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340" tabRatio="767" activeTab="1"/>
  </bookViews>
  <sheets>
    <sheet name="122" sheetId="27" r:id="rId1"/>
    <sheet name="120（帽舌代用）" sheetId="30" r:id="rId2"/>
    <sheet name="120（帽舌使用戈尔面料）" sheetId="33" r:id="rId3"/>
    <sheet name="120（帽边代用）" sheetId="32" r:id="rId4"/>
    <sheet name="120（帽边使用戈尔面料）" sheetId="3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<sst xmlns="http://schemas.openxmlformats.org/spreadsheetml/2006/main" count="356" uniqueCount="94">
  <si>
    <t>款式图</t>
  </si>
  <si>
    <t>品名</t>
  </si>
  <si>
    <t>抓绒帽</t>
  </si>
  <si>
    <t>开发季：</t>
  </si>
  <si>
    <t>FW26</t>
  </si>
  <si>
    <t>样品码</t>
  </si>
  <si>
    <t>款号</t>
  </si>
  <si>
    <t>报价工厂：</t>
  </si>
  <si>
    <t>富士美</t>
  </si>
  <si>
    <t>报价日期</t>
  </si>
  <si>
    <t>设计师：</t>
  </si>
  <si>
    <t>赵一津</t>
  </si>
  <si>
    <t>性别</t>
  </si>
  <si>
    <t>成人</t>
  </si>
  <si>
    <t>开发员：</t>
  </si>
  <si>
    <t>工厂开发员</t>
  </si>
  <si>
    <t>面里料：</t>
  </si>
  <si>
    <t>序号</t>
  </si>
  <si>
    <t>物料名称规格</t>
  </si>
  <si>
    <t>应用部位</t>
  </si>
  <si>
    <t>规格</t>
  </si>
  <si>
    <t>采购信息</t>
  </si>
  <si>
    <t>幅宽(cm)</t>
  </si>
  <si>
    <t>数量（个）</t>
  </si>
  <si>
    <t>单耗(米)</t>
  </si>
  <si>
    <t>单价(元/米)</t>
  </si>
  <si>
    <t>金额(元)</t>
  </si>
  <si>
    <t>供应商</t>
  </si>
  <si>
    <t>POLARTEC</t>
  </si>
  <si>
    <t>大身</t>
  </si>
  <si>
    <t>千克</t>
  </si>
  <si>
    <t>面里料合计</t>
  </si>
  <si>
    <t>辅料：</t>
  </si>
  <si>
    <t>辅助工艺：</t>
  </si>
  <si>
    <t>热转移印花</t>
  </si>
  <si>
    <t>帽前</t>
  </si>
  <si>
    <t>3*2.92</t>
  </si>
  <si>
    <t>绣花</t>
  </si>
  <si>
    <t>帽后</t>
  </si>
  <si>
    <t>4*1.09</t>
  </si>
  <si>
    <t>辅助工艺合计</t>
  </si>
  <si>
    <t>包装与其它成本</t>
  </si>
  <si>
    <t>纸箱+胶袋+线</t>
  </si>
  <si>
    <t>吊牌+合格证+吊粒</t>
  </si>
  <si>
    <t>加工费</t>
  </si>
  <si>
    <t>利润</t>
  </si>
  <si>
    <t>运费</t>
  </si>
  <si>
    <t>LOP合计</t>
  </si>
  <si>
    <t>成本总计</t>
  </si>
  <si>
    <t>注:以上价格均含13%增值税</t>
  </si>
  <si>
    <t>探路者控股集团股份有限公司
成本核价单</t>
  </si>
  <si>
    <t>GORE-TEX棒球帽</t>
  </si>
  <si>
    <t>25FW%</t>
  </si>
  <si>
    <t>成人/57CM</t>
  </si>
  <si>
    <t>FW10370</t>
  </si>
  <si>
    <t>帽身</t>
  </si>
  <si>
    <t>探路者</t>
  </si>
  <si>
    <t>三合一面料</t>
  </si>
  <si>
    <t>帽舌</t>
  </si>
  <si>
    <t>帽舌自找，为代用面料</t>
  </si>
  <si>
    <t>热封条</t>
  </si>
  <si>
    <t>帽里</t>
  </si>
  <si>
    <t>富美</t>
  </si>
  <si>
    <t>反光嵌条</t>
  </si>
  <si>
    <t>帽两侧</t>
  </si>
  <si>
    <t>单面起毛松紧</t>
  </si>
  <si>
    <t>汗带</t>
  </si>
  <si>
    <t>人字斜纹带</t>
  </si>
  <si>
    <t>后带</t>
  </si>
  <si>
    <t>HIMEX 夹缝标</t>
  </si>
  <si>
    <t>1.05*2</t>
  </si>
  <si>
    <t>梓柏</t>
  </si>
  <si>
    <t>胶牌</t>
  </si>
  <si>
    <t>三档扣</t>
  </si>
  <si>
    <t>二档扣</t>
  </si>
  <si>
    <t>舌心</t>
  </si>
  <si>
    <t>辅料合计</t>
  </si>
  <si>
    <t>3.5*1.89</t>
  </si>
  <si>
    <t>帽侧</t>
  </si>
  <si>
    <t>包装与其它成本合计</t>
  </si>
  <si>
    <t>LOP（加工费、利润、运费、检测费等）</t>
  </si>
  <si>
    <t>GORE-TEX大檐帽</t>
  </si>
  <si>
    <t>25FW</t>
  </si>
  <si>
    <t>帽边</t>
  </si>
  <si>
    <t>帽边自找，为代用面料</t>
  </si>
  <si>
    <t>SL-31低温胶</t>
  </si>
  <si>
    <t>盆边</t>
  </si>
  <si>
    <t>下巴带</t>
  </si>
  <si>
    <t>8字扣</t>
  </si>
  <si>
    <t>两侧</t>
  </si>
  <si>
    <t>厚小珠</t>
  </si>
  <si>
    <t>下巴带调节扣</t>
  </si>
  <si>
    <t>四合扣</t>
  </si>
  <si>
    <t>帽两侧+盆边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</si>
</sst>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_);[Red]\([$￥-804]#,##0.00\)"/>
    <numFmt numFmtId="177" formatCode="0_);[Red]\(0\)"/>
    <numFmt numFmtId="178" formatCode="0.0_);[Red]\(0.0\)"/>
    <numFmt numFmtId="179" formatCode="yyyy/m/d;@"/>
    <numFmt numFmtId="180" formatCode="[$-409]d/mmm/yy;@"/>
    <numFmt numFmtId="181" formatCode="0.000_);[Red]\(0.000\)"/>
    <numFmt numFmtId="182" formatCode="&quot;￥&quot;#,##0.000_);[Red]\(&quot;￥&quot;#,##0.000\)"/>
    <numFmt numFmtId="183" formatCode="0_ "/>
    <numFmt numFmtId="184" formatCode="&quot;￥&quot;#,##0.00_);[Red]\(&quot;￥&quot;#,##0.00\)"/>
    <numFmt numFmtId="185" formatCode="0.00_);[Red]\(0.00\)"/>
    <numFmt numFmtId="186" formatCode="0.00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0"/>
      <color indexed="8"/>
      <name val="SimSu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10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0" borderId="23" applyNumberFormat="0" applyAlignment="0" applyProtection="0">
      <alignment vertical="center"/>
    </xf>
    <xf numFmtId="0" fontId="32" fillId="11" borderId="24" applyNumberFormat="0" applyAlignment="0" applyProtection="0">
      <alignment vertical="center"/>
    </xf>
    <xf numFmtId="0" fontId="33" fillId="11" borderId="23" applyNumberFormat="0" applyAlignment="0" applyProtection="0">
      <alignment vertical="center"/>
    </xf>
    <xf numFmtId="0" fontId="34" fillId="12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176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top"/>
    </xf>
    <xf numFmtId="176" fontId="1" fillId="0" borderId="0"/>
    <xf numFmtId="0" fontId="0" fillId="0" borderId="0">
      <alignment vertical="center"/>
    </xf>
    <xf numFmtId="0" fontId="42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/>
    </xf>
    <xf numFmtId="0" fontId="2" fillId="2" borderId="1" xfId="50" applyFont="1" applyFill="1" applyBorder="1" applyAlignment="1">
      <alignment horizontal="center" vertical="center"/>
    </xf>
    <xf numFmtId="177" fontId="3" fillId="0" borderId="2" xfId="52" applyNumberFormat="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/>
    </xf>
    <xf numFmtId="0" fontId="3" fillId="0" borderId="4" xfId="52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178" fontId="4" fillId="0" borderId="2" xfId="57" applyNumberFormat="1" applyFont="1" applyBorder="1" applyAlignment="1">
      <alignment horizontal="center" vertical="center"/>
    </xf>
    <xf numFmtId="10" fontId="6" fillId="0" borderId="2" xfId="54" applyNumberFormat="1" applyFont="1" applyBorder="1" applyAlignment="1">
      <alignment vertical="center"/>
    </xf>
    <xf numFmtId="10" fontId="7" fillId="0" borderId="5" xfId="54" applyNumberFormat="1" applyFont="1" applyBorder="1" applyAlignment="1">
      <alignment horizontal="center" vertical="center"/>
    </xf>
    <xf numFmtId="0" fontId="3" fillId="0" borderId="6" xfId="52" applyFont="1" applyBorder="1" applyAlignment="1">
      <alignment horizontal="left" vertical="center"/>
    </xf>
    <xf numFmtId="0" fontId="3" fillId="0" borderId="7" xfId="52" applyFont="1" applyBorder="1" applyAlignment="1">
      <alignment horizontal="center" vertical="center"/>
    </xf>
    <xf numFmtId="0" fontId="5" fillId="0" borderId="2" xfId="54" applyFont="1" applyBorder="1" applyAlignment="1">
      <alignment horizontal="center" vertical="center"/>
    </xf>
    <xf numFmtId="58" fontId="8" fillId="0" borderId="2" xfId="54" applyNumberFormat="1" applyFont="1" applyBorder="1" applyAlignment="1">
      <alignment vertical="center"/>
    </xf>
    <xf numFmtId="14" fontId="7" fillId="0" borderId="5" xfId="54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7" fillId="0" borderId="2" xfId="54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0" fontId="10" fillId="0" borderId="5" xfId="54" applyBorder="1" applyAlignment="1">
      <alignment horizontal="center" vertical="center"/>
    </xf>
    <xf numFmtId="179" fontId="10" fillId="0" borderId="2" xfId="54" applyNumberFormat="1" applyBorder="1" applyAlignment="1">
      <alignment vertical="center"/>
    </xf>
    <xf numFmtId="180" fontId="7" fillId="0" borderId="2" xfId="54" applyNumberFormat="1" applyFont="1" applyBorder="1" applyAlignment="1">
      <alignment horizontal="center" vertical="center"/>
    </xf>
    <xf numFmtId="177" fontId="10" fillId="3" borderId="0" xfId="54" applyNumberFormat="1" applyFill="1" applyAlignment="1">
      <alignment horizontal="left" vertical="center"/>
    </xf>
    <xf numFmtId="0" fontId="11" fillId="3" borderId="1" xfId="52" applyFont="1" applyFill="1" applyBorder="1" applyAlignment="1">
      <alignment horizontal="left" vertical="center"/>
    </xf>
    <xf numFmtId="0" fontId="11" fillId="3" borderId="1" xfId="52" applyFont="1" applyFill="1" applyBorder="1" applyAlignment="1">
      <alignment horizontal="center" vertical="center"/>
    </xf>
    <xf numFmtId="181" fontId="11" fillId="3" borderId="1" xfId="52" applyNumberFormat="1" applyFont="1" applyFill="1" applyBorder="1" applyAlignment="1">
      <alignment horizontal="center" vertical="center"/>
    </xf>
    <xf numFmtId="177" fontId="12" fillId="4" borderId="4" xfId="52" applyNumberFormat="1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left" vertical="center"/>
    </xf>
    <xf numFmtId="0" fontId="12" fillId="4" borderId="3" xfId="52" applyFont="1" applyFill="1" applyBorder="1" applyAlignment="1">
      <alignment horizontal="center" vertical="center"/>
    </xf>
    <xf numFmtId="0" fontId="12" fillId="4" borderId="8" xfId="52" applyFont="1" applyFill="1" applyBorder="1" applyAlignment="1">
      <alignment horizontal="center" vertical="center"/>
    </xf>
    <xf numFmtId="0" fontId="12" fillId="4" borderId="5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177" fontId="12" fillId="4" borderId="9" xfId="52" applyNumberFormat="1" applyFont="1" applyFill="1" applyBorder="1" applyAlignment="1">
      <alignment horizontal="center" vertical="center"/>
    </xf>
    <xf numFmtId="0" fontId="12" fillId="4" borderId="10" xfId="52" applyFont="1" applyFill="1" applyBorder="1" applyAlignment="1">
      <alignment horizontal="left" vertical="center"/>
    </xf>
    <xf numFmtId="0" fontId="12" fillId="4" borderId="11" xfId="52" applyFont="1" applyFill="1" applyBorder="1" applyAlignment="1">
      <alignment horizontal="center" vertical="center"/>
    </xf>
    <xf numFmtId="0" fontId="13" fillId="2" borderId="12" xfId="52" applyFont="1" applyFill="1" applyBorder="1" applyAlignment="1">
      <alignment horizontal="center" vertical="center" wrapText="1"/>
    </xf>
    <xf numFmtId="0" fontId="13" fillId="2" borderId="12" xfId="52" applyFont="1" applyFill="1" applyBorder="1" applyAlignment="1">
      <alignment horizontal="center" vertical="center"/>
    </xf>
    <xf numFmtId="181" fontId="13" fillId="2" borderId="12" xfId="52" applyNumberFormat="1" applyFont="1" applyFill="1" applyBorder="1" applyAlignment="1">
      <alignment horizontal="center" vertical="center"/>
    </xf>
    <xf numFmtId="182" fontId="13" fillId="2" borderId="12" xfId="52" applyNumberFormat="1" applyFont="1" applyFill="1" applyBorder="1" applyAlignment="1">
      <alignment horizontal="center" vertical="center"/>
    </xf>
    <xf numFmtId="177" fontId="5" fillId="0" borderId="2" xfId="52" applyNumberFormat="1" applyFont="1" applyBorder="1" applyAlignment="1">
      <alignment horizontal="center" vertical="center"/>
    </xf>
    <xf numFmtId="49" fontId="14" fillId="5" borderId="2" xfId="55" applyNumberFormat="1" applyFont="1" applyFill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center" vertical="center"/>
    </xf>
    <xf numFmtId="0" fontId="5" fillId="0" borderId="2" xfId="54" applyFont="1" applyBorder="1" applyAlignment="1">
      <alignment horizontal="center" vertical="center" wrapText="1"/>
    </xf>
    <xf numFmtId="183" fontId="15" fillId="0" borderId="2" xfId="0" applyNumberFormat="1" applyFont="1" applyBorder="1" applyAlignment="1">
      <alignment horizontal="center" vertical="center"/>
    </xf>
    <xf numFmtId="181" fontId="10" fillId="0" borderId="2" xfId="54" applyNumberFormat="1" applyBorder="1" applyAlignment="1">
      <alignment horizontal="center" vertical="center"/>
    </xf>
    <xf numFmtId="181" fontId="5" fillId="0" borderId="2" xfId="52" applyNumberFormat="1" applyFont="1" applyBorder="1" applyAlignment="1">
      <alignment horizontal="center" vertical="center" wrapText="1"/>
    </xf>
    <xf numFmtId="184" fontId="5" fillId="5" borderId="2" xfId="52" applyNumberFormat="1" applyFont="1" applyFill="1" applyBorder="1" applyAlignment="1">
      <alignment horizontal="center" vertical="center" wrapText="1"/>
    </xf>
    <xf numFmtId="0" fontId="5" fillId="5" borderId="2" xfId="54" applyFont="1" applyFill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center"/>
    </xf>
    <xf numFmtId="177" fontId="5" fillId="0" borderId="2" xfId="54" applyNumberFormat="1" applyFont="1" applyBorder="1" applyAlignment="1">
      <alignment horizontal="center" vertical="center" wrapText="1"/>
    </xf>
    <xf numFmtId="183" fontId="15" fillId="0" borderId="2" xfId="0" applyNumberFormat="1" applyFont="1" applyBorder="1" applyAlignment="1">
      <alignment horizontal="center"/>
    </xf>
    <xf numFmtId="0" fontId="16" fillId="5" borderId="2" xfId="54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4" fillId="5" borderId="2" xfId="55" applyNumberFormat="1" applyFont="1" applyFill="1" applyBorder="1" applyAlignment="1">
      <alignment vertical="center" wrapText="1"/>
    </xf>
    <xf numFmtId="181" fontId="7" fillId="0" borderId="2" xfId="52" applyNumberFormat="1" applyFont="1" applyBorder="1" applyAlignment="1">
      <alignment horizontal="center" vertical="center" wrapText="1"/>
    </xf>
    <xf numFmtId="49" fontId="7" fillId="5" borderId="2" xfId="0" applyNumberFormat="1" applyFont="1" applyFill="1" applyBorder="1">
      <alignment vertical="center"/>
    </xf>
    <xf numFmtId="0" fontId="11" fillId="2" borderId="2" xfId="52" applyFont="1" applyFill="1" applyBorder="1" applyAlignment="1">
      <alignment horizontal="center" vertical="center"/>
    </xf>
    <xf numFmtId="0" fontId="11" fillId="2" borderId="2" xfId="52" applyFont="1" applyFill="1" applyBorder="1" applyAlignment="1">
      <alignment horizontal="left" vertical="center"/>
    </xf>
    <xf numFmtId="0" fontId="11" fillId="2" borderId="12" xfId="52" applyFont="1" applyFill="1" applyBorder="1" applyAlignment="1">
      <alignment horizontal="center" vertical="center"/>
    </xf>
    <xf numFmtId="181" fontId="11" fillId="2" borderId="12" xfId="52" applyNumberFormat="1" applyFont="1" applyFill="1" applyBorder="1" applyAlignment="1">
      <alignment horizontal="center" vertical="center"/>
    </xf>
    <xf numFmtId="184" fontId="11" fillId="2" borderId="12" xfId="52" applyNumberFormat="1" applyFont="1" applyFill="1" applyBorder="1" applyAlignment="1">
      <alignment horizontal="center" vertical="center"/>
    </xf>
    <xf numFmtId="185" fontId="11" fillId="2" borderId="12" xfId="52" applyNumberFormat="1" applyFont="1" applyFill="1" applyBorder="1" applyAlignment="1">
      <alignment horizontal="center" vertical="center"/>
    </xf>
    <xf numFmtId="0" fontId="17" fillId="3" borderId="2" xfId="54" applyFont="1" applyFill="1" applyBorder="1">
      <alignment vertical="top"/>
    </xf>
    <xf numFmtId="0" fontId="11" fillId="3" borderId="2" xfId="52" applyFont="1" applyFill="1" applyBorder="1" applyAlignment="1">
      <alignment horizontal="left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3" xfId="52" applyFont="1" applyFill="1" applyBorder="1" applyAlignment="1">
      <alignment horizontal="center" vertical="center"/>
    </xf>
    <xf numFmtId="181" fontId="11" fillId="3" borderId="13" xfId="52" applyNumberFormat="1" applyFont="1" applyFill="1" applyBorder="1" applyAlignment="1">
      <alignment horizontal="center" vertical="center"/>
    </xf>
    <xf numFmtId="177" fontId="5" fillId="0" borderId="2" xfId="51" applyNumberFormat="1" applyFont="1" applyBorder="1" applyAlignment="1">
      <alignment horizontal="center" vertical="center"/>
    </xf>
    <xf numFmtId="49" fontId="14" fillId="0" borderId="2" xfId="49" applyNumberFormat="1" applyFont="1" applyBorder="1" applyAlignment="1">
      <alignment horizontal="left" vertical="center" wrapText="1"/>
    </xf>
    <xf numFmtId="186" fontId="5" fillId="0" borderId="10" xfId="52" applyNumberFormat="1" applyFont="1" applyBorder="1" applyAlignment="1">
      <alignment horizontal="center" vertical="center"/>
    </xf>
    <xf numFmtId="181" fontId="5" fillId="0" borderId="10" xfId="52" applyNumberFormat="1" applyFont="1" applyBorder="1" applyAlignment="1">
      <alignment horizontal="center" vertical="center" wrapText="1"/>
    </xf>
    <xf numFmtId="185" fontId="5" fillId="0" borderId="2" xfId="52" applyNumberFormat="1" applyFont="1" applyBorder="1" applyAlignment="1">
      <alignment horizontal="center" vertical="center" wrapText="1"/>
    </xf>
    <xf numFmtId="181" fontId="18" fillId="0" borderId="2" xfId="54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49" fontId="14" fillId="5" borderId="2" xfId="55" applyNumberFormat="1" applyFont="1" applyFill="1" applyBorder="1" applyAlignment="1">
      <alignment horizontal="left" vertical="center" wrapText="1"/>
    </xf>
    <xf numFmtId="49" fontId="7" fillId="5" borderId="2" xfId="0" applyNumberFormat="1" applyFont="1" applyFill="1" applyBorder="1" applyAlignment="1">
      <alignment vertical="center" wrapText="1"/>
    </xf>
    <xf numFmtId="0" fontId="11" fillId="2" borderId="12" xfId="52" applyFont="1" applyFill="1" applyBorder="1" applyAlignment="1">
      <alignment horizontal="left" vertical="center"/>
    </xf>
    <xf numFmtId="177" fontId="10" fillId="3" borderId="0" xfId="54" applyNumberFormat="1" applyFill="1" applyAlignment="1">
      <alignment horizontal="center" vertical="center"/>
    </xf>
    <xf numFmtId="0" fontId="11" fillId="3" borderId="13" xfId="52" applyFont="1" applyFill="1" applyBorder="1" applyAlignment="1">
      <alignment horizontal="left" vertical="center"/>
    </xf>
    <xf numFmtId="177" fontId="5" fillId="6" borderId="2" xfId="52" applyNumberFormat="1" applyFont="1" applyFill="1" applyBorder="1" applyAlignment="1">
      <alignment horizontal="center" vertical="center"/>
    </xf>
    <xf numFmtId="185" fontId="5" fillId="6" borderId="2" xfId="52" applyNumberFormat="1" applyFont="1" applyFill="1" applyBorder="1" applyAlignment="1">
      <alignment horizontal="center" vertical="center" wrapText="1"/>
    </xf>
    <xf numFmtId="0" fontId="5" fillId="0" borderId="2" xfId="52" applyFont="1" applyBorder="1" applyAlignment="1">
      <alignment horizontal="left" vertical="center"/>
    </xf>
    <xf numFmtId="0" fontId="5" fillId="0" borderId="2" xfId="52" applyFont="1" applyBorder="1" applyAlignment="1">
      <alignment horizontal="center" vertical="center"/>
    </xf>
    <xf numFmtId="185" fontId="10" fillId="0" borderId="2" xfId="54" applyNumberFormat="1" applyBorder="1" applyAlignment="1">
      <alignment horizontal="center" vertical="center"/>
    </xf>
    <xf numFmtId="181" fontId="19" fillId="0" borderId="2" xfId="52" applyNumberFormat="1" applyFont="1" applyBorder="1" applyAlignment="1">
      <alignment horizontal="center" vertical="center" wrapText="1"/>
    </xf>
    <xf numFmtId="181" fontId="5" fillId="6" borderId="2" xfId="52" applyNumberFormat="1" applyFont="1" applyFill="1" applyBorder="1" applyAlignment="1">
      <alignment horizontal="center" vertical="center" wrapText="1"/>
    </xf>
    <xf numFmtId="0" fontId="11" fillId="2" borderId="14" xfId="52" applyFont="1" applyFill="1" applyBorder="1" applyAlignment="1">
      <alignment horizontal="center" vertical="center"/>
    </xf>
    <xf numFmtId="0" fontId="11" fillId="2" borderId="15" xfId="52" applyFont="1" applyFill="1" applyBorder="1" applyAlignment="1">
      <alignment horizontal="left" vertical="center"/>
    </xf>
    <xf numFmtId="0" fontId="11" fillId="2" borderId="16" xfId="52" applyFont="1" applyFill="1" applyBorder="1" applyAlignment="1">
      <alignment horizontal="center" vertical="center"/>
    </xf>
    <xf numFmtId="181" fontId="11" fillId="2" borderId="16" xfId="52" applyNumberFormat="1" applyFont="1" applyFill="1" applyBorder="1" applyAlignment="1">
      <alignment horizontal="center" vertical="center"/>
    </xf>
    <xf numFmtId="184" fontId="11" fillId="2" borderId="16" xfId="52" applyNumberFormat="1" applyFont="1" applyFill="1" applyBorder="1" applyAlignment="1">
      <alignment horizontal="center" vertical="center"/>
    </xf>
    <xf numFmtId="185" fontId="11" fillId="7" borderId="16" xfId="52" applyNumberFormat="1" applyFont="1" applyFill="1" applyBorder="1" applyAlignment="1">
      <alignment horizontal="center" vertical="center"/>
    </xf>
    <xf numFmtId="0" fontId="11" fillId="2" borderId="17" xfId="52" applyFont="1" applyFill="1" applyBorder="1" applyAlignment="1">
      <alignment horizontal="center" vertical="center"/>
    </xf>
    <xf numFmtId="0" fontId="11" fillId="2" borderId="17" xfId="52" applyFont="1" applyFill="1" applyBorder="1" applyAlignment="1">
      <alignment horizontal="left" vertical="center"/>
    </xf>
    <xf numFmtId="181" fontId="11" fillId="2" borderId="17" xfId="52" applyNumberFormat="1" applyFont="1" applyFill="1" applyBorder="1" applyAlignment="1">
      <alignment horizontal="center" vertical="center"/>
    </xf>
    <xf numFmtId="184" fontId="20" fillId="2" borderId="17" xfId="52" applyNumberFormat="1" applyFont="1" applyFill="1" applyBorder="1" applyAlignment="1">
      <alignment horizontal="center" vertical="center"/>
    </xf>
    <xf numFmtId="185" fontId="11" fillId="2" borderId="17" xfId="52" applyNumberFormat="1" applyFont="1" applyFill="1" applyBorder="1" applyAlignment="1">
      <alignment horizontal="center" vertical="center"/>
    </xf>
    <xf numFmtId="177" fontId="21" fillId="0" borderId="18" xfId="54" applyNumberFormat="1" applyFont="1" applyBorder="1" applyAlignment="1">
      <alignment horizontal="right" vertical="center"/>
    </xf>
    <xf numFmtId="177" fontId="21" fillId="0" borderId="18" xfId="54" applyNumberFormat="1" applyFont="1" applyBorder="1" applyAlignment="1">
      <alignment horizontal="left" vertical="center"/>
    </xf>
    <xf numFmtId="177" fontId="21" fillId="0" borderId="18" xfId="54" applyNumberFormat="1" applyFont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6" borderId="0" xfId="56" applyFont="1" applyFill="1">
      <alignment vertical="center"/>
    </xf>
    <xf numFmtId="0" fontId="1" fillId="6" borderId="0" xfId="0" applyFont="1" applyFill="1">
      <alignment vertical="center"/>
    </xf>
    <xf numFmtId="0" fontId="2" fillId="2" borderId="0" xfId="50" applyFont="1" applyFill="1" applyAlignment="1">
      <alignment horizontal="center" vertical="center" wrapText="1"/>
    </xf>
    <xf numFmtId="177" fontId="3" fillId="0" borderId="19" xfId="52" applyNumberFormat="1" applyFont="1" applyBorder="1" applyAlignment="1">
      <alignment horizontal="center" vertical="center" wrapText="1"/>
    </xf>
    <xf numFmtId="0" fontId="4" fillId="0" borderId="19" xfId="51" applyFont="1" applyBorder="1" applyAlignment="1">
      <alignment horizontal="center" vertical="center"/>
    </xf>
    <xf numFmtId="0" fontId="5" fillId="0" borderId="19" xfId="51" applyFont="1" applyBorder="1" applyAlignment="1">
      <alignment horizontal="center" vertical="center"/>
    </xf>
    <xf numFmtId="178" fontId="4" fillId="0" borderId="19" xfId="57" applyNumberFormat="1" applyFont="1" applyBorder="1" applyAlignment="1">
      <alignment horizontal="center" vertical="center"/>
    </xf>
    <xf numFmtId="10" fontId="6" fillId="0" borderId="19" xfId="54" applyNumberFormat="1" applyFont="1" applyBorder="1" applyAlignment="1">
      <alignment vertical="center"/>
    </xf>
    <xf numFmtId="10" fontId="7" fillId="0" borderId="9" xfId="54" applyNumberFormat="1" applyFont="1" applyBorder="1" applyAlignment="1">
      <alignment horizontal="center" vertical="center"/>
    </xf>
    <xf numFmtId="0" fontId="16" fillId="5" borderId="2" xfId="54" applyFont="1" applyFill="1" applyBorder="1" applyAlignment="1">
      <alignment vertical="center" wrapText="1"/>
    </xf>
    <xf numFmtId="0" fontId="11" fillId="0" borderId="12" xfId="52" applyFont="1" applyFill="1" applyBorder="1" applyAlignment="1">
      <alignment horizontal="left" vertical="center"/>
    </xf>
    <xf numFmtId="184" fontId="11" fillId="2" borderId="17" xfId="5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2 2" xfId="51"/>
    <cellStyle name="常规 2 6" xfId="52"/>
    <cellStyle name="常规 35" xfId="53"/>
    <cellStyle name="常规 4" xfId="54"/>
    <cellStyle name="常规 5" xfId="55"/>
    <cellStyle name="常规 8" xfId="56"/>
    <cellStyle name="常规_10AW核价-润懋(35款已核，单耗未减)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243205</xdr:colOff>
      <xdr:row>1</xdr:row>
      <xdr:rowOff>120650</xdr:rowOff>
    </xdr:from>
    <xdr:to>
      <xdr:col>2</xdr:col>
      <xdr:colOff>901700</xdr:colOff>
      <xdr:row>4</xdr:row>
      <xdr:rowOff>288925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960" y="844550"/>
          <a:ext cx="1993265" cy="1368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728980</xdr:colOff>
      <xdr:row>1</xdr:row>
      <xdr:rowOff>93345</xdr:rowOff>
    </xdr:from>
    <xdr:to>
      <xdr:col>2</xdr:col>
      <xdr:colOff>366395</xdr:colOff>
      <xdr:row>4</xdr:row>
      <xdr:rowOff>271145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4735" y="314325"/>
          <a:ext cx="972185" cy="1320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728980</xdr:colOff>
      <xdr:row>1</xdr:row>
      <xdr:rowOff>93345</xdr:rowOff>
    </xdr:from>
    <xdr:to>
      <xdr:col>2</xdr:col>
      <xdr:colOff>366395</xdr:colOff>
      <xdr:row>4</xdr:row>
      <xdr:rowOff>271145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4735" y="314325"/>
          <a:ext cx="972185" cy="1320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808355</xdr:colOff>
      <xdr:row>1</xdr:row>
      <xdr:rowOff>62230</xdr:rowOff>
    </xdr:from>
    <xdr:to>
      <xdr:col>2</xdr:col>
      <xdr:colOff>487045</xdr:colOff>
      <xdr:row>4</xdr:row>
      <xdr:rowOff>273050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110" y="283210"/>
          <a:ext cx="1013460" cy="1353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808355</xdr:colOff>
      <xdr:row>1</xdr:row>
      <xdr:rowOff>62230</xdr:rowOff>
    </xdr:from>
    <xdr:to>
      <xdr:col>2</xdr:col>
      <xdr:colOff>487045</xdr:colOff>
      <xdr:row>4</xdr:row>
      <xdr:rowOff>273050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110" y="283210"/>
          <a:ext cx="1013460" cy="1353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J7" sqref="J7"/>
    </sheetView>
  </sheetViews>
  <sheetFormatPr defaultColWidth="9" defaultRowHeight="15"/>
  <cols>
    <col min="1" max="1" width="4.66363636363636" style="1" customWidth="1"/>
    <col min="2" max="2" width="19.1090909090909" style="2" customWidth="1"/>
    <col min="3" max="3" width="15.7727272727273" style="3" customWidth="1"/>
    <col min="4" max="4" width="10.2181818181818" style="3" customWidth="1"/>
    <col min="5" max="5" width="15.3363636363636" style="1" customWidth="1"/>
    <col min="6" max="6" width="15.7727272727273" style="1" customWidth="1"/>
    <col min="7" max="7" width="17.3363636363636" style="1" customWidth="1"/>
    <col min="8" max="8" width="10.8818181818182" style="1" customWidth="1"/>
    <col min="9" max="9" width="10.4454545454545" style="3" customWidth="1"/>
    <col min="10" max="16384" width="9" style="1"/>
  </cols>
  <sheetData>
    <row r="1" customFormat="1" ht="57" customHeight="1" spans="1:9">
      <c r="A1" s="109"/>
      <c r="B1" s="109"/>
      <c r="C1" s="109"/>
      <c r="D1" s="109"/>
      <c r="E1" s="109"/>
      <c r="F1" s="109"/>
      <c r="G1" s="109"/>
      <c r="H1" s="109"/>
      <c r="I1" s="109"/>
    </row>
    <row r="2" customFormat="1" ht="31.5" customHeight="1" spans="1:9">
      <c r="A2" s="110" t="s">
        <v>0</v>
      </c>
      <c r="B2" s="15"/>
      <c r="C2" s="16"/>
      <c r="D2" s="111" t="s">
        <v>1</v>
      </c>
      <c r="E2" s="112" t="s">
        <v>2</v>
      </c>
      <c r="F2" s="113" t="s">
        <v>3</v>
      </c>
      <c r="G2" s="114" t="s">
        <v>4</v>
      </c>
      <c r="H2" s="111" t="s">
        <v>5</v>
      </c>
      <c r="I2" s="115"/>
    </row>
    <row r="3" customFormat="1" ht="31.5" customHeight="1" spans="1:9">
      <c r="A3" s="7"/>
      <c r="B3" s="15"/>
      <c r="C3" s="16"/>
      <c r="D3" s="10" t="s">
        <v>6</v>
      </c>
      <c r="E3" s="17">
        <v>122</v>
      </c>
      <c r="F3" s="12" t="s">
        <v>7</v>
      </c>
      <c r="G3" s="18" t="s">
        <v>8</v>
      </c>
      <c r="H3" s="12" t="s">
        <v>9</v>
      </c>
      <c r="I3" s="19">
        <v>45967</v>
      </c>
    </row>
    <row r="4" customFormat="1" ht="31.5" customHeight="1" spans="1:9">
      <c r="A4" s="7"/>
      <c r="B4" s="15"/>
      <c r="C4" s="16"/>
      <c r="D4" s="10" t="s">
        <v>10</v>
      </c>
      <c r="E4" s="17" t="s">
        <v>11</v>
      </c>
      <c r="F4" s="20" t="s">
        <v>12</v>
      </c>
      <c r="G4" s="21" t="s">
        <v>13</v>
      </c>
      <c r="H4" s="22"/>
      <c r="I4" s="23"/>
    </row>
    <row r="5" customFormat="1" ht="31.5" customHeight="1" spans="1:9">
      <c r="A5" s="7"/>
      <c r="B5" s="15"/>
      <c r="C5" s="16"/>
      <c r="D5" s="10" t="s">
        <v>14</v>
      </c>
      <c r="E5" s="11"/>
      <c r="F5" s="10" t="s">
        <v>15</v>
      </c>
      <c r="G5" s="24"/>
      <c r="H5" s="1"/>
      <c r="I5" s="25"/>
    </row>
    <row r="6" spans="1:9">
      <c r="A6" s="26"/>
      <c r="B6" s="27" t="s">
        <v>16</v>
      </c>
      <c r="C6" s="28"/>
      <c r="D6" s="28"/>
      <c r="E6" s="28"/>
      <c r="F6" s="28"/>
      <c r="G6" s="29"/>
      <c r="H6" s="28"/>
      <c r="I6" s="28"/>
    </row>
    <row r="7" spans="1:9">
      <c r="A7" s="30" t="s">
        <v>17</v>
      </c>
      <c r="B7" s="31" t="s">
        <v>18</v>
      </c>
      <c r="C7" s="32" t="s">
        <v>19</v>
      </c>
      <c r="D7" s="33" t="s">
        <v>20</v>
      </c>
      <c r="E7" s="34"/>
      <c r="F7" s="35" t="s">
        <v>21</v>
      </c>
      <c r="G7" s="35"/>
      <c r="H7" s="35"/>
      <c r="I7" s="35"/>
    </row>
    <row r="8" spans="1:9">
      <c r="A8" s="36"/>
      <c r="B8" s="37"/>
      <c r="C8" s="38"/>
      <c r="D8" s="39" t="s">
        <v>22</v>
      </c>
      <c r="E8" s="40" t="s">
        <v>23</v>
      </c>
      <c r="F8" s="40" t="s">
        <v>24</v>
      </c>
      <c r="G8" s="41" t="s">
        <v>25</v>
      </c>
      <c r="H8" s="42" t="s">
        <v>26</v>
      </c>
      <c r="I8" s="40" t="s">
        <v>27</v>
      </c>
    </row>
    <row r="9" s="3" customFormat="1" ht="14" spans="1:9">
      <c r="A9" s="43">
        <v>1</v>
      </c>
      <c r="B9" s="44" t="s">
        <v>28</v>
      </c>
      <c r="C9" s="45" t="s">
        <v>29</v>
      </c>
      <c r="D9" s="46"/>
      <c r="E9" s="47" t="s">
        <v>30</v>
      </c>
      <c r="F9" s="48">
        <v>0.21</v>
      </c>
      <c r="G9" s="49">
        <v>142</v>
      </c>
      <c r="H9" s="50">
        <f t="shared" ref="H9:H16" si="0">(F9*G9)</f>
        <v>29.82</v>
      </c>
      <c r="I9" s="55"/>
    </row>
    <row r="10" spans="1:9">
      <c r="A10" s="43">
        <v>2</v>
      </c>
      <c r="B10" s="44"/>
      <c r="C10" s="45"/>
      <c r="D10" s="53"/>
      <c r="E10" s="54"/>
      <c r="F10" s="48"/>
      <c r="G10" s="49"/>
      <c r="H10" s="50">
        <v>0</v>
      </c>
      <c r="I10" s="116"/>
    </row>
    <row r="11" spans="1:9">
      <c r="A11" s="43">
        <v>3</v>
      </c>
      <c r="B11" s="58"/>
      <c r="C11" s="52"/>
      <c r="D11" s="53"/>
      <c r="E11" s="54"/>
      <c r="F11" s="48"/>
      <c r="G11" s="49"/>
      <c r="H11" s="50">
        <f t="shared" si="0"/>
        <v>0</v>
      </c>
      <c r="I11" s="55"/>
    </row>
    <row r="12" spans="1:9">
      <c r="A12" s="43">
        <v>4</v>
      </c>
      <c r="B12" s="58"/>
      <c r="C12" s="52"/>
      <c r="D12" s="53"/>
      <c r="E12" s="54"/>
      <c r="F12" s="48"/>
      <c r="G12" s="49"/>
      <c r="H12" s="50">
        <f t="shared" si="0"/>
        <v>0</v>
      </c>
      <c r="I12" s="55"/>
    </row>
    <row r="13" spans="1:9">
      <c r="A13" s="43">
        <v>5</v>
      </c>
      <c r="B13" s="58"/>
      <c r="C13" s="52"/>
      <c r="D13" s="53"/>
      <c r="E13" s="54"/>
      <c r="F13" s="48"/>
      <c r="G13" s="59"/>
      <c r="H13" s="50">
        <f t="shared" si="0"/>
        <v>0</v>
      </c>
      <c r="I13" s="55"/>
    </row>
    <row r="14" spans="1:9">
      <c r="A14" s="43">
        <v>6</v>
      </c>
      <c r="B14" s="58"/>
      <c r="C14" s="52"/>
      <c r="D14" s="53"/>
      <c r="E14" s="54"/>
      <c r="F14" s="48"/>
      <c r="G14" s="59"/>
      <c r="H14" s="50">
        <f t="shared" si="0"/>
        <v>0</v>
      </c>
      <c r="I14" s="55"/>
    </row>
    <row r="15" spans="1:9">
      <c r="A15" s="43">
        <v>7</v>
      </c>
      <c r="B15" s="44"/>
      <c r="C15" s="52"/>
      <c r="D15" s="53"/>
      <c r="E15" s="54"/>
      <c r="F15" s="48"/>
      <c r="G15" s="59"/>
      <c r="H15" s="50">
        <f t="shared" si="0"/>
        <v>0</v>
      </c>
      <c r="I15" s="55"/>
    </row>
    <row r="16" spans="1:9">
      <c r="A16" s="43">
        <v>8</v>
      </c>
      <c r="B16" s="60"/>
      <c r="C16" s="52"/>
      <c r="D16" s="53"/>
      <c r="E16" s="54"/>
      <c r="F16" s="48"/>
      <c r="G16" s="59"/>
      <c r="H16" s="50">
        <f t="shared" si="0"/>
        <v>0</v>
      </c>
      <c r="I16" s="55"/>
    </row>
    <row r="17" ht="13.05" customHeight="1" spans="1:9">
      <c r="A17" s="61" t="s">
        <v>31</v>
      </c>
      <c r="B17" s="62"/>
      <c r="C17" s="61"/>
      <c r="D17" s="61"/>
      <c r="E17" s="63"/>
      <c r="F17" s="63"/>
      <c r="G17" s="64"/>
      <c r="H17" s="65">
        <f>SUM(H9:H16)</f>
        <v>29.82</v>
      </c>
      <c r="I17" s="66"/>
    </row>
    <row r="18" spans="1:9">
      <c r="A18" s="67"/>
      <c r="B18" s="68" t="s">
        <v>32</v>
      </c>
      <c r="C18" s="69"/>
      <c r="D18" s="69"/>
      <c r="E18" s="70"/>
      <c r="F18" s="70"/>
      <c r="G18" s="71"/>
      <c r="H18" s="70"/>
      <c r="I18" s="70"/>
    </row>
    <row r="19" spans="1:9">
      <c r="A19" s="72"/>
      <c r="B19" s="73"/>
      <c r="C19" s="52"/>
      <c r="D19" s="17"/>
      <c r="E19" s="78"/>
      <c r="F19" s="74"/>
      <c r="G19" s="75"/>
      <c r="H19" s="50"/>
      <c r="I19" s="76"/>
    </row>
    <row r="20" spans="1:9">
      <c r="A20" s="72"/>
      <c r="B20" s="73"/>
      <c r="C20" s="52"/>
      <c r="D20" s="17"/>
      <c r="E20" s="54"/>
      <c r="F20" s="74"/>
      <c r="G20" s="75"/>
      <c r="H20" s="50"/>
      <c r="I20" s="76"/>
    </row>
    <row r="21" spans="1:9">
      <c r="A21" s="72"/>
      <c r="B21" s="58"/>
      <c r="C21" s="52"/>
      <c r="D21" s="53"/>
      <c r="E21" s="54"/>
      <c r="F21" s="77"/>
      <c r="G21" s="49"/>
      <c r="H21" s="50"/>
      <c r="I21" s="76"/>
    </row>
    <row r="22" spans="1:9">
      <c r="A22" s="72"/>
      <c r="B22" s="58"/>
      <c r="C22" s="52"/>
      <c r="D22" s="53"/>
      <c r="E22" s="54"/>
      <c r="F22" s="77"/>
      <c r="G22" s="59"/>
      <c r="H22" s="50"/>
      <c r="I22" s="76"/>
    </row>
    <row r="23" spans="1:9">
      <c r="A23" s="117"/>
      <c r="B23" s="58"/>
      <c r="C23" s="52"/>
      <c r="D23" s="53"/>
      <c r="E23" s="78"/>
      <c r="F23" s="48"/>
      <c r="G23" s="59"/>
      <c r="H23" s="50"/>
      <c r="I23" s="76"/>
    </row>
    <row r="24" spans="1:9">
      <c r="A24" s="72"/>
      <c r="B24" s="79"/>
      <c r="C24" s="52"/>
      <c r="D24" s="53"/>
      <c r="E24" s="78"/>
      <c r="F24" s="48"/>
      <c r="G24" s="59"/>
      <c r="H24" s="50"/>
      <c r="I24" s="76"/>
    </row>
    <row r="25" s="107" customFormat="1" spans="1:9">
      <c r="A25" s="72"/>
      <c r="B25" s="60"/>
      <c r="C25" s="52"/>
      <c r="D25" s="53"/>
      <c r="E25" s="78"/>
      <c r="F25" s="48"/>
      <c r="G25" s="59"/>
      <c r="H25" s="50"/>
      <c r="I25" s="76"/>
    </row>
    <row r="26" customFormat="1" ht="14" spans="1:9">
      <c r="A26" s="72"/>
      <c r="B26" s="60"/>
      <c r="C26" s="52"/>
      <c r="D26" s="53"/>
      <c r="E26" s="78"/>
      <c r="F26" s="48"/>
      <c r="G26" s="59"/>
      <c r="H26" s="50"/>
      <c r="I26" s="76"/>
    </row>
    <row r="27" customFormat="1" ht="14" spans="1:9">
      <c r="A27" s="72"/>
      <c r="B27" s="60"/>
      <c r="C27" s="52"/>
      <c r="D27" s="53"/>
      <c r="E27" s="78"/>
      <c r="F27" s="48"/>
      <c r="G27" s="59"/>
      <c r="H27" s="50"/>
      <c r="I27" s="76"/>
    </row>
    <row r="28" spans="1:9">
      <c r="A28" s="72"/>
      <c r="B28" s="80"/>
      <c r="C28" s="52"/>
      <c r="D28" s="53"/>
      <c r="E28" s="78"/>
      <c r="F28" s="48"/>
      <c r="G28" s="59"/>
      <c r="H28" s="50"/>
      <c r="I28" s="76"/>
    </row>
    <row r="29" s="108" customFormat="1" spans="1:9">
      <c r="A29" s="72"/>
      <c r="B29" s="60"/>
      <c r="C29" s="52"/>
      <c r="D29" s="53"/>
      <c r="E29" s="78"/>
      <c r="F29" s="48"/>
      <c r="G29" s="59"/>
      <c r="H29" s="50"/>
      <c r="I29" s="76"/>
    </row>
    <row r="30" spans="1:9">
      <c r="A30" s="81"/>
      <c r="B30" s="63"/>
      <c r="C30" s="63"/>
      <c r="D30" s="63"/>
      <c r="E30" s="63"/>
      <c r="F30" s="63"/>
      <c r="G30" s="64"/>
      <c r="H30" s="65">
        <f>SUM(H19:H29)</f>
        <v>0</v>
      </c>
      <c r="I30" s="66"/>
    </row>
    <row r="31" spans="1:9">
      <c r="A31" s="82"/>
      <c r="B31" s="83" t="s">
        <v>33</v>
      </c>
      <c r="C31" s="70"/>
      <c r="D31" s="70"/>
      <c r="E31" s="70"/>
      <c r="F31" s="70"/>
      <c r="G31" s="71"/>
      <c r="H31" s="70"/>
      <c r="I31" s="70"/>
    </row>
    <row r="32" s="108" customFormat="1" spans="1:9">
      <c r="A32" s="84">
        <v>1</v>
      </c>
      <c r="B32" s="58" t="s">
        <v>34</v>
      </c>
      <c r="C32" s="52" t="s">
        <v>35</v>
      </c>
      <c r="D32" s="53" t="s">
        <v>36</v>
      </c>
      <c r="E32" s="78">
        <v>1.03</v>
      </c>
      <c r="F32" s="48"/>
      <c r="G32" s="49">
        <v>2.35</v>
      </c>
      <c r="H32" s="50">
        <f>(E32*G32)</f>
        <v>2.4205</v>
      </c>
      <c r="I32" s="76"/>
    </row>
    <row r="33" s="108" customFormat="1" spans="1:9">
      <c r="A33" s="84">
        <v>2</v>
      </c>
      <c r="B33" s="58" t="s">
        <v>37</v>
      </c>
      <c r="C33" s="52" t="s">
        <v>38</v>
      </c>
      <c r="D33" s="53" t="s">
        <v>39</v>
      </c>
      <c r="E33" s="78">
        <v>1.03</v>
      </c>
      <c r="F33" s="48"/>
      <c r="G33" s="49">
        <v>2.2</v>
      </c>
      <c r="H33" s="50">
        <f>(E33*G33)</f>
        <v>2.266</v>
      </c>
      <c r="I33" s="85"/>
    </row>
    <row r="34" spans="1:9">
      <c r="A34" s="84"/>
      <c r="B34" s="58"/>
      <c r="C34" s="52"/>
      <c r="D34" s="53"/>
      <c r="E34" s="54"/>
      <c r="F34" s="48"/>
      <c r="G34" s="59"/>
      <c r="H34" s="50"/>
      <c r="I34" s="85"/>
    </row>
    <row r="35" spans="1:9">
      <c r="A35" s="84"/>
      <c r="B35" s="44"/>
      <c r="C35" s="52"/>
      <c r="D35" s="53"/>
      <c r="E35" s="54"/>
      <c r="F35" s="48"/>
      <c r="G35" s="59"/>
      <c r="H35" s="50"/>
      <c r="I35" s="76"/>
    </row>
    <row r="36" spans="1:9">
      <c r="A36" s="84"/>
      <c r="B36" s="60"/>
      <c r="C36" s="52"/>
      <c r="D36" s="53"/>
      <c r="E36" s="54"/>
      <c r="F36" s="48"/>
      <c r="G36" s="59"/>
      <c r="H36" s="50"/>
      <c r="I36" s="85"/>
    </row>
    <row r="37" spans="1:9">
      <c r="A37" s="63" t="s">
        <v>40</v>
      </c>
      <c r="B37" s="81"/>
      <c r="C37" s="63"/>
      <c r="D37" s="63"/>
      <c r="E37" s="63"/>
      <c r="F37" s="63"/>
      <c r="G37" s="64"/>
      <c r="H37" s="65">
        <f>SUM(H32:H36)</f>
        <v>4.6865</v>
      </c>
      <c r="I37" s="66"/>
    </row>
    <row r="38" spans="1:9">
      <c r="A38" s="82"/>
      <c r="B38" s="83" t="s">
        <v>41</v>
      </c>
      <c r="C38" s="70"/>
      <c r="D38" s="70"/>
      <c r="E38" s="70"/>
      <c r="F38" s="70"/>
      <c r="G38" s="71"/>
      <c r="H38" s="70"/>
      <c r="I38" s="70"/>
    </row>
    <row r="39" s="108" customFormat="1" spans="1:9">
      <c r="A39" s="84">
        <v>1</v>
      </c>
      <c r="B39" s="58" t="s">
        <v>42</v>
      </c>
      <c r="C39" s="52"/>
      <c r="D39" s="53"/>
      <c r="E39" s="54">
        <v>1</v>
      </c>
      <c r="F39" s="48"/>
      <c r="G39" s="49">
        <v>1.2</v>
      </c>
      <c r="H39" s="50">
        <f>(E39*G39)</f>
        <v>1.2</v>
      </c>
      <c r="I39" s="85"/>
    </row>
    <row r="40" s="108" customFormat="1" spans="1:9">
      <c r="A40" s="84">
        <v>2</v>
      </c>
      <c r="B40" s="58" t="s">
        <v>43</v>
      </c>
      <c r="C40" s="52"/>
      <c r="D40" s="53"/>
      <c r="E40" s="54">
        <v>1</v>
      </c>
      <c r="F40" s="48"/>
      <c r="G40" s="59">
        <v>0.5</v>
      </c>
      <c r="H40" s="50">
        <f>(E40*G40)</f>
        <v>0.5</v>
      </c>
      <c r="I40" s="85"/>
    </row>
    <row r="41" spans="1:9">
      <c r="A41" s="84"/>
      <c r="B41" s="58"/>
      <c r="C41" s="52"/>
      <c r="D41" s="53"/>
      <c r="E41" s="54"/>
      <c r="F41" s="48"/>
      <c r="G41" s="59"/>
      <c r="H41" s="50">
        <f>(F41*G41)</f>
        <v>0</v>
      </c>
      <c r="I41" s="76"/>
    </row>
    <row r="42" spans="1:9">
      <c r="A42" s="84"/>
      <c r="B42" s="86"/>
      <c r="C42" s="87"/>
      <c r="D42" s="87"/>
      <c r="E42" s="87"/>
      <c r="F42" s="88"/>
      <c r="G42" s="49"/>
      <c r="H42" s="50">
        <f>(F42*G42)</f>
        <v>0</v>
      </c>
      <c r="I42" s="76"/>
    </row>
    <row r="43" spans="1:9">
      <c r="A43" s="98"/>
      <c r="B43" s="97"/>
      <c r="C43" s="63"/>
      <c r="D43" s="63"/>
      <c r="E43" s="63"/>
      <c r="F43" s="63"/>
      <c r="G43" s="64"/>
      <c r="H43" s="65">
        <f>SUM(H39:H42)</f>
        <v>1.7</v>
      </c>
      <c r="I43" s="66"/>
    </row>
    <row r="44" spans="1:9">
      <c r="A44" s="103"/>
      <c r="B44" s="104"/>
      <c r="C44" s="104"/>
      <c r="D44" s="102"/>
      <c r="E44" s="102"/>
      <c r="F44" s="102"/>
      <c r="G44" s="102"/>
      <c r="H44" s="102"/>
      <c r="I44" s="70"/>
    </row>
    <row r="45" spans="1:9">
      <c r="A45" s="43">
        <v>1</v>
      </c>
      <c r="B45" s="58" t="s">
        <v>44</v>
      </c>
      <c r="C45" s="52"/>
      <c r="D45" s="53"/>
      <c r="E45" s="54">
        <v>1</v>
      </c>
      <c r="F45" s="48"/>
      <c r="G45" s="49">
        <v>15.35</v>
      </c>
      <c r="H45" s="50">
        <f t="shared" ref="H45:H47" si="1">(E45*G45)</f>
        <v>15.35</v>
      </c>
      <c r="I45" s="76"/>
    </row>
    <row r="46" spans="1:9">
      <c r="A46" s="43">
        <v>2</v>
      </c>
      <c r="B46" s="58" t="s">
        <v>45</v>
      </c>
      <c r="C46" s="52"/>
      <c r="D46" s="53"/>
      <c r="E46" s="54">
        <v>1</v>
      </c>
      <c r="F46" s="48"/>
      <c r="G46" s="59">
        <v>5</v>
      </c>
      <c r="H46" s="50">
        <f t="shared" si="1"/>
        <v>5</v>
      </c>
      <c r="I46" s="85"/>
    </row>
    <row r="47" spans="1:9">
      <c r="A47" s="43">
        <v>3</v>
      </c>
      <c r="B47" s="58" t="s">
        <v>46</v>
      </c>
      <c r="C47" s="52"/>
      <c r="D47" s="53"/>
      <c r="E47" s="54">
        <v>1</v>
      </c>
      <c r="F47" s="48"/>
      <c r="G47" s="59">
        <v>0.5</v>
      </c>
      <c r="H47" s="50">
        <f t="shared" si="1"/>
        <v>0.5</v>
      </c>
      <c r="I47" s="84"/>
    </row>
    <row r="48" spans="1:9">
      <c r="A48" s="43">
        <v>4</v>
      </c>
      <c r="B48" s="86"/>
      <c r="C48" s="87"/>
      <c r="D48" s="87"/>
      <c r="E48" s="87"/>
      <c r="F48" s="88"/>
      <c r="G48" s="90"/>
      <c r="H48" s="50">
        <f>(F48*G48)</f>
        <v>0</v>
      </c>
      <c r="I48" s="43"/>
    </row>
    <row r="49" spans="1:9">
      <c r="A49" s="91" t="s">
        <v>47</v>
      </c>
      <c r="B49" s="92"/>
      <c r="C49" s="93"/>
      <c r="D49" s="93"/>
      <c r="E49" s="93"/>
      <c r="F49" s="93"/>
      <c r="G49" s="94"/>
      <c r="H49" s="95">
        <f>SUM(H45+H46+H47+H48)</f>
        <v>20.85</v>
      </c>
      <c r="I49" s="96"/>
    </row>
    <row r="50" spans="1:9">
      <c r="A50" s="97" t="s">
        <v>48</v>
      </c>
      <c r="B50" s="98"/>
      <c r="C50" s="97"/>
      <c r="D50" s="97"/>
      <c r="E50" s="97"/>
      <c r="F50" s="97"/>
      <c r="G50" s="99"/>
      <c r="H50" s="118">
        <f>SUM(H17+H30+H37+H43+H49)</f>
        <v>57.0565</v>
      </c>
      <c r="I50" s="101"/>
    </row>
    <row r="51" spans="1:9">
      <c r="A51" s="102" t="s">
        <v>49</v>
      </c>
      <c r="B51" s="103"/>
      <c r="C51" s="104"/>
      <c r="D51" s="104"/>
      <c r="E51" s="102"/>
      <c r="F51" s="102"/>
      <c r="G51" s="102"/>
      <c r="H51" s="102"/>
      <c r="I51" s="104"/>
    </row>
    <row r="54" spans="1:9">
      <c r="I54" s="119"/>
    </row>
  </sheetData>
  <mergeCells count="13">
    <mergeCell ref="A1:I1"/>
    <mergeCell ref="F7:I7"/>
    <mergeCell ref="A17:B17"/>
    <mergeCell ref="A37:B37"/>
    <mergeCell ref="A44:H44"/>
    <mergeCell ref="A49:B49"/>
    <mergeCell ref="A50:B50"/>
    <mergeCell ref="A51:I51"/>
    <mergeCell ref="A2:A5"/>
    <mergeCell ref="A7:A8"/>
    <mergeCell ref="B7:B8"/>
    <mergeCell ref="C7:C8"/>
    <mergeCell ref="B2:C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zoomScale="85" zoomScaleNormal="85" workbookViewId="0">
      <selection activeCell="J10" sqref="J10:K12"/>
    </sheetView>
  </sheetViews>
  <sheetFormatPr defaultColWidth="9" defaultRowHeight="15"/>
  <cols>
    <col min="1" max="1" width="4.66363636363636" style="1" customWidth="1"/>
    <col min="2" max="2" width="19.1090909090909" style="2" customWidth="1"/>
    <col min="3" max="3" width="15.7727272727273" style="3" customWidth="1"/>
    <col min="4" max="4" width="10.2181818181818" style="3" customWidth="1"/>
    <col min="5" max="5" width="15.3363636363636" style="1" customWidth="1"/>
    <col min="6" max="6" width="15.7727272727273" style="1" customWidth="1"/>
    <col min="7" max="7" width="17.3363636363636" style="1" customWidth="1"/>
    <col min="8" max="8" width="10.8818181818182" style="1" customWidth="1"/>
    <col min="9" max="9" width="10.4454545454545" style="3" customWidth="1"/>
  </cols>
  <sheetData>
    <row r="1" ht="17.4" customHeight="1" spans="1:11">
      <c r="A1" s="4" t="s">
        <v>50</v>
      </c>
      <c r="B1" s="5"/>
      <c r="C1" s="6"/>
      <c r="D1" s="6"/>
      <c r="E1" s="6"/>
      <c r="F1" s="6"/>
      <c r="G1" s="6"/>
      <c r="H1" s="6"/>
      <c r="I1" s="6"/>
    </row>
    <row r="2" ht="30" customHeight="1" spans="1:11">
      <c r="A2" s="7" t="s">
        <v>0</v>
      </c>
      <c r="B2" s="8"/>
      <c r="C2" s="9"/>
      <c r="D2" s="10" t="s">
        <v>1</v>
      </c>
      <c r="E2" s="11" t="s">
        <v>51</v>
      </c>
      <c r="F2" s="12" t="s">
        <v>3</v>
      </c>
      <c r="G2" s="13" t="s">
        <v>52</v>
      </c>
      <c r="H2" s="10" t="s">
        <v>5</v>
      </c>
      <c r="I2" s="14"/>
    </row>
    <row r="3" ht="30" customHeight="1" spans="1:11">
      <c r="A3" s="7"/>
      <c r="B3" s="15"/>
      <c r="C3" s="16"/>
      <c r="D3" s="10" t="s">
        <v>6</v>
      </c>
      <c r="E3" s="17">
        <v>120</v>
      </c>
      <c r="F3" s="12" t="s">
        <v>7</v>
      </c>
      <c r="G3" s="18" t="s">
        <v>8</v>
      </c>
      <c r="H3" s="12" t="s">
        <v>9</v>
      </c>
      <c r="I3" s="19">
        <v>45967</v>
      </c>
    </row>
    <row r="4" ht="30" customHeight="1" spans="1:11">
      <c r="A4" s="7"/>
      <c r="B4" s="15"/>
      <c r="C4" s="16"/>
      <c r="D4" s="10" t="s">
        <v>10</v>
      </c>
      <c r="E4" s="17" t="s">
        <v>11</v>
      </c>
      <c r="F4" s="20" t="s">
        <v>12</v>
      </c>
      <c r="G4" s="21" t="s">
        <v>53</v>
      </c>
      <c r="H4" s="22"/>
      <c r="I4" s="23"/>
    </row>
    <row r="5" ht="30" customHeight="1" spans="1:11">
      <c r="A5" s="7"/>
      <c r="B5" s="15"/>
      <c r="C5" s="16"/>
      <c r="D5" s="10" t="s">
        <v>14</v>
      </c>
      <c r="E5" s="11"/>
      <c r="F5" s="10" t="s">
        <v>15</v>
      </c>
      <c r="G5" s="24"/>
      <c r="I5" s="25"/>
    </row>
    <row r="6" ht="14" spans="1:11">
      <c r="A6" s="26"/>
      <c r="B6" s="27" t="s">
        <v>16</v>
      </c>
      <c r="C6" s="28"/>
      <c r="D6" s="28"/>
      <c r="E6" s="28"/>
      <c r="F6" s="28"/>
      <c r="G6" s="29"/>
      <c r="H6" s="28"/>
      <c r="I6" s="28"/>
    </row>
    <row r="7" ht="14" spans="1:11">
      <c r="A7" s="30" t="s">
        <v>17</v>
      </c>
      <c r="B7" s="31" t="s">
        <v>18</v>
      </c>
      <c r="C7" s="32" t="s">
        <v>19</v>
      </c>
      <c r="D7" s="33" t="s">
        <v>20</v>
      </c>
      <c r="E7" s="34"/>
      <c r="F7" s="35" t="s">
        <v>21</v>
      </c>
      <c r="G7" s="35"/>
      <c r="H7" s="35"/>
      <c r="I7" s="35"/>
    </row>
    <row r="8" ht="14" spans="1:11">
      <c r="A8" s="36"/>
      <c r="B8" s="37"/>
      <c r="C8" s="38"/>
      <c r="D8" s="39" t="s">
        <v>22</v>
      </c>
      <c r="E8" s="40" t="s">
        <v>23</v>
      </c>
      <c r="F8" s="40" t="s">
        <v>24</v>
      </c>
      <c r="G8" s="41" t="s">
        <v>25</v>
      </c>
      <c r="H8" s="42" t="s">
        <v>26</v>
      </c>
      <c r="I8" s="40" t="s">
        <v>27</v>
      </c>
    </row>
    <row r="9" spans="1:11">
      <c r="A9" s="43">
        <v>1</v>
      </c>
      <c r="B9" s="44" t="s">
        <v>54</v>
      </c>
      <c r="C9" s="45" t="s">
        <v>55</v>
      </c>
      <c r="D9" s="46">
        <v>142</v>
      </c>
      <c r="E9" s="47"/>
      <c r="F9" s="48">
        <v>0.15</v>
      </c>
      <c r="G9" s="49">
        <v>140</v>
      </c>
      <c r="H9" s="50">
        <f>(F9*G9)</f>
        <v>21</v>
      </c>
      <c r="I9" s="51" t="s">
        <v>56</v>
      </c>
    </row>
    <row r="10" ht="14" spans="1:11">
      <c r="A10" s="43">
        <v>2</v>
      </c>
      <c r="B10" s="44" t="s">
        <v>57</v>
      </c>
      <c r="C10" s="52" t="s">
        <v>58</v>
      </c>
      <c r="D10" s="53"/>
      <c r="E10" s="54"/>
      <c r="F10" s="48">
        <v>0.08</v>
      </c>
      <c r="G10" s="49">
        <v>45</v>
      </c>
      <c r="H10" s="50">
        <f>(F10*G10)</f>
        <v>3.6</v>
      </c>
      <c r="I10" s="55"/>
      <c r="J10" s="105" t="s">
        <v>59</v>
      </c>
      <c r="K10" s="105"/>
    </row>
    <row r="11" spans="1:11">
      <c r="A11" s="43">
        <v>3</v>
      </c>
      <c r="B11" s="58"/>
      <c r="C11" s="52"/>
      <c r="D11" s="53"/>
      <c r="E11" s="54"/>
      <c r="F11" s="48"/>
      <c r="G11" s="49"/>
      <c r="H11" s="50">
        <f>(F11*G11)</f>
        <v>0</v>
      </c>
      <c r="I11" s="55"/>
      <c r="J11" s="105"/>
      <c r="K11" s="105"/>
    </row>
    <row r="12" spans="1:11">
      <c r="A12" s="43">
        <v>4</v>
      </c>
      <c r="B12" s="58"/>
      <c r="C12" s="52"/>
      <c r="D12" s="53"/>
      <c r="E12" s="54"/>
      <c r="F12" s="48"/>
      <c r="G12" s="49"/>
      <c r="H12" s="50">
        <f>(F12*G12)</f>
        <v>0</v>
      </c>
      <c r="I12" s="55"/>
      <c r="J12" s="105"/>
      <c r="K12" s="105"/>
    </row>
    <row r="13" spans="1:11">
      <c r="A13" s="43">
        <v>5</v>
      </c>
      <c r="B13" s="58"/>
      <c r="C13" s="52"/>
      <c r="D13" s="53"/>
      <c r="E13" s="54"/>
      <c r="F13" s="48"/>
      <c r="G13" s="59"/>
      <c r="H13" s="50">
        <f>(F13*G13)</f>
        <v>0</v>
      </c>
      <c r="I13" s="55"/>
    </row>
    <row r="14" ht="14" spans="1:11">
      <c r="A14" s="43">
        <v>6</v>
      </c>
      <c r="B14" s="58"/>
      <c r="C14" s="52"/>
      <c r="D14" s="53"/>
      <c r="E14" s="54"/>
      <c r="F14" s="48"/>
      <c r="G14" s="59"/>
      <c r="H14" s="50">
        <f t="shared" ref="H14:H22" si="0">(F14*G14)</f>
        <v>0</v>
      </c>
      <c r="I14" s="55"/>
    </row>
    <row r="15" ht="14" spans="1:11">
      <c r="A15" s="43">
        <v>7</v>
      </c>
      <c r="B15" s="44"/>
      <c r="C15" s="52"/>
      <c r="D15" s="53"/>
      <c r="E15" s="54"/>
      <c r="F15" s="48"/>
      <c r="G15" s="59"/>
      <c r="H15" s="50">
        <f t="shared" si="0"/>
        <v>0</v>
      </c>
      <c r="I15" s="55"/>
    </row>
    <row r="16" ht="14" spans="1:11">
      <c r="A16" s="43">
        <v>8</v>
      </c>
      <c r="B16" s="60"/>
      <c r="C16" s="52"/>
      <c r="D16" s="53"/>
      <c r="E16" s="54"/>
      <c r="F16" s="48"/>
      <c r="G16" s="59"/>
      <c r="H16" s="50">
        <f t="shared" si="0"/>
        <v>0</v>
      </c>
      <c r="I16" s="55"/>
    </row>
    <row r="17" ht="14" spans="1:9">
      <c r="A17" s="61" t="s">
        <v>31</v>
      </c>
      <c r="B17" s="62"/>
      <c r="C17" s="61"/>
      <c r="D17" s="61"/>
      <c r="E17" s="63"/>
      <c r="F17" s="63"/>
      <c r="G17" s="64"/>
      <c r="H17" s="65">
        <f>SUM(H9:H16)</f>
        <v>24.6</v>
      </c>
      <c r="I17" s="66"/>
    </row>
    <row r="18" ht="14" spans="1:9">
      <c r="A18" s="67"/>
      <c r="B18" s="68" t="s">
        <v>32</v>
      </c>
      <c r="C18" s="69"/>
      <c r="D18" s="69"/>
      <c r="E18" s="70"/>
      <c r="F18" s="70"/>
      <c r="G18" s="71"/>
      <c r="H18" s="70"/>
      <c r="I18" s="70"/>
    </row>
    <row r="19" spans="1:9">
      <c r="A19" s="72">
        <v>1</v>
      </c>
      <c r="B19" s="73" t="s">
        <v>60</v>
      </c>
      <c r="C19" s="52" t="s">
        <v>61</v>
      </c>
      <c r="D19" s="17">
        <v>1.5</v>
      </c>
      <c r="E19" s="54"/>
      <c r="F19" s="74">
        <v>1.32</v>
      </c>
      <c r="G19" s="75">
        <v>2.5</v>
      </c>
      <c r="H19" s="50">
        <f t="shared" si="0"/>
        <v>3.3</v>
      </c>
      <c r="I19" s="76" t="s">
        <v>62</v>
      </c>
    </row>
    <row r="20" ht="14" spans="1:9">
      <c r="A20" s="72">
        <v>2</v>
      </c>
      <c r="B20" s="73" t="s">
        <v>63</v>
      </c>
      <c r="C20" s="52" t="s">
        <v>64</v>
      </c>
      <c r="D20" s="17">
        <v>0.16</v>
      </c>
      <c r="E20" s="54"/>
      <c r="F20" s="74">
        <v>0.9</v>
      </c>
      <c r="G20" s="75">
        <v>2.47</v>
      </c>
      <c r="H20" s="50">
        <f t="shared" si="0"/>
        <v>2.223</v>
      </c>
      <c r="I20" s="76"/>
    </row>
    <row r="21" ht="14" spans="1:9">
      <c r="A21" s="72">
        <v>3</v>
      </c>
      <c r="B21" s="58" t="s">
        <v>65</v>
      </c>
      <c r="C21" s="52" t="s">
        <v>66</v>
      </c>
      <c r="D21" s="53">
        <v>10</v>
      </c>
      <c r="E21" s="54"/>
      <c r="F21" s="77">
        <v>0.66</v>
      </c>
      <c r="G21" s="49">
        <v>2</v>
      </c>
      <c r="H21" s="50">
        <f t="shared" si="0"/>
        <v>1.32</v>
      </c>
      <c r="I21" s="76"/>
    </row>
    <row r="22" ht="14" spans="1:9">
      <c r="A22" s="72">
        <v>4</v>
      </c>
      <c r="B22" s="58" t="s">
        <v>67</v>
      </c>
      <c r="C22" s="52" t="s">
        <v>68</v>
      </c>
      <c r="D22" s="53">
        <v>2</v>
      </c>
      <c r="E22" s="54"/>
      <c r="F22" s="77">
        <v>0.3</v>
      </c>
      <c r="G22" s="59">
        <v>4</v>
      </c>
      <c r="H22" s="50">
        <f t="shared" si="0"/>
        <v>1.2</v>
      </c>
      <c r="I22" s="76"/>
    </row>
    <row r="23" ht="14" spans="1:9">
      <c r="A23" s="72">
        <v>5</v>
      </c>
      <c r="B23" s="58" t="s">
        <v>69</v>
      </c>
      <c r="C23" s="52" t="s">
        <v>68</v>
      </c>
      <c r="D23" s="53" t="s">
        <v>70</v>
      </c>
      <c r="E23" s="78">
        <v>1.03</v>
      </c>
      <c r="F23" s="48"/>
      <c r="G23" s="59">
        <v>1</v>
      </c>
      <c r="H23" s="50">
        <f t="shared" ref="H23:H27" si="1">(E23*G23)</f>
        <v>1.03</v>
      </c>
      <c r="I23" s="76" t="s">
        <v>71</v>
      </c>
    </row>
    <row r="24" spans="1:9">
      <c r="A24" s="72">
        <v>6</v>
      </c>
      <c r="B24" s="79" t="s">
        <v>72</v>
      </c>
      <c r="C24" s="52" t="s">
        <v>68</v>
      </c>
      <c r="D24" s="53"/>
      <c r="E24" s="78">
        <v>1.03</v>
      </c>
      <c r="F24" s="48"/>
      <c r="G24" s="59">
        <v>3</v>
      </c>
      <c r="H24" s="50">
        <f t="shared" si="1"/>
        <v>3.09</v>
      </c>
      <c r="I24" s="76"/>
    </row>
    <row r="25" ht="14" spans="1:9">
      <c r="A25" s="72">
        <v>7</v>
      </c>
      <c r="B25" s="60" t="s">
        <v>73</v>
      </c>
      <c r="C25" s="52" t="s">
        <v>68</v>
      </c>
      <c r="D25" s="53"/>
      <c r="E25" s="78">
        <v>1.03</v>
      </c>
      <c r="F25" s="48"/>
      <c r="G25" s="59">
        <v>0.6</v>
      </c>
      <c r="H25" s="50">
        <f t="shared" si="1"/>
        <v>0.618</v>
      </c>
      <c r="I25" s="76"/>
    </row>
    <row r="26" ht="14" spans="1:9">
      <c r="A26" s="72">
        <v>8</v>
      </c>
      <c r="B26" s="60" t="s">
        <v>74</v>
      </c>
      <c r="C26" s="52" t="s">
        <v>68</v>
      </c>
      <c r="D26" s="53"/>
      <c r="E26" s="78">
        <v>1.03</v>
      </c>
      <c r="F26" s="48"/>
      <c r="G26" s="59">
        <v>0.6</v>
      </c>
      <c r="H26" s="50">
        <f t="shared" si="1"/>
        <v>0.618</v>
      </c>
      <c r="I26" s="76"/>
    </row>
    <row r="27" ht="14" spans="1:9">
      <c r="A27" s="72">
        <v>9</v>
      </c>
      <c r="B27" s="60" t="s">
        <v>75</v>
      </c>
      <c r="C27" s="52" t="s">
        <v>58</v>
      </c>
      <c r="D27" s="53"/>
      <c r="E27" s="78">
        <v>1.03</v>
      </c>
      <c r="F27" s="48"/>
      <c r="G27" s="59">
        <v>0.7</v>
      </c>
      <c r="H27" s="50">
        <f t="shared" si="1"/>
        <v>0.721</v>
      </c>
      <c r="I27" s="76"/>
    </row>
    <row r="28" ht="14" spans="1:9">
      <c r="A28" s="72"/>
      <c r="B28" s="80"/>
      <c r="C28" s="52"/>
      <c r="D28" s="53"/>
      <c r="E28" s="78"/>
      <c r="F28" s="48"/>
      <c r="G28" s="59"/>
      <c r="H28" s="50"/>
      <c r="I28" s="76"/>
    </row>
    <row r="29" ht="14" spans="1:9">
      <c r="A29" s="72"/>
      <c r="B29" s="60"/>
      <c r="C29" s="52"/>
      <c r="D29" s="53"/>
      <c r="E29" s="78"/>
      <c r="F29" s="48"/>
      <c r="G29" s="59"/>
      <c r="H29" s="50"/>
      <c r="I29" s="76"/>
    </row>
    <row r="30" ht="14" spans="1:9">
      <c r="A30" s="63" t="s">
        <v>76</v>
      </c>
      <c r="B30" s="81"/>
      <c r="C30" s="63"/>
      <c r="D30" s="63"/>
      <c r="E30" s="63"/>
      <c r="F30" s="63"/>
      <c r="G30" s="64"/>
      <c r="H30" s="65">
        <f>SUM(H19:H29)</f>
        <v>14.12</v>
      </c>
      <c r="I30" s="66"/>
    </row>
    <row r="31" ht="14" spans="1:9">
      <c r="A31" s="82"/>
      <c r="B31" s="83" t="s">
        <v>33</v>
      </c>
      <c r="C31" s="70"/>
      <c r="D31" s="70"/>
      <c r="E31" s="70"/>
      <c r="F31" s="70"/>
      <c r="G31" s="71"/>
      <c r="H31" s="70"/>
      <c r="I31" s="70"/>
    </row>
    <row r="32" ht="14" spans="1:9">
      <c r="A32" s="84">
        <v>1</v>
      </c>
      <c r="B32" s="58" t="s">
        <v>34</v>
      </c>
      <c r="C32" s="52" t="s">
        <v>35</v>
      </c>
      <c r="D32" s="53" t="s">
        <v>77</v>
      </c>
      <c r="E32" s="78">
        <v>1.03</v>
      </c>
      <c r="F32" s="48"/>
      <c r="G32" s="49">
        <v>2.35</v>
      </c>
      <c r="H32" s="50">
        <f>(E32*G32)</f>
        <v>2.4205</v>
      </c>
      <c r="I32" s="76"/>
    </row>
    <row r="33" ht="14" spans="1:9">
      <c r="A33" s="84">
        <v>2</v>
      </c>
      <c r="B33" s="58" t="s">
        <v>34</v>
      </c>
      <c r="C33" s="52" t="s">
        <v>78</v>
      </c>
      <c r="D33" s="53" t="s">
        <v>39</v>
      </c>
      <c r="E33" s="78">
        <v>1.03</v>
      </c>
      <c r="F33" s="48"/>
      <c r="G33" s="49">
        <v>2.35</v>
      </c>
      <c r="H33" s="50">
        <f>(E33*G33)</f>
        <v>2.4205</v>
      </c>
      <c r="I33" s="85"/>
    </row>
    <row r="34" ht="14" spans="1:9">
      <c r="A34" s="84">
        <v>3</v>
      </c>
      <c r="B34" s="58"/>
      <c r="C34" s="52"/>
      <c r="D34" s="53"/>
      <c r="E34" s="54"/>
      <c r="F34" s="48"/>
      <c r="G34" s="59"/>
      <c r="H34" s="50">
        <f t="shared" ref="H34:H36" si="2">(F34*G34)</f>
        <v>0</v>
      </c>
      <c r="I34" s="85"/>
    </row>
    <row r="35" ht="14" spans="1:9">
      <c r="A35" s="84">
        <v>4</v>
      </c>
      <c r="B35" s="44"/>
      <c r="C35" s="52"/>
      <c r="D35" s="53"/>
      <c r="E35" s="54"/>
      <c r="F35" s="48"/>
      <c r="G35" s="59"/>
      <c r="H35" s="50">
        <f t="shared" si="2"/>
        <v>0</v>
      </c>
      <c r="I35" s="76"/>
    </row>
    <row r="36" ht="14" spans="1:9">
      <c r="A36" s="84">
        <v>5</v>
      </c>
      <c r="B36" s="60"/>
      <c r="C36" s="52"/>
      <c r="D36" s="53"/>
      <c r="E36" s="54"/>
      <c r="F36" s="48"/>
      <c r="G36" s="59"/>
      <c r="H36" s="50">
        <f t="shared" si="2"/>
        <v>0</v>
      </c>
      <c r="I36" s="85"/>
    </row>
    <row r="37" ht="14" spans="1:9">
      <c r="A37" s="63" t="s">
        <v>40</v>
      </c>
      <c r="B37" s="81"/>
      <c r="C37" s="63"/>
      <c r="D37" s="63"/>
      <c r="E37" s="63"/>
      <c r="F37" s="63"/>
      <c r="G37" s="64"/>
      <c r="H37" s="65">
        <f>SUM(H32:H36)</f>
        <v>4.841</v>
      </c>
      <c r="I37" s="66"/>
    </row>
    <row r="38" ht="14" spans="1:9">
      <c r="A38" s="82"/>
      <c r="B38" s="83" t="s">
        <v>41</v>
      </c>
      <c r="C38" s="70"/>
      <c r="D38" s="70"/>
      <c r="E38" s="70"/>
      <c r="F38" s="70"/>
      <c r="G38" s="71"/>
      <c r="H38" s="70"/>
      <c r="I38" s="70"/>
    </row>
    <row r="39" ht="14" spans="1:9">
      <c r="A39" s="84">
        <v>1</v>
      </c>
      <c r="B39" s="58" t="s">
        <v>42</v>
      </c>
      <c r="C39" s="52"/>
      <c r="D39" s="53"/>
      <c r="E39" s="54">
        <v>1</v>
      </c>
      <c r="F39" s="48"/>
      <c r="G39" s="49">
        <v>1.2</v>
      </c>
      <c r="H39" s="50">
        <f>(E39*G39)</f>
        <v>1.2</v>
      </c>
      <c r="I39" s="85"/>
    </row>
    <row r="40" ht="14" spans="1:9">
      <c r="A40" s="84">
        <v>2</v>
      </c>
      <c r="B40" s="58" t="s">
        <v>43</v>
      </c>
      <c r="C40" s="52"/>
      <c r="D40" s="53"/>
      <c r="E40" s="54">
        <v>1</v>
      </c>
      <c r="F40" s="48"/>
      <c r="G40" s="59">
        <v>0.5</v>
      </c>
      <c r="H40" s="50">
        <f>(E40*G40)</f>
        <v>0.5</v>
      </c>
      <c r="I40" s="85"/>
    </row>
    <row r="41" ht="14" spans="1:9">
      <c r="A41" s="84"/>
      <c r="B41" s="58"/>
      <c r="C41" s="52"/>
      <c r="D41" s="53"/>
      <c r="E41" s="54"/>
      <c r="F41" s="48"/>
      <c r="G41" s="59"/>
      <c r="H41" s="50">
        <f>(F41*G41)</f>
        <v>0</v>
      </c>
      <c r="I41" s="76"/>
    </row>
    <row r="42" ht="14" spans="1:9">
      <c r="A42" s="84"/>
      <c r="B42" s="86"/>
      <c r="C42" s="87"/>
      <c r="D42" s="87"/>
      <c r="E42" s="87"/>
      <c r="F42" s="88"/>
      <c r="G42" s="49"/>
      <c r="H42" s="50">
        <f>(F42*G42)</f>
        <v>0</v>
      </c>
      <c r="I42" s="76"/>
    </row>
    <row r="43" ht="14" spans="1:9">
      <c r="A43" s="63" t="s">
        <v>79</v>
      </c>
      <c r="B43" s="81"/>
      <c r="C43" s="63"/>
      <c r="D43" s="63"/>
      <c r="E43" s="63"/>
      <c r="F43" s="63"/>
      <c r="G43" s="64"/>
      <c r="H43" s="65">
        <f>SUM(H39:H42)</f>
        <v>1.7</v>
      </c>
      <c r="I43" s="66"/>
    </row>
    <row r="44" ht="14" spans="1:9">
      <c r="A44" s="82"/>
      <c r="B44" s="83" t="s">
        <v>80</v>
      </c>
      <c r="C44" s="70"/>
      <c r="D44" s="70"/>
      <c r="E44" s="70"/>
      <c r="F44" s="70"/>
      <c r="G44" s="71"/>
      <c r="H44" s="70"/>
      <c r="I44" s="70"/>
    </row>
    <row r="45" spans="1:9">
      <c r="A45" s="43">
        <v>1</v>
      </c>
      <c r="B45" s="58" t="s">
        <v>44</v>
      </c>
      <c r="C45" s="52"/>
      <c r="D45" s="53"/>
      <c r="E45" s="54">
        <v>1</v>
      </c>
      <c r="F45" s="48"/>
      <c r="G45" s="89">
        <v>25</v>
      </c>
      <c r="H45" s="50">
        <f>(E45*G45)</f>
        <v>25</v>
      </c>
      <c r="I45" s="76"/>
    </row>
    <row r="46" spans="1:9">
      <c r="A46" s="43">
        <v>2</v>
      </c>
      <c r="B46" s="58" t="s">
        <v>45</v>
      </c>
      <c r="C46" s="52"/>
      <c r="D46" s="53"/>
      <c r="E46" s="54">
        <v>1</v>
      </c>
      <c r="F46" s="48"/>
      <c r="G46" s="89">
        <v>7</v>
      </c>
      <c r="H46" s="50">
        <f>(E46*G46)</f>
        <v>7</v>
      </c>
      <c r="I46" s="85"/>
    </row>
    <row r="47" ht="14" spans="1:9">
      <c r="A47" s="43">
        <v>3</v>
      </c>
      <c r="B47" s="58" t="s">
        <v>46</v>
      </c>
      <c r="C47" s="52"/>
      <c r="D47" s="53"/>
      <c r="E47" s="54">
        <v>1</v>
      </c>
      <c r="F47" s="48"/>
      <c r="G47" s="59">
        <v>0.5</v>
      </c>
      <c r="H47" s="50">
        <f>(E47*G47)</f>
        <v>0.5</v>
      </c>
      <c r="I47" s="84"/>
    </row>
    <row r="48" ht="14" spans="1:9">
      <c r="A48" s="43">
        <v>4</v>
      </c>
      <c r="B48" s="86"/>
      <c r="C48" s="87"/>
      <c r="D48" s="87"/>
      <c r="E48" s="87"/>
      <c r="F48" s="88"/>
      <c r="G48" s="90"/>
      <c r="H48" s="50">
        <f>(F48*G48)</f>
        <v>0</v>
      </c>
      <c r="I48" s="43"/>
    </row>
    <row r="49" ht="14" spans="1:9">
      <c r="A49" s="91" t="s">
        <v>47</v>
      </c>
      <c r="B49" s="92"/>
      <c r="C49" s="93"/>
      <c r="D49" s="93"/>
      <c r="E49" s="93"/>
      <c r="F49" s="93"/>
      <c r="G49" s="94"/>
      <c r="H49" s="95">
        <f>SUM(H45+H46+H47+H48)</f>
        <v>32.5</v>
      </c>
      <c r="I49" s="96"/>
    </row>
    <row r="50" ht="14" spans="1:9">
      <c r="A50" s="97" t="s">
        <v>48</v>
      </c>
      <c r="B50" s="98"/>
      <c r="C50" s="97"/>
      <c r="D50" s="97"/>
      <c r="E50" s="97"/>
      <c r="F50" s="97"/>
      <c r="G50" s="99"/>
      <c r="H50" s="100">
        <f>SUM(H17+H30+H37+H43+H49)</f>
        <v>77.761</v>
      </c>
      <c r="I50" s="101"/>
    </row>
    <row r="51" ht="14" spans="1:9">
      <c r="A51" s="102" t="s">
        <v>49</v>
      </c>
      <c r="B51" s="103"/>
      <c r="C51" s="104"/>
      <c r="D51" s="104"/>
      <c r="E51" s="102"/>
      <c r="F51" s="102"/>
      <c r="G51" s="102"/>
      <c r="H51" s="102"/>
      <c r="I51" s="104"/>
    </row>
  </sheetData>
  <mergeCells count="15">
    <mergeCell ref="A1:I1"/>
    <mergeCell ref="F7:I7"/>
    <mergeCell ref="A17:B17"/>
    <mergeCell ref="A30:B30"/>
    <mergeCell ref="A37:B37"/>
    <mergeCell ref="A43:B43"/>
    <mergeCell ref="A49:B49"/>
    <mergeCell ref="A50:B50"/>
    <mergeCell ref="A51:I51"/>
    <mergeCell ref="A2:A5"/>
    <mergeCell ref="A7:A8"/>
    <mergeCell ref="B7:B8"/>
    <mergeCell ref="C7:C8"/>
    <mergeCell ref="B2:C5"/>
    <mergeCell ref="J10:K12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zoomScale="85" zoomScaleNormal="85" workbookViewId="0">
      <selection activeCell="M22" sqref="M22"/>
    </sheetView>
  </sheetViews>
  <sheetFormatPr defaultColWidth="9" defaultRowHeight="15"/>
  <cols>
    <col min="1" max="1" width="4.66363636363636" style="1" customWidth="1"/>
    <col min="2" max="2" width="19.1090909090909" style="2" customWidth="1"/>
    <col min="3" max="3" width="15.7727272727273" style="3" customWidth="1"/>
    <col min="4" max="4" width="10.2181818181818" style="3" customWidth="1"/>
    <col min="5" max="5" width="15.3363636363636" style="1" customWidth="1"/>
    <col min="6" max="6" width="15.7727272727273" style="1" customWidth="1"/>
    <col min="7" max="7" width="17.3363636363636" style="1" customWidth="1"/>
    <col min="8" max="8" width="10.8818181818182" style="1" customWidth="1"/>
    <col min="9" max="9" width="10.4454545454545" style="3" customWidth="1"/>
  </cols>
  <sheetData>
    <row r="1" ht="17.4" customHeight="1" spans="1:11">
      <c r="A1" s="4" t="s">
        <v>50</v>
      </c>
      <c r="B1" s="5"/>
      <c r="C1" s="6"/>
      <c r="D1" s="6"/>
      <c r="E1" s="6"/>
      <c r="F1" s="6"/>
      <c r="G1" s="6"/>
      <c r="H1" s="6"/>
      <c r="I1" s="6"/>
    </row>
    <row r="2" ht="30" customHeight="1" spans="1:11">
      <c r="A2" s="7" t="s">
        <v>0</v>
      </c>
      <c r="B2" s="8"/>
      <c r="C2" s="9"/>
      <c r="D2" s="10" t="s">
        <v>1</v>
      </c>
      <c r="E2" s="11" t="s">
        <v>51</v>
      </c>
      <c r="F2" s="12" t="s">
        <v>3</v>
      </c>
      <c r="G2" s="13" t="s">
        <v>52</v>
      </c>
      <c r="H2" s="10" t="s">
        <v>5</v>
      </c>
      <c r="I2" s="14"/>
    </row>
    <row r="3" ht="30" customHeight="1" spans="1:11">
      <c r="A3" s="7"/>
      <c r="B3" s="15"/>
      <c r="C3" s="16"/>
      <c r="D3" s="10" t="s">
        <v>6</v>
      </c>
      <c r="E3" s="17">
        <v>120</v>
      </c>
      <c r="F3" s="12" t="s">
        <v>7</v>
      </c>
      <c r="G3" s="18" t="s">
        <v>8</v>
      </c>
      <c r="H3" s="12" t="s">
        <v>9</v>
      </c>
      <c r="I3" s="19">
        <v>45967</v>
      </c>
    </row>
    <row r="4" ht="30" customHeight="1" spans="1:11">
      <c r="A4" s="7"/>
      <c r="B4" s="15"/>
      <c r="C4" s="16"/>
      <c r="D4" s="10" t="s">
        <v>10</v>
      </c>
      <c r="E4" s="17" t="s">
        <v>11</v>
      </c>
      <c r="F4" s="20" t="s">
        <v>12</v>
      </c>
      <c r="G4" s="21" t="s">
        <v>53</v>
      </c>
      <c r="H4" s="22"/>
      <c r="I4" s="23"/>
    </row>
    <row r="5" ht="30" customHeight="1" spans="1:11">
      <c r="A5" s="7"/>
      <c r="B5" s="15"/>
      <c r="C5" s="16"/>
      <c r="D5" s="10" t="s">
        <v>14</v>
      </c>
      <c r="E5" s="11"/>
      <c r="F5" s="10" t="s">
        <v>15</v>
      </c>
      <c r="G5" s="24"/>
      <c r="I5" s="25"/>
    </row>
    <row r="6" ht="14" spans="1:11">
      <c r="A6" s="26"/>
      <c r="B6" s="27" t="s">
        <v>16</v>
      </c>
      <c r="C6" s="28"/>
      <c r="D6" s="28"/>
      <c r="E6" s="28"/>
      <c r="F6" s="28"/>
      <c r="G6" s="29"/>
      <c r="H6" s="28"/>
      <c r="I6" s="28"/>
    </row>
    <row r="7" ht="14" spans="1:11">
      <c r="A7" s="30" t="s">
        <v>17</v>
      </c>
      <c r="B7" s="31" t="s">
        <v>18</v>
      </c>
      <c r="C7" s="32" t="s">
        <v>19</v>
      </c>
      <c r="D7" s="33" t="s">
        <v>20</v>
      </c>
      <c r="E7" s="34"/>
      <c r="F7" s="35" t="s">
        <v>21</v>
      </c>
      <c r="G7" s="35"/>
      <c r="H7" s="35"/>
      <c r="I7" s="35"/>
    </row>
    <row r="8" ht="14" spans="1:11">
      <c r="A8" s="36"/>
      <c r="B8" s="37"/>
      <c r="C8" s="38"/>
      <c r="D8" s="39" t="s">
        <v>22</v>
      </c>
      <c r="E8" s="40" t="s">
        <v>23</v>
      </c>
      <c r="F8" s="40" t="s">
        <v>24</v>
      </c>
      <c r="G8" s="41" t="s">
        <v>25</v>
      </c>
      <c r="H8" s="42" t="s">
        <v>26</v>
      </c>
      <c r="I8" s="40" t="s">
        <v>27</v>
      </c>
    </row>
    <row r="9" ht="14" spans="1:11">
      <c r="A9" s="43">
        <v>1</v>
      </c>
      <c r="B9" s="44" t="s">
        <v>54</v>
      </c>
      <c r="C9" s="45" t="s">
        <v>29</v>
      </c>
      <c r="D9" s="46">
        <v>142</v>
      </c>
      <c r="E9" s="47"/>
      <c r="F9" s="48">
        <v>0.22</v>
      </c>
      <c r="G9" s="49">
        <v>140</v>
      </c>
      <c r="H9" s="50">
        <f t="shared" ref="H9:H16" si="0">(F9*G9)</f>
        <v>30.8</v>
      </c>
      <c r="I9" s="51" t="s">
        <v>56</v>
      </c>
    </row>
    <row r="10" ht="14" spans="1:11">
      <c r="A10" s="43">
        <v>2</v>
      </c>
      <c r="B10" s="44"/>
      <c r="C10" s="52"/>
      <c r="D10" s="53"/>
      <c r="E10" s="54"/>
      <c r="F10" s="48"/>
      <c r="G10" s="49"/>
      <c r="H10" s="50">
        <f t="shared" si="0"/>
        <v>0</v>
      </c>
      <c r="I10" s="55"/>
      <c r="J10" s="106"/>
      <c r="K10" s="106"/>
    </row>
    <row r="11" ht="14" spans="1:11">
      <c r="A11" s="43">
        <v>3</v>
      </c>
      <c r="B11" s="58"/>
      <c r="C11" s="52"/>
      <c r="D11" s="53"/>
      <c r="E11" s="54"/>
      <c r="F11" s="48"/>
      <c r="G11" s="49"/>
      <c r="H11" s="50">
        <f t="shared" si="0"/>
        <v>0</v>
      </c>
      <c r="I11" s="55"/>
      <c r="J11" s="106"/>
      <c r="K11" s="106"/>
    </row>
    <row r="12" ht="14" spans="1:11">
      <c r="A12" s="43">
        <v>4</v>
      </c>
      <c r="B12" s="58"/>
      <c r="C12" s="52"/>
      <c r="D12" s="53"/>
      <c r="E12" s="54"/>
      <c r="F12" s="48"/>
      <c r="G12" s="49"/>
      <c r="H12" s="50">
        <f t="shared" si="0"/>
        <v>0</v>
      </c>
      <c r="I12" s="55"/>
      <c r="J12" s="106"/>
      <c r="K12" s="106"/>
    </row>
    <row r="13" ht="14" spans="1:11">
      <c r="A13" s="43">
        <v>5</v>
      </c>
      <c r="B13" s="58"/>
      <c r="C13" s="52"/>
      <c r="D13" s="53"/>
      <c r="E13" s="54"/>
      <c r="F13" s="48"/>
      <c r="G13" s="59"/>
      <c r="H13" s="50">
        <f t="shared" si="0"/>
        <v>0</v>
      </c>
      <c r="I13" s="55"/>
    </row>
    <row r="14" ht="14" spans="1:11">
      <c r="A14" s="43">
        <v>6</v>
      </c>
      <c r="B14" s="58"/>
      <c r="C14" s="52"/>
      <c r="D14" s="53"/>
      <c r="E14" s="54"/>
      <c r="F14" s="48"/>
      <c r="G14" s="59"/>
      <c r="H14" s="50">
        <f t="shared" si="0"/>
        <v>0</v>
      </c>
      <c r="I14" s="55"/>
    </row>
    <row r="15" ht="14" spans="1:11">
      <c r="A15" s="43">
        <v>7</v>
      </c>
      <c r="B15" s="44"/>
      <c r="C15" s="52"/>
      <c r="D15" s="53"/>
      <c r="E15" s="54"/>
      <c r="F15" s="48"/>
      <c r="G15" s="59"/>
      <c r="H15" s="50">
        <f t="shared" si="0"/>
        <v>0</v>
      </c>
      <c r="I15" s="55"/>
    </row>
    <row r="16" ht="14" spans="1:11">
      <c r="A16" s="43">
        <v>8</v>
      </c>
      <c r="B16" s="60"/>
      <c r="C16" s="52"/>
      <c r="D16" s="53"/>
      <c r="E16" s="54"/>
      <c r="F16" s="48"/>
      <c r="G16" s="59"/>
      <c r="H16" s="50">
        <f t="shared" si="0"/>
        <v>0</v>
      </c>
      <c r="I16" s="55"/>
    </row>
    <row r="17" ht="14" spans="1:9">
      <c r="A17" s="61" t="s">
        <v>31</v>
      </c>
      <c r="B17" s="62"/>
      <c r="C17" s="61"/>
      <c r="D17" s="61"/>
      <c r="E17" s="63"/>
      <c r="F17" s="63"/>
      <c r="G17" s="64"/>
      <c r="H17" s="65">
        <f>SUM(H9:H16)</f>
        <v>30.8</v>
      </c>
      <c r="I17" s="66"/>
    </row>
    <row r="18" ht="14" spans="1:9">
      <c r="A18" s="67"/>
      <c r="B18" s="68" t="s">
        <v>32</v>
      </c>
      <c r="C18" s="69"/>
      <c r="D18" s="69"/>
      <c r="E18" s="70"/>
      <c r="F18" s="70"/>
      <c r="G18" s="71"/>
      <c r="H18" s="70"/>
      <c r="I18" s="70"/>
    </row>
    <row r="19" ht="14" spans="1:9">
      <c r="A19" s="72">
        <v>1</v>
      </c>
      <c r="B19" s="73" t="s">
        <v>60</v>
      </c>
      <c r="C19" s="52" t="s">
        <v>61</v>
      </c>
      <c r="D19" s="17">
        <v>1.5</v>
      </c>
      <c r="E19" s="54"/>
      <c r="F19" s="74">
        <v>1.32</v>
      </c>
      <c r="G19" s="75">
        <v>5.84</v>
      </c>
      <c r="H19" s="50">
        <f t="shared" ref="H19:H22" si="1">(F19*G19)</f>
        <v>7.7088</v>
      </c>
      <c r="I19" s="76" t="s">
        <v>56</v>
      </c>
    </row>
    <row r="20" ht="14" spans="1:9">
      <c r="A20" s="72">
        <v>2</v>
      </c>
      <c r="B20" s="73" t="s">
        <v>63</v>
      </c>
      <c r="C20" s="52" t="s">
        <v>64</v>
      </c>
      <c r="D20" s="17">
        <v>0.16</v>
      </c>
      <c r="E20" s="54"/>
      <c r="F20" s="74">
        <v>0.9</v>
      </c>
      <c r="G20" s="75">
        <v>2.47</v>
      </c>
      <c r="H20" s="50">
        <f t="shared" si="1"/>
        <v>2.223</v>
      </c>
      <c r="I20" s="76"/>
    </row>
    <row r="21" ht="14" spans="1:9">
      <c r="A21" s="72">
        <v>3</v>
      </c>
      <c r="B21" s="58" t="s">
        <v>65</v>
      </c>
      <c r="C21" s="52" t="s">
        <v>66</v>
      </c>
      <c r="D21" s="53">
        <v>10</v>
      </c>
      <c r="E21" s="54"/>
      <c r="F21" s="77">
        <v>0.66</v>
      </c>
      <c r="G21" s="49">
        <v>2</v>
      </c>
      <c r="H21" s="50">
        <f t="shared" si="1"/>
        <v>1.32</v>
      </c>
      <c r="I21" s="76"/>
    </row>
    <row r="22" ht="14" spans="1:9">
      <c r="A22" s="72">
        <v>4</v>
      </c>
      <c r="B22" s="58" t="s">
        <v>67</v>
      </c>
      <c r="C22" s="52" t="s">
        <v>68</v>
      </c>
      <c r="D22" s="53">
        <v>2</v>
      </c>
      <c r="E22" s="54"/>
      <c r="F22" s="77">
        <v>0.3</v>
      </c>
      <c r="G22" s="59">
        <v>4</v>
      </c>
      <c r="H22" s="50">
        <f t="shared" si="1"/>
        <v>1.2</v>
      </c>
      <c r="I22" s="76"/>
    </row>
    <row r="23" ht="14" spans="1:9">
      <c r="A23" s="72">
        <v>5</v>
      </c>
      <c r="B23" s="58" t="s">
        <v>69</v>
      </c>
      <c r="C23" s="52" t="s">
        <v>68</v>
      </c>
      <c r="D23" s="53" t="s">
        <v>70</v>
      </c>
      <c r="E23" s="78">
        <v>1.03</v>
      </c>
      <c r="F23" s="48"/>
      <c r="G23" s="59">
        <v>1</v>
      </c>
      <c r="H23" s="50">
        <f t="shared" ref="H23:H27" si="2">(E23*G23)</f>
        <v>1.03</v>
      </c>
      <c r="I23" s="76" t="s">
        <v>71</v>
      </c>
    </row>
    <row r="24" ht="14" spans="1:9">
      <c r="A24" s="72">
        <v>6</v>
      </c>
      <c r="B24" s="79" t="s">
        <v>72</v>
      </c>
      <c r="C24" s="52" t="s">
        <v>68</v>
      </c>
      <c r="D24" s="53"/>
      <c r="E24" s="78">
        <v>1.03</v>
      </c>
      <c r="F24" s="48"/>
      <c r="G24" s="59">
        <v>3</v>
      </c>
      <c r="H24" s="50">
        <f t="shared" si="2"/>
        <v>3.09</v>
      </c>
      <c r="I24" s="76"/>
    </row>
    <row r="25" ht="14" spans="1:9">
      <c r="A25" s="72">
        <v>7</v>
      </c>
      <c r="B25" s="60" t="s">
        <v>73</v>
      </c>
      <c r="C25" s="52" t="s">
        <v>68</v>
      </c>
      <c r="D25" s="53"/>
      <c r="E25" s="78">
        <v>1.03</v>
      </c>
      <c r="F25" s="48"/>
      <c r="G25" s="59">
        <v>0.6</v>
      </c>
      <c r="H25" s="50">
        <f t="shared" si="2"/>
        <v>0.618</v>
      </c>
      <c r="I25" s="76"/>
    </row>
    <row r="26" ht="14" spans="1:9">
      <c r="A26" s="72">
        <v>8</v>
      </c>
      <c r="B26" s="60" t="s">
        <v>74</v>
      </c>
      <c r="C26" s="52" t="s">
        <v>68</v>
      </c>
      <c r="D26" s="53"/>
      <c r="E26" s="78">
        <v>1.03</v>
      </c>
      <c r="F26" s="48"/>
      <c r="G26" s="59">
        <v>0.6</v>
      </c>
      <c r="H26" s="50">
        <f t="shared" si="2"/>
        <v>0.618</v>
      </c>
      <c r="I26" s="76"/>
    </row>
    <row r="27" ht="14" spans="1:9">
      <c r="A27" s="72">
        <v>9</v>
      </c>
      <c r="B27" s="60" t="s">
        <v>75</v>
      </c>
      <c r="C27" s="52" t="s">
        <v>58</v>
      </c>
      <c r="D27" s="53"/>
      <c r="E27" s="78">
        <v>1.03</v>
      </c>
      <c r="F27" s="48"/>
      <c r="G27" s="59">
        <v>0.7</v>
      </c>
      <c r="H27" s="50">
        <f t="shared" si="2"/>
        <v>0.721</v>
      </c>
      <c r="I27" s="76"/>
    </row>
    <row r="28" ht="14" spans="1:9">
      <c r="A28" s="72"/>
      <c r="B28" s="80"/>
      <c r="C28" s="52"/>
      <c r="D28" s="53"/>
      <c r="E28" s="78"/>
      <c r="F28" s="48"/>
      <c r="G28" s="59"/>
      <c r="H28" s="50"/>
      <c r="I28" s="76"/>
    </row>
    <row r="29" ht="14" spans="1:9">
      <c r="A29" s="72"/>
      <c r="B29" s="60"/>
      <c r="C29" s="52"/>
      <c r="D29" s="53"/>
      <c r="E29" s="78"/>
      <c r="F29" s="48"/>
      <c r="G29" s="59"/>
      <c r="H29" s="50"/>
      <c r="I29" s="76"/>
    </row>
    <row r="30" ht="14" spans="1:9">
      <c r="A30" s="63" t="s">
        <v>76</v>
      </c>
      <c r="B30" s="81"/>
      <c r="C30" s="63"/>
      <c r="D30" s="63"/>
      <c r="E30" s="63"/>
      <c r="F30" s="63"/>
      <c r="G30" s="64"/>
      <c r="H30" s="65">
        <f>SUM(H19:H29)</f>
        <v>18.5288</v>
      </c>
      <c r="I30" s="66"/>
    </row>
    <row r="31" ht="14" spans="1:9">
      <c r="A31" s="82"/>
      <c r="B31" s="83" t="s">
        <v>33</v>
      </c>
      <c r="C31" s="70"/>
      <c r="D31" s="70"/>
      <c r="E31" s="70"/>
      <c r="F31" s="70"/>
      <c r="G31" s="71"/>
      <c r="H31" s="70"/>
      <c r="I31" s="70"/>
    </row>
    <row r="32" ht="14" spans="1:9">
      <c r="A32" s="84">
        <v>1</v>
      </c>
      <c r="B32" s="58" t="s">
        <v>34</v>
      </c>
      <c r="C32" s="52" t="s">
        <v>35</v>
      </c>
      <c r="D32" s="53" t="s">
        <v>77</v>
      </c>
      <c r="E32" s="78">
        <v>1.03</v>
      </c>
      <c r="F32" s="48"/>
      <c r="G32" s="49">
        <v>2.35</v>
      </c>
      <c r="H32" s="50">
        <f>(E32*G32)</f>
        <v>2.4205</v>
      </c>
      <c r="I32" s="76"/>
    </row>
    <row r="33" ht="14" spans="1:9">
      <c r="A33" s="84">
        <v>2</v>
      </c>
      <c r="B33" s="58" t="s">
        <v>34</v>
      </c>
      <c r="C33" s="52" t="s">
        <v>78</v>
      </c>
      <c r="D33" s="53" t="s">
        <v>39</v>
      </c>
      <c r="E33" s="78">
        <v>1.03</v>
      </c>
      <c r="F33" s="48"/>
      <c r="G33" s="49">
        <v>2.35</v>
      </c>
      <c r="H33" s="50">
        <f>(E33*G33)</f>
        <v>2.4205</v>
      </c>
      <c r="I33" s="85"/>
    </row>
    <row r="34" ht="14" spans="1:9">
      <c r="A34" s="84">
        <v>3</v>
      </c>
      <c r="B34" s="58"/>
      <c r="C34" s="52"/>
      <c r="D34" s="53"/>
      <c r="E34" s="54"/>
      <c r="F34" s="48"/>
      <c r="G34" s="59"/>
      <c r="H34" s="50">
        <f t="shared" ref="H34:H36" si="3">(F34*G34)</f>
        <v>0</v>
      </c>
      <c r="I34" s="85"/>
    </row>
    <row r="35" ht="14" spans="1:9">
      <c r="A35" s="84">
        <v>4</v>
      </c>
      <c r="B35" s="44"/>
      <c r="C35" s="52"/>
      <c r="D35" s="53"/>
      <c r="E35" s="54"/>
      <c r="F35" s="48"/>
      <c r="G35" s="59"/>
      <c r="H35" s="50">
        <f t="shared" si="3"/>
        <v>0</v>
      </c>
      <c r="I35" s="76"/>
    </row>
    <row r="36" ht="14" spans="1:9">
      <c r="A36" s="84">
        <v>5</v>
      </c>
      <c r="B36" s="60"/>
      <c r="C36" s="52"/>
      <c r="D36" s="53"/>
      <c r="E36" s="54"/>
      <c r="F36" s="48"/>
      <c r="G36" s="59"/>
      <c r="H36" s="50">
        <f t="shared" si="3"/>
        <v>0</v>
      </c>
      <c r="I36" s="85"/>
    </row>
    <row r="37" ht="14" spans="1:9">
      <c r="A37" s="63" t="s">
        <v>40</v>
      </c>
      <c r="B37" s="81"/>
      <c r="C37" s="63"/>
      <c r="D37" s="63"/>
      <c r="E37" s="63"/>
      <c r="F37" s="63"/>
      <c r="G37" s="64"/>
      <c r="H37" s="65">
        <f>SUM(H32:H36)</f>
        <v>4.841</v>
      </c>
      <c r="I37" s="66"/>
    </row>
    <row r="38" ht="14" spans="1:9">
      <c r="A38" s="82"/>
      <c r="B38" s="83" t="s">
        <v>41</v>
      </c>
      <c r="C38" s="70"/>
      <c r="D38" s="70"/>
      <c r="E38" s="70"/>
      <c r="F38" s="70"/>
      <c r="G38" s="71"/>
      <c r="H38" s="70"/>
      <c r="I38" s="70"/>
    </row>
    <row r="39" ht="14" spans="1:9">
      <c r="A39" s="84">
        <v>1</v>
      </c>
      <c r="B39" s="58" t="s">
        <v>42</v>
      </c>
      <c r="C39" s="52"/>
      <c r="D39" s="53"/>
      <c r="E39" s="54">
        <v>1</v>
      </c>
      <c r="F39" s="48"/>
      <c r="G39" s="49">
        <v>1.2</v>
      </c>
      <c r="H39" s="50">
        <f>(E39*G39)</f>
        <v>1.2</v>
      </c>
      <c r="I39" s="85"/>
    </row>
    <row r="40" ht="14" spans="1:9">
      <c r="A40" s="84">
        <v>2</v>
      </c>
      <c r="B40" s="58" t="s">
        <v>43</v>
      </c>
      <c r="C40" s="52"/>
      <c r="D40" s="53"/>
      <c r="E40" s="54">
        <v>1</v>
      </c>
      <c r="F40" s="48"/>
      <c r="G40" s="59">
        <v>0.5</v>
      </c>
      <c r="H40" s="50">
        <f>(E40*G40)</f>
        <v>0.5</v>
      </c>
      <c r="I40" s="85"/>
    </row>
    <row r="41" ht="14" spans="1:9">
      <c r="A41" s="84"/>
      <c r="B41" s="58"/>
      <c r="C41" s="52"/>
      <c r="D41" s="53"/>
      <c r="E41" s="54"/>
      <c r="F41" s="48"/>
      <c r="G41" s="59"/>
      <c r="H41" s="50">
        <f>(F41*G41)</f>
        <v>0</v>
      </c>
      <c r="I41" s="76"/>
    </row>
    <row r="42" ht="14" spans="1:9">
      <c r="A42" s="84"/>
      <c r="B42" s="86"/>
      <c r="C42" s="87"/>
      <c r="D42" s="87"/>
      <c r="E42" s="87"/>
      <c r="F42" s="88"/>
      <c r="G42" s="49"/>
      <c r="H42" s="50">
        <f>(F42*G42)</f>
        <v>0</v>
      </c>
      <c r="I42" s="76"/>
    </row>
    <row r="43" ht="14" spans="1:9">
      <c r="A43" s="63" t="s">
        <v>79</v>
      </c>
      <c r="B43" s="81"/>
      <c r="C43" s="63"/>
      <c r="D43" s="63"/>
      <c r="E43" s="63"/>
      <c r="F43" s="63"/>
      <c r="G43" s="64"/>
      <c r="H43" s="65">
        <f>SUM(H39:H42)</f>
        <v>1.7</v>
      </c>
      <c r="I43" s="66"/>
    </row>
    <row r="44" ht="14" spans="1:9">
      <c r="A44" s="82"/>
      <c r="B44" s="83" t="s">
        <v>80</v>
      </c>
      <c r="C44" s="70"/>
      <c r="D44" s="70"/>
      <c r="E44" s="70"/>
      <c r="F44" s="70"/>
      <c r="G44" s="71"/>
      <c r="H44" s="70"/>
      <c r="I44" s="70"/>
    </row>
    <row r="45" ht="14" spans="1:9">
      <c r="A45" s="43">
        <v>1</v>
      </c>
      <c r="B45" s="58" t="s">
        <v>44</v>
      </c>
      <c r="C45" s="52"/>
      <c r="D45" s="53"/>
      <c r="E45" s="54">
        <v>1</v>
      </c>
      <c r="F45" s="48"/>
      <c r="G45" s="89">
        <v>25</v>
      </c>
      <c r="H45" s="50">
        <f t="shared" ref="H45:H47" si="4">(E45*G45)</f>
        <v>25</v>
      </c>
      <c r="I45" s="76"/>
    </row>
    <row r="46" ht="14" spans="1:9">
      <c r="A46" s="43">
        <v>2</v>
      </c>
      <c r="B46" s="58" t="s">
        <v>45</v>
      </c>
      <c r="C46" s="52"/>
      <c r="D46" s="53"/>
      <c r="E46" s="54">
        <v>1</v>
      </c>
      <c r="F46" s="48"/>
      <c r="G46" s="89">
        <v>7</v>
      </c>
      <c r="H46" s="50">
        <f t="shared" si="4"/>
        <v>7</v>
      </c>
      <c r="I46" s="85"/>
    </row>
    <row r="47" ht="14" spans="1:9">
      <c r="A47" s="43">
        <v>3</v>
      </c>
      <c r="B47" s="58" t="s">
        <v>46</v>
      </c>
      <c r="C47" s="52"/>
      <c r="D47" s="53"/>
      <c r="E47" s="54">
        <v>1</v>
      </c>
      <c r="F47" s="48"/>
      <c r="G47" s="59">
        <v>0.5</v>
      </c>
      <c r="H47" s="50">
        <f t="shared" si="4"/>
        <v>0.5</v>
      </c>
      <c r="I47" s="84"/>
    </row>
    <row r="48" ht="14" spans="1:9">
      <c r="A48" s="43">
        <v>4</v>
      </c>
      <c r="B48" s="86"/>
      <c r="C48" s="87"/>
      <c r="D48" s="87"/>
      <c r="E48" s="87"/>
      <c r="F48" s="88"/>
      <c r="G48" s="90"/>
      <c r="H48" s="50">
        <f>(F48*G48)</f>
        <v>0</v>
      </c>
      <c r="I48" s="43"/>
    </row>
    <row r="49" ht="14" spans="1:9">
      <c r="A49" s="91" t="s">
        <v>47</v>
      </c>
      <c r="B49" s="92"/>
      <c r="C49" s="93"/>
      <c r="D49" s="93"/>
      <c r="E49" s="93"/>
      <c r="F49" s="93"/>
      <c r="G49" s="94"/>
      <c r="H49" s="95">
        <f>SUM(H45+H46+H47+H48)</f>
        <v>32.5</v>
      </c>
      <c r="I49" s="96"/>
    </row>
    <row r="50" ht="14" spans="1:9">
      <c r="A50" s="97" t="s">
        <v>48</v>
      </c>
      <c r="B50" s="98"/>
      <c r="C50" s="97"/>
      <c r="D50" s="97"/>
      <c r="E50" s="97"/>
      <c r="F50" s="97"/>
      <c r="G50" s="99"/>
      <c r="H50" s="100">
        <f>SUM(H17+H30+H37+H43+H49)</f>
        <v>88.3698</v>
      </c>
      <c r="I50" s="101"/>
    </row>
    <row r="51" ht="14" spans="1:9">
      <c r="A51" s="102" t="s">
        <v>49</v>
      </c>
      <c r="B51" s="103"/>
      <c r="C51" s="104"/>
      <c r="D51" s="104"/>
      <c r="E51" s="102"/>
      <c r="F51" s="102"/>
      <c r="G51" s="102"/>
      <c r="H51" s="102"/>
      <c r="I51" s="104"/>
    </row>
  </sheetData>
  <mergeCells count="14">
    <mergeCell ref="A1:I1"/>
    <mergeCell ref="F7:I7"/>
    <mergeCell ref="A17:B17"/>
    <mergeCell ref="A30:B30"/>
    <mergeCell ref="A37:B37"/>
    <mergeCell ref="A43:B43"/>
    <mergeCell ref="A49:B49"/>
    <mergeCell ref="A50:B50"/>
    <mergeCell ref="A51:I51"/>
    <mergeCell ref="A2:A5"/>
    <mergeCell ref="A7:A8"/>
    <mergeCell ref="B7:B8"/>
    <mergeCell ref="C7:C8"/>
    <mergeCell ref="B2:C5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F9" sqref="F9:F10"/>
    </sheetView>
  </sheetViews>
  <sheetFormatPr defaultColWidth="9" defaultRowHeight="15"/>
  <cols>
    <col min="1" max="1" width="4.66363636363636" style="1" customWidth="1"/>
    <col min="2" max="2" width="19.1090909090909" style="2" customWidth="1"/>
    <col min="3" max="3" width="15.7727272727273" style="3" customWidth="1"/>
    <col min="4" max="4" width="10.2181818181818" style="3" customWidth="1"/>
    <col min="5" max="5" width="15.3363636363636" style="1" customWidth="1"/>
    <col min="6" max="6" width="15.7727272727273" style="1" customWidth="1"/>
    <col min="7" max="7" width="17.3363636363636" style="1" customWidth="1"/>
    <col min="8" max="8" width="10.8818181818182" style="1" customWidth="1"/>
    <col min="9" max="9" width="10.4454545454545" style="3" customWidth="1"/>
  </cols>
  <sheetData>
    <row r="1" ht="17.4" customHeight="1" spans="1:11">
      <c r="A1" s="4" t="s">
        <v>50</v>
      </c>
      <c r="B1" s="5"/>
      <c r="C1" s="6"/>
      <c r="D1" s="6"/>
      <c r="E1" s="6"/>
      <c r="F1" s="6"/>
      <c r="G1" s="6"/>
      <c r="H1" s="6"/>
      <c r="I1" s="6"/>
    </row>
    <row r="2" ht="30" customHeight="1" spans="1:11">
      <c r="A2" s="7" t="s">
        <v>0</v>
      </c>
      <c r="B2" s="8"/>
      <c r="C2" s="9"/>
      <c r="D2" s="10" t="s">
        <v>1</v>
      </c>
      <c r="E2" s="11" t="s">
        <v>81</v>
      </c>
      <c r="F2" s="12" t="s">
        <v>3</v>
      </c>
      <c r="G2" s="13" t="s">
        <v>82</v>
      </c>
      <c r="H2" s="10" t="s">
        <v>5</v>
      </c>
      <c r="I2" s="14"/>
    </row>
    <row r="3" ht="30" customHeight="1" spans="1:11">
      <c r="A3" s="7"/>
      <c r="B3" s="15"/>
      <c r="C3" s="16"/>
      <c r="D3" s="10" t="s">
        <v>6</v>
      </c>
      <c r="E3" s="17">
        <v>120</v>
      </c>
      <c r="F3" s="12" t="s">
        <v>7</v>
      </c>
      <c r="G3" s="18" t="s">
        <v>8</v>
      </c>
      <c r="H3" s="12" t="s">
        <v>9</v>
      </c>
      <c r="I3" s="19">
        <v>45967</v>
      </c>
    </row>
    <row r="4" ht="30" customHeight="1" spans="1:11">
      <c r="A4" s="7"/>
      <c r="B4" s="15"/>
      <c r="C4" s="16"/>
      <c r="D4" s="10" t="s">
        <v>10</v>
      </c>
      <c r="E4" s="17" t="s">
        <v>11</v>
      </c>
      <c r="F4" s="20" t="s">
        <v>12</v>
      </c>
      <c r="G4" s="21" t="s">
        <v>53</v>
      </c>
      <c r="H4" s="22"/>
      <c r="I4" s="23"/>
    </row>
    <row r="5" ht="30" customHeight="1" spans="1:11">
      <c r="A5" s="7"/>
      <c r="B5" s="15"/>
      <c r="C5" s="16"/>
      <c r="D5" s="10" t="s">
        <v>14</v>
      </c>
      <c r="E5" s="11"/>
      <c r="F5" s="10" t="s">
        <v>15</v>
      </c>
      <c r="G5" s="24"/>
      <c r="I5" s="25"/>
    </row>
    <row r="6" ht="14" spans="1:11">
      <c r="A6" s="26"/>
      <c r="B6" s="27" t="s">
        <v>16</v>
      </c>
      <c r="C6" s="28"/>
      <c r="D6" s="28"/>
      <c r="E6" s="28"/>
      <c r="F6" s="28"/>
      <c r="G6" s="29"/>
      <c r="H6" s="28"/>
      <c r="I6" s="28"/>
    </row>
    <row r="7" ht="14" spans="1:11">
      <c r="A7" s="30" t="s">
        <v>17</v>
      </c>
      <c r="B7" s="31" t="s">
        <v>18</v>
      </c>
      <c r="C7" s="32" t="s">
        <v>19</v>
      </c>
      <c r="D7" s="33" t="s">
        <v>20</v>
      </c>
      <c r="E7" s="34"/>
      <c r="F7" s="35" t="s">
        <v>21</v>
      </c>
      <c r="G7" s="35"/>
      <c r="H7" s="35"/>
      <c r="I7" s="35"/>
    </row>
    <row r="8" ht="14" spans="1:11">
      <c r="A8" s="36"/>
      <c r="B8" s="37"/>
      <c r="C8" s="38"/>
      <c r="D8" s="39" t="s">
        <v>22</v>
      </c>
      <c r="E8" s="40" t="s">
        <v>23</v>
      </c>
      <c r="F8" s="40" t="s">
        <v>24</v>
      </c>
      <c r="G8" s="41" t="s">
        <v>25</v>
      </c>
      <c r="H8" s="42" t="s">
        <v>26</v>
      </c>
      <c r="I8" s="40" t="s">
        <v>27</v>
      </c>
    </row>
    <row r="9" ht="14" spans="1:11">
      <c r="A9" s="43">
        <v>1</v>
      </c>
      <c r="B9" s="44" t="s">
        <v>54</v>
      </c>
      <c r="C9" s="45" t="s">
        <v>55</v>
      </c>
      <c r="D9" s="46">
        <v>140</v>
      </c>
      <c r="E9" s="47"/>
      <c r="F9" s="48">
        <v>0.23</v>
      </c>
      <c r="G9" s="49">
        <v>140</v>
      </c>
      <c r="H9" s="50">
        <f t="shared" ref="H9:H16" si="0">(F9*G9)</f>
        <v>32.2</v>
      </c>
      <c r="I9" s="51" t="s">
        <v>56</v>
      </c>
    </row>
    <row r="10" ht="14" spans="1:11">
      <c r="A10" s="43">
        <v>2</v>
      </c>
      <c r="B10" s="44" t="s">
        <v>57</v>
      </c>
      <c r="C10" s="52" t="s">
        <v>83</v>
      </c>
      <c r="D10" s="53"/>
      <c r="E10" s="54"/>
      <c r="F10" s="48">
        <v>0.3</v>
      </c>
      <c r="G10" s="49">
        <v>45</v>
      </c>
      <c r="H10" s="50">
        <f t="shared" si="0"/>
        <v>13.5</v>
      </c>
      <c r="I10" s="55"/>
      <c r="J10" s="105" t="s">
        <v>84</v>
      </c>
      <c r="K10" s="105"/>
    </row>
    <row r="11" ht="14" spans="1:11">
      <c r="A11" s="43">
        <v>3</v>
      </c>
      <c r="B11" s="58"/>
      <c r="C11" s="52"/>
      <c r="D11" s="53"/>
      <c r="E11" s="54"/>
      <c r="F11" s="48"/>
      <c r="G11" s="49"/>
      <c r="H11" s="50">
        <f t="shared" si="0"/>
        <v>0</v>
      </c>
      <c r="I11" s="55"/>
      <c r="J11" s="105"/>
      <c r="K11" s="105"/>
    </row>
    <row r="12" ht="14" spans="1:11">
      <c r="A12" s="43">
        <v>4</v>
      </c>
      <c r="B12" s="58"/>
      <c r="C12" s="52"/>
      <c r="D12" s="53"/>
      <c r="E12" s="54"/>
      <c r="F12" s="48"/>
      <c r="G12" s="49"/>
      <c r="H12" s="50">
        <f t="shared" si="0"/>
        <v>0</v>
      </c>
      <c r="I12" s="55"/>
      <c r="J12" s="105"/>
      <c r="K12" s="105"/>
    </row>
    <row r="13" ht="14" spans="1:11">
      <c r="A13" s="43">
        <v>5</v>
      </c>
      <c r="B13" s="58"/>
      <c r="C13" s="52"/>
      <c r="D13" s="53"/>
      <c r="E13" s="54"/>
      <c r="F13" s="48"/>
      <c r="G13" s="59"/>
      <c r="H13" s="50">
        <f t="shared" si="0"/>
        <v>0</v>
      </c>
      <c r="I13" s="55"/>
    </row>
    <row r="14" ht="14" spans="1:11">
      <c r="A14" s="43">
        <v>6</v>
      </c>
      <c r="B14" s="58"/>
      <c r="C14" s="52"/>
      <c r="D14" s="53"/>
      <c r="E14" s="54"/>
      <c r="F14" s="48"/>
      <c r="G14" s="59"/>
      <c r="H14" s="50">
        <f t="shared" si="0"/>
        <v>0</v>
      </c>
      <c r="I14" s="55"/>
    </row>
    <row r="15" ht="14" spans="1:11">
      <c r="A15" s="43">
        <v>7</v>
      </c>
      <c r="B15" s="44"/>
      <c r="C15" s="52"/>
      <c r="D15" s="53"/>
      <c r="E15" s="54"/>
      <c r="F15" s="48"/>
      <c r="G15" s="59"/>
      <c r="H15" s="50">
        <f t="shared" si="0"/>
        <v>0</v>
      </c>
      <c r="I15" s="55"/>
    </row>
    <row r="16" ht="14" spans="1:11">
      <c r="A16" s="43">
        <v>8</v>
      </c>
      <c r="B16" s="60"/>
      <c r="C16" s="52"/>
      <c r="D16" s="53"/>
      <c r="E16" s="54"/>
      <c r="F16" s="48"/>
      <c r="G16" s="59"/>
      <c r="H16" s="50">
        <f t="shared" si="0"/>
        <v>0</v>
      </c>
      <c r="I16" s="55"/>
    </row>
    <row r="17" ht="14" spans="1:9">
      <c r="A17" s="61" t="s">
        <v>31</v>
      </c>
      <c r="B17" s="62"/>
      <c r="C17" s="61"/>
      <c r="D17" s="61"/>
      <c r="E17" s="63"/>
      <c r="F17" s="63"/>
      <c r="G17" s="64"/>
      <c r="H17" s="65">
        <f>SUM(H9:H16)</f>
        <v>45.7</v>
      </c>
      <c r="I17" s="66"/>
    </row>
    <row r="18" ht="14" spans="1:9">
      <c r="A18" s="67"/>
      <c r="B18" s="68" t="s">
        <v>32</v>
      </c>
      <c r="C18" s="69"/>
      <c r="D18" s="69"/>
      <c r="E18" s="70"/>
      <c r="F18" s="70"/>
      <c r="G18" s="71"/>
      <c r="H18" s="70"/>
      <c r="I18" s="70"/>
    </row>
    <row r="19" spans="1:9">
      <c r="A19" s="72">
        <v>1</v>
      </c>
      <c r="B19" s="73" t="s">
        <v>60</v>
      </c>
      <c r="C19" s="52" t="s">
        <v>61</v>
      </c>
      <c r="D19" s="17">
        <v>1.5</v>
      </c>
      <c r="E19" s="54"/>
      <c r="F19" s="74">
        <v>1.43</v>
      </c>
      <c r="G19" s="75">
        <v>2.5</v>
      </c>
      <c r="H19" s="50">
        <f t="shared" ref="H19:H22" si="1">(F19*G19)</f>
        <v>3.575</v>
      </c>
      <c r="I19" s="51" t="s">
        <v>62</v>
      </c>
    </row>
    <row r="20" ht="14" spans="1:9">
      <c r="A20" s="72">
        <v>2</v>
      </c>
      <c r="B20" s="58" t="s">
        <v>85</v>
      </c>
      <c r="C20" s="52" t="s">
        <v>86</v>
      </c>
      <c r="D20" s="17">
        <v>0.16</v>
      </c>
      <c r="E20" s="54"/>
      <c r="F20" s="74">
        <v>0.397</v>
      </c>
      <c r="G20" s="75">
        <v>35</v>
      </c>
      <c r="H20" s="50">
        <f t="shared" si="1"/>
        <v>13.895</v>
      </c>
      <c r="I20" s="76"/>
    </row>
    <row r="21" ht="14" spans="1:9">
      <c r="A21" s="72">
        <v>3</v>
      </c>
      <c r="B21" s="58" t="s">
        <v>65</v>
      </c>
      <c r="C21" s="52" t="s">
        <v>66</v>
      </c>
      <c r="D21" s="53">
        <v>10</v>
      </c>
      <c r="E21" s="54"/>
      <c r="F21" s="77">
        <v>0.66</v>
      </c>
      <c r="G21" s="49">
        <v>2</v>
      </c>
      <c r="H21" s="50">
        <f t="shared" si="1"/>
        <v>1.32</v>
      </c>
      <c r="I21" s="76"/>
    </row>
    <row r="22" ht="14" spans="1:9">
      <c r="A22" s="72">
        <v>4</v>
      </c>
      <c r="B22" s="58" t="s">
        <v>87</v>
      </c>
      <c r="C22" s="52" t="s">
        <v>87</v>
      </c>
      <c r="D22" s="53">
        <v>2</v>
      </c>
      <c r="E22" s="54"/>
      <c r="F22" s="77">
        <v>0.882</v>
      </c>
      <c r="G22" s="59">
        <v>0.9</v>
      </c>
      <c r="H22" s="50">
        <f t="shared" si="1"/>
        <v>0.7938</v>
      </c>
      <c r="I22" s="76"/>
    </row>
    <row r="23" ht="14" spans="1:9">
      <c r="A23" s="72">
        <v>5</v>
      </c>
      <c r="B23" s="58" t="s">
        <v>69</v>
      </c>
      <c r="C23" s="52" t="s">
        <v>68</v>
      </c>
      <c r="D23" s="53" t="s">
        <v>70</v>
      </c>
      <c r="E23" s="78">
        <v>1.03</v>
      </c>
      <c r="F23" s="48"/>
      <c r="G23" s="59">
        <v>1</v>
      </c>
      <c r="H23" s="50">
        <f t="shared" ref="H23:H27" si="2">(E23*G23)</f>
        <v>1.03</v>
      </c>
      <c r="I23" s="76" t="s">
        <v>71</v>
      </c>
    </row>
    <row r="24" ht="14" spans="1:9">
      <c r="A24" s="72">
        <v>6</v>
      </c>
      <c r="B24" s="79" t="s">
        <v>88</v>
      </c>
      <c r="C24" s="52" t="s">
        <v>89</v>
      </c>
      <c r="D24" s="53"/>
      <c r="E24" s="78">
        <v>2.06</v>
      </c>
      <c r="F24" s="48"/>
      <c r="G24" s="59">
        <v>0.3</v>
      </c>
      <c r="H24" s="50">
        <f t="shared" si="2"/>
        <v>0.618</v>
      </c>
      <c r="I24" s="76"/>
    </row>
    <row r="25" ht="14" spans="1:9">
      <c r="A25" s="72">
        <v>7</v>
      </c>
      <c r="B25" s="80" t="s">
        <v>90</v>
      </c>
      <c r="C25" s="52" t="s">
        <v>87</v>
      </c>
      <c r="D25" s="53"/>
      <c r="E25" s="78">
        <v>1.03</v>
      </c>
      <c r="F25" s="48"/>
      <c r="G25" s="59">
        <v>0.2</v>
      </c>
      <c r="H25" s="50">
        <f t="shared" si="2"/>
        <v>0.206</v>
      </c>
      <c r="I25" s="76"/>
    </row>
    <row r="26" ht="14" spans="1:9">
      <c r="A26" s="72">
        <v>8</v>
      </c>
      <c r="B26" s="80" t="s">
        <v>91</v>
      </c>
      <c r="C26" s="52" t="s">
        <v>87</v>
      </c>
      <c r="D26" s="53"/>
      <c r="E26" s="78">
        <v>1.03</v>
      </c>
      <c r="F26" s="48"/>
      <c r="G26" s="59">
        <v>0.4</v>
      </c>
      <c r="H26" s="50">
        <f t="shared" si="2"/>
        <v>0.412</v>
      </c>
      <c r="I26" s="76"/>
    </row>
    <row r="27" ht="14" spans="1:9">
      <c r="A27" s="72">
        <v>9</v>
      </c>
      <c r="B27" s="80" t="s">
        <v>92</v>
      </c>
      <c r="C27" s="52" t="s">
        <v>93</v>
      </c>
      <c r="D27" s="53"/>
      <c r="E27" s="78">
        <v>2.06</v>
      </c>
      <c r="F27" s="48"/>
      <c r="G27" s="59">
        <v>0.2</v>
      </c>
      <c r="H27" s="50">
        <f t="shared" si="2"/>
        <v>0.412</v>
      </c>
      <c r="I27" s="76"/>
    </row>
    <row r="28" ht="14" spans="1:9">
      <c r="A28" s="72"/>
      <c r="B28" s="60"/>
      <c r="C28" s="52"/>
      <c r="D28" s="53"/>
      <c r="E28" s="78"/>
      <c r="F28" s="48"/>
      <c r="G28" s="59"/>
      <c r="H28" s="50"/>
      <c r="I28" s="76"/>
    </row>
    <row r="29" ht="14" spans="1:9">
      <c r="A29" s="63" t="s">
        <v>76</v>
      </c>
      <c r="B29" s="81"/>
      <c r="C29" s="63"/>
      <c r="D29" s="63"/>
      <c r="E29" s="63"/>
      <c r="F29" s="63"/>
      <c r="G29" s="64"/>
      <c r="H29" s="65">
        <f>SUM(H19:H28)</f>
        <v>22.2618</v>
      </c>
      <c r="I29" s="66"/>
    </row>
    <row r="30" ht="14" spans="1:9">
      <c r="A30" s="82"/>
      <c r="B30" s="83" t="s">
        <v>33</v>
      </c>
      <c r="C30" s="70"/>
      <c r="D30" s="70"/>
      <c r="E30" s="70"/>
      <c r="F30" s="70"/>
      <c r="G30" s="71"/>
      <c r="H30" s="70"/>
      <c r="I30" s="70"/>
    </row>
    <row r="31" ht="14" spans="1:9">
      <c r="A31" s="84">
        <v>1</v>
      </c>
      <c r="B31" s="58" t="s">
        <v>34</v>
      </c>
      <c r="C31" s="52" t="s">
        <v>35</v>
      </c>
      <c r="D31" s="53" t="s">
        <v>77</v>
      </c>
      <c r="E31" s="78">
        <v>1.03</v>
      </c>
      <c r="F31" s="48"/>
      <c r="G31" s="49">
        <v>2.35</v>
      </c>
      <c r="H31" s="50">
        <f>(E31*G31)</f>
        <v>2.4205</v>
      </c>
      <c r="I31" s="76"/>
    </row>
    <row r="32" ht="14" spans="1:9">
      <c r="A32" s="84">
        <v>2</v>
      </c>
      <c r="B32" s="58" t="s">
        <v>34</v>
      </c>
      <c r="C32" s="52" t="s">
        <v>78</v>
      </c>
      <c r="D32" s="53" t="s">
        <v>39</v>
      </c>
      <c r="E32" s="78">
        <v>1.03</v>
      </c>
      <c r="F32" s="48"/>
      <c r="G32" s="49">
        <v>2.35</v>
      </c>
      <c r="H32" s="50">
        <f>(E32*G32)</f>
        <v>2.4205</v>
      </c>
      <c r="I32" s="85"/>
    </row>
    <row r="33" ht="14" spans="1:9">
      <c r="A33" s="84">
        <v>3</v>
      </c>
      <c r="B33" s="58"/>
      <c r="C33" s="52"/>
      <c r="D33" s="53"/>
      <c r="E33" s="54"/>
      <c r="F33" s="48"/>
      <c r="G33" s="59"/>
      <c r="H33" s="50">
        <f t="shared" ref="H33:H35" si="3">(F33*G33)</f>
        <v>0</v>
      </c>
      <c r="I33" s="85"/>
    </row>
    <row r="34" ht="14" spans="1:9">
      <c r="A34" s="84">
        <v>4</v>
      </c>
      <c r="B34" s="44"/>
      <c r="C34" s="52"/>
      <c r="D34" s="53"/>
      <c r="E34" s="54"/>
      <c r="F34" s="48"/>
      <c r="G34" s="59"/>
      <c r="H34" s="50">
        <f t="shared" si="3"/>
        <v>0</v>
      </c>
      <c r="I34" s="76"/>
    </row>
    <row r="35" ht="14" spans="1:9">
      <c r="A35" s="84">
        <v>5</v>
      </c>
      <c r="B35" s="60"/>
      <c r="C35" s="52"/>
      <c r="D35" s="53"/>
      <c r="E35" s="54"/>
      <c r="F35" s="48"/>
      <c r="G35" s="59"/>
      <c r="H35" s="50">
        <f t="shared" si="3"/>
        <v>0</v>
      </c>
      <c r="I35" s="85"/>
    </row>
    <row r="36" ht="14" spans="1:9">
      <c r="A36" s="63" t="s">
        <v>40</v>
      </c>
      <c r="B36" s="81"/>
      <c r="C36" s="63"/>
      <c r="D36" s="63"/>
      <c r="E36" s="63"/>
      <c r="F36" s="63"/>
      <c r="G36" s="64"/>
      <c r="H36" s="65">
        <f>SUM(H31:H35)</f>
        <v>4.841</v>
      </c>
      <c r="I36" s="66"/>
    </row>
    <row r="37" ht="14" spans="1:9">
      <c r="A37" s="82"/>
      <c r="B37" s="83" t="s">
        <v>41</v>
      </c>
      <c r="C37" s="70"/>
      <c r="D37" s="70"/>
      <c r="E37" s="70"/>
      <c r="F37" s="70"/>
      <c r="G37" s="71"/>
      <c r="H37" s="70"/>
      <c r="I37" s="70"/>
    </row>
    <row r="38" ht="14" spans="1:9">
      <c r="A38" s="84">
        <v>1</v>
      </c>
      <c r="B38" s="58" t="s">
        <v>42</v>
      </c>
      <c r="C38" s="52"/>
      <c r="D38" s="53"/>
      <c r="E38" s="54">
        <v>1</v>
      </c>
      <c r="F38" s="48"/>
      <c r="G38" s="49">
        <v>1.2</v>
      </c>
      <c r="H38" s="50">
        <f>(E38*G38)</f>
        <v>1.2</v>
      </c>
      <c r="I38" s="85"/>
    </row>
    <row r="39" ht="14" spans="1:9">
      <c r="A39" s="84">
        <v>2</v>
      </c>
      <c r="B39" s="58" t="s">
        <v>43</v>
      </c>
      <c r="C39" s="52"/>
      <c r="D39" s="53"/>
      <c r="E39" s="54">
        <v>1</v>
      </c>
      <c r="F39" s="48"/>
      <c r="G39" s="59">
        <v>0.5</v>
      </c>
      <c r="H39" s="50">
        <f>(E39*G39)</f>
        <v>0.5</v>
      </c>
      <c r="I39" s="85"/>
    </row>
    <row r="40" ht="14" spans="1:9">
      <c r="A40" s="84"/>
      <c r="B40" s="58"/>
      <c r="C40" s="52"/>
      <c r="D40" s="53"/>
      <c r="E40" s="54"/>
      <c r="F40" s="48"/>
      <c r="G40" s="59"/>
      <c r="H40" s="50">
        <f>(F40*G40)</f>
        <v>0</v>
      </c>
      <c r="I40" s="76"/>
    </row>
    <row r="41" ht="14" spans="1:9">
      <c r="A41" s="84"/>
      <c r="B41" s="86"/>
      <c r="C41" s="87"/>
      <c r="D41" s="87"/>
      <c r="E41" s="87"/>
      <c r="F41" s="88"/>
      <c r="G41" s="49"/>
      <c r="H41" s="50">
        <f>(F41*G41)</f>
        <v>0</v>
      </c>
      <c r="I41" s="76"/>
    </row>
    <row r="42" ht="14" spans="1:9">
      <c r="A42" s="63" t="s">
        <v>79</v>
      </c>
      <c r="B42" s="81"/>
      <c r="C42" s="63"/>
      <c r="D42" s="63"/>
      <c r="E42" s="63"/>
      <c r="F42" s="63"/>
      <c r="G42" s="64"/>
      <c r="H42" s="65">
        <f>SUM(H38:H41)</f>
        <v>1.7</v>
      </c>
      <c r="I42" s="66"/>
    </row>
    <row r="43" ht="14" spans="1:9">
      <c r="A43" s="82"/>
      <c r="B43" s="83" t="s">
        <v>80</v>
      </c>
      <c r="C43" s="70"/>
      <c r="D43" s="70"/>
      <c r="E43" s="70"/>
      <c r="F43" s="70"/>
      <c r="G43" s="71"/>
      <c r="H43" s="70"/>
      <c r="I43" s="70"/>
    </row>
    <row r="44" spans="1:9">
      <c r="A44" s="43">
        <v>1</v>
      </c>
      <c r="B44" s="58" t="s">
        <v>44</v>
      </c>
      <c r="C44" s="52"/>
      <c r="D44" s="53"/>
      <c r="E44" s="54">
        <v>1</v>
      </c>
      <c r="F44" s="48"/>
      <c r="G44" s="89">
        <v>30.5</v>
      </c>
      <c r="H44" s="50">
        <f t="shared" ref="H44:H46" si="4">(E44*G44)</f>
        <v>30.5</v>
      </c>
      <c r="I44" s="76"/>
    </row>
    <row r="45" spans="1:9">
      <c r="A45" s="43">
        <v>2</v>
      </c>
      <c r="B45" s="58" t="s">
        <v>45</v>
      </c>
      <c r="C45" s="52"/>
      <c r="D45" s="53"/>
      <c r="E45" s="54">
        <v>1</v>
      </c>
      <c r="F45" s="48"/>
      <c r="G45" s="59">
        <v>9</v>
      </c>
      <c r="H45" s="50">
        <f t="shared" si="4"/>
        <v>9</v>
      </c>
      <c r="I45" s="85"/>
    </row>
    <row r="46" ht="14" spans="1:9">
      <c r="A46" s="43">
        <v>3</v>
      </c>
      <c r="B46" s="58" t="s">
        <v>46</v>
      </c>
      <c r="C46" s="52"/>
      <c r="D46" s="53"/>
      <c r="E46" s="54">
        <v>1</v>
      </c>
      <c r="F46" s="48"/>
      <c r="G46" s="59">
        <v>0.5</v>
      </c>
      <c r="H46" s="50">
        <f t="shared" si="4"/>
        <v>0.5</v>
      </c>
      <c r="I46" s="84"/>
    </row>
    <row r="47" ht="14" spans="1:9">
      <c r="A47" s="43">
        <v>4</v>
      </c>
      <c r="B47" s="86"/>
      <c r="C47" s="87"/>
      <c r="D47" s="87"/>
      <c r="E47" s="87"/>
      <c r="F47" s="88"/>
      <c r="G47" s="90"/>
      <c r="H47" s="50">
        <f>(F47*G47)</f>
        <v>0</v>
      </c>
      <c r="I47" s="43"/>
    </row>
    <row r="48" ht="14" spans="1:9">
      <c r="A48" s="91" t="s">
        <v>47</v>
      </c>
      <c r="B48" s="92"/>
      <c r="C48" s="93"/>
      <c r="D48" s="93"/>
      <c r="E48" s="93"/>
      <c r="F48" s="93"/>
      <c r="G48" s="94"/>
      <c r="H48" s="95">
        <f>SUM(H44+H45+H46+H47)</f>
        <v>40</v>
      </c>
      <c r="I48" s="96"/>
    </row>
    <row r="49" ht="14" spans="1:9">
      <c r="A49" s="97" t="s">
        <v>48</v>
      </c>
      <c r="B49" s="98"/>
      <c r="C49" s="97"/>
      <c r="D49" s="97"/>
      <c r="E49" s="97"/>
      <c r="F49" s="97"/>
      <c r="G49" s="99"/>
      <c r="H49" s="100">
        <f>SUM(H17+H29+H36+H42+H48)</f>
        <v>114.5028</v>
      </c>
      <c r="I49" s="101"/>
    </row>
    <row r="50" ht="14" spans="1:9">
      <c r="A50" s="102" t="s">
        <v>49</v>
      </c>
      <c r="B50" s="103"/>
      <c r="C50" s="104"/>
      <c r="D50" s="104"/>
      <c r="E50" s="102"/>
      <c r="F50" s="102"/>
      <c r="G50" s="102"/>
      <c r="H50" s="102"/>
      <c r="I50" s="104"/>
    </row>
  </sheetData>
  <mergeCells count="15">
    <mergeCell ref="A1:I1"/>
    <mergeCell ref="F7:I7"/>
    <mergeCell ref="A17:B17"/>
    <mergeCell ref="A29:B29"/>
    <mergeCell ref="A36:B36"/>
    <mergeCell ref="A42:B42"/>
    <mergeCell ref="A48:B48"/>
    <mergeCell ref="A49:B49"/>
    <mergeCell ref="A50:I50"/>
    <mergeCell ref="A2:A5"/>
    <mergeCell ref="A7:A8"/>
    <mergeCell ref="B7:B8"/>
    <mergeCell ref="C7:C8"/>
    <mergeCell ref="B2:C5"/>
    <mergeCell ref="J10:K12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L13" sqref="L13"/>
    </sheetView>
  </sheetViews>
  <sheetFormatPr defaultColWidth="9" defaultRowHeight="15"/>
  <cols>
    <col min="1" max="1" width="4.66363636363636" style="1" customWidth="1"/>
    <col min="2" max="2" width="19.1090909090909" style="2" customWidth="1"/>
    <col min="3" max="3" width="15.7727272727273" style="3" customWidth="1"/>
    <col min="4" max="4" width="10.2181818181818" style="3" customWidth="1"/>
    <col min="5" max="5" width="15.3363636363636" style="1" customWidth="1"/>
    <col min="6" max="6" width="15.7727272727273" style="1" customWidth="1"/>
    <col min="7" max="7" width="17.3363636363636" style="1" customWidth="1"/>
    <col min="8" max="8" width="10.8818181818182" style="1" customWidth="1"/>
    <col min="9" max="9" width="10.4454545454545" style="3" customWidth="1"/>
  </cols>
  <sheetData>
    <row r="1" ht="17.4" customHeight="1" spans="1:11">
      <c r="A1" s="4" t="s">
        <v>50</v>
      </c>
      <c r="B1" s="5"/>
      <c r="C1" s="6"/>
      <c r="D1" s="6"/>
      <c r="E1" s="6"/>
      <c r="F1" s="6"/>
      <c r="G1" s="6"/>
      <c r="H1" s="6"/>
      <c r="I1" s="6"/>
    </row>
    <row r="2" ht="30" customHeight="1" spans="1:11">
      <c r="A2" s="7" t="s">
        <v>0</v>
      </c>
      <c r="B2" s="8"/>
      <c r="C2" s="9"/>
      <c r="D2" s="10" t="s">
        <v>1</v>
      </c>
      <c r="E2" s="11" t="s">
        <v>81</v>
      </c>
      <c r="F2" s="12" t="s">
        <v>3</v>
      </c>
      <c r="G2" s="13" t="s">
        <v>82</v>
      </c>
      <c r="H2" s="10" t="s">
        <v>5</v>
      </c>
      <c r="I2" s="14"/>
    </row>
    <row r="3" ht="30" customHeight="1" spans="1:11">
      <c r="A3" s="7"/>
      <c r="B3" s="15"/>
      <c r="C3" s="16"/>
      <c r="D3" s="10" t="s">
        <v>6</v>
      </c>
      <c r="E3" s="17">
        <v>120</v>
      </c>
      <c r="F3" s="12" t="s">
        <v>7</v>
      </c>
      <c r="G3" s="18" t="s">
        <v>8</v>
      </c>
      <c r="H3" s="12" t="s">
        <v>9</v>
      </c>
      <c r="I3" s="19">
        <v>45967</v>
      </c>
    </row>
    <row r="4" ht="30" customHeight="1" spans="1:11">
      <c r="A4" s="7"/>
      <c r="B4" s="15"/>
      <c r="C4" s="16"/>
      <c r="D4" s="10" t="s">
        <v>10</v>
      </c>
      <c r="E4" s="17" t="s">
        <v>11</v>
      </c>
      <c r="F4" s="20" t="s">
        <v>12</v>
      </c>
      <c r="G4" s="21" t="s">
        <v>53</v>
      </c>
      <c r="H4" s="22"/>
      <c r="I4" s="23"/>
    </row>
    <row r="5" ht="30" customHeight="1" spans="1:11">
      <c r="A5" s="7"/>
      <c r="B5" s="15"/>
      <c r="C5" s="16"/>
      <c r="D5" s="10" t="s">
        <v>14</v>
      </c>
      <c r="E5" s="11"/>
      <c r="F5" s="10" t="s">
        <v>15</v>
      </c>
      <c r="G5" s="24"/>
      <c r="I5" s="25"/>
    </row>
    <row r="6" ht="14" spans="1:11">
      <c r="A6" s="26"/>
      <c r="B6" s="27" t="s">
        <v>16</v>
      </c>
      <c r="C6" s="28"/>
      <c r="D6" s="28"/>
      <c r="E6" s="28"/>
      <c r="F6" s="28"/>
      <c r="G6" s="29"/>
      <c r="H6" s="28"/>
      <c r="I6" s="28"/>
    </row>
    <row r="7" ht="14" spans="1:11">
      <c r="A7" s="30" t="s">
        <v>17</v>
      </c>
      <c r="B7" s="31" t="s">
        <v>18</v>
      </c>
      <c r="C7" s="32" t="s">
        <v>19</v>
      </c>
      <c r="D7" s="33" t="s">
        <v>20</v>
      </c>
      <c r="E7" s="34"/>
      <c r="F7" s="35" t="s">
        <v>21</v>
      </c>
      <c r="G7" s="35"/>
      <c r="H7" s="35"/>
      <c r="I7" s="35"/>
    </row>
    <row r="8" ht="14" spans="1:11">
      <c r="A8" s="36"/>
      <c r="B8" s="37"/>
      <c r="C8" s="38"/>
      <c r="D8" s="39" t="s">
        <v>22</v>
      </c>
      <c r="E8" s="40" t="s">
        <v>23</v>
      </c>
      <c r="F8" s="40" t="s">
        <v>24</v>
      </c>
      <c r="G8" s="41" t="s">
        <v>25</v>
      </c>
      <c r="H8" s="42" t="s">
        <v>26</v>
      </c>
      <c r="I8" s="40" t="s">
        <v>27</v>
      </c>
    </row>
    <row r="9" ht="14" spans="1:11">
      <c r="A9" s="43">
        <v>1</v>
      </c>
      <c r="B9" s="44" t="s">
        <v>54</v>
      </c>
      <c r="C9" s="45" t="s">
        <v>55</v>
      </c>
      <c r="D9" s="46">
        <v>140</v>
      </c>
      <c r="E9" s="47"/>
      <c r="F9" s="48">
        <v>0.5</v>
      </c>
      <c r="G9" s="49">
        <v>140</v>
      </c>
      <c r="H9" s="50">
        <f t="shared" ref="H9:H16" si="0">(F9*G9)</f>
        <v>70</v>
      </c>
      <c r="I9" s="51" t="s">
        <v>56</v>
      </c>
    </row>
    <row r="10" ht="14" spans="1:11">
      <c r="A10" s="43">
        <v>2</v>
      </c>
      <c r="B10" s="44"/>
      <c r="C10" s="52"/>
      <c r="D10" s="53"/>
      <c r="E10" s="54"/>
      <c r="F10" s="48"/>
      <c r="G10" s="49"/>
      <c r="H10" s="50">
        <f t="shared" si="0"/>
        <v>0</v>
      </c>
      <c r="I10" s="55"/>
      <c r="J10" s="56"/>
      <c r="K10" s="57"/>
    </row>
    <row r="11" ht="14" spans="1:11">
      <c r="A11" s="43">
        <v>3</v>
      </c>
      <c r="B11" s="58"/>
      <c r="C11" s="52"/>
      <c r="D11" s="53"/>
      <c r="E11" s="54"/>
      <c r="F11" s="48"/>
      <c r="G11" s="49"/>
      <c r="H11" s="50">
        <f t="shared" si="0"/>
        <v>0</v>
      </c>
      <c r="I11" s="55"/>
      <c r="J11" s="56"/>
      <c r="K11" s="57"/>
    </row>
    <row r="12" ht="14" spans="1:11">
      <c r="A12" s="43">
        <v>4</v>
      </c>
      <c r="B12" s="58"/>
      <c r="C12" s="52"/>
      <c r="D12" s="53"/>
      <c r="E12" s="54"/>
      <c r="F12" s="48"/>
      <c r="G12" s="49"/>
      <c r="H12" s="50">
        <f t="shared" si="0"/>
        <v>0</v>
      </c>
      <c r="I12" s="55"/>
      <c r="J12" s="56"/>
      <c r="K12" s="57"/>
    </row>
    <row r="13" ht="14" spans="1:11">
      <c r="A13" s="43">
        <v>5</v>
      </c>
      <c r="B13" s="58"/>
      <c r="C13" s="52"/>
      <c r="D13" s="53"/>
      <c r="E13" s="54"/>
      <c r="F13" s="48"/>
      <c r="G13" s="59"/>
      <c r="H13" s="50">
        <f t="shared" si="0"/>
        <v>0</v>
      </c>
      <c r="I13" s="55"/>
    </row>
    <row r="14" ht="14" spans="1:11">
      <c r="A14" s="43">
        <v>6</v>
      </c>
      <c r="B14" s="58"/>
      <c r="C14" s="52"/>
      <c r="D14" s="53"/>
      <c r="E14" s="54"/>
      <c r="F14" s="48"/>
      <c r="G14" s="59"/>
      <c r="H14" s="50">
        <f t="shared" si="0"/>
        <v>0</v>
      </c>
      <c r="I14" s="55"/>
    </row>
    <row r="15" ht="14" spans="1:11">
      <c r="A15" s="43">
        <v>7</v>
      </c>
      <c r="B15" s="44"/>
      <c r="C15" s="52"/>
      <c r="D15" s="53"/>
      <c r="E15" s="54"/>
      <c r="F15" s="48"/>
      <c r="G15" s="59"/>
      <c r="H15" s="50">
        <f t="shared" si="0"/>
        <v>0</v>
      </c>
      <c r="I15" s="55"/>
    </row>
    <row r="16" ht="14" spans="1:11">
      <c r="A16" s="43">
        <v>8</v>
      </c>
      <c r="B16" s="60"/>
      <c r="C16" s="52"/>
      <c r="D16" s="53"/>
      <c r="E16" s="54"/>
      <c r="F16" s="48"/>
      <c r="G16" s="59"/>
      <c r="H16" s="50">
        <f t="shared" si="0"/>
        <v>0</v>
      </c>
      <c r="I16" s="55"/>
    </row>
    <row r="17" ht="14" spans="1:9">
      <c r="A17" s="61" t="s">
        <v>31</v>
      </c>
      <c r="B17" s="62"/>
      <c r="C17" s="61"/>
      <c r="D17" s="61"/>
      <c r="E17" s="63"/>
      <c r="F17" s="63"/>
      <c r="G17" s="64"/>
      <c r="H17" s="65">
        <f>SUM(H9:H16)</f>
        <v>70</v>
      </c>
      <c r="I17" s="66"/>
    </row>
    <row r="18" ht="14" spans="1:9">
      <c r="A18" s="67"/>
      <c r="B18" s="68" t="s">
        <v>32</v>
      </c>
      <c r="C18" s="69"/>
      <c r="D18" s="69"/>
      <c r="E18" s="70"/>
      <c r="F18" s="70"/>
      <c r="G18" s="71"/>
      <c r="H18" s="70"/>
      <c r="I18" s="70"/>
    </row>
    <row r="19" ht="14" spans="1:9">
      <c r="A19" s="72">
        <v>1</v>
      </c>
      <c r="B19" s="73" t="s">
        <v>60</v>
      </c>
      <c r="C19" s="52" t="s">
        <v>61</v>
      </c>
      <c r="D19" s="17">
        <v>1.5</v>
      </c>
      <c r="E19" s="54"/>
      <c r="F19" s="74">
        <v>1.43</v>
      </c>
      <c r="G19" s="75">
        <v>5.84</v>
      </c>
      <c r="H19" s="50">
        <f t="shared" ref="H19:H22" si="1">(F19*G19)</f>
        <v>8.3512</v>
      </c>
      <c r="I19" s="51" t="s">
        <v>56</v>
      </c>
    </row>
    <row r="20" ht="14" spans="1:9">
      <c r="A20" s="72">
        <v>2</v>
      </c>
      <c r="B20" s="58" t="s">
        <v>85</v>
      </c>
      <c r="C20" s="52" t="s">
        <v>86</v>
      </c>
      <c r="D20" s="17">
        <v>0.16</v>
      </c>
      <c r="E20" s="54"/>
      <c r="F20" s="74">
        <v>0.397</v>
      </c>
      <c r="G20" s="75">
        <v>35</v>
      </c>
      <c r="H20" s="50">
        <f t="shared" si="1"/>
        <v>13.895</v>
      </c>
      <c r="I20" s="76"/>
    </row>
    <row r="21" ht="14" spans="1:9">
      <c r="A21" s="72">
        <v>3</v>
      </c>
      <c r="B21" s="58" t="s">
        <v>65</v>
      </c>
      <c r="C21" s="52" t="s">
        <v>66</v>
      </c>
      <c r="D21" s="53">
        <v>10</v>
      </c>
      <c r="E21" s="54"/>
      <c r="F21" s="77">
        <v>0.66</v>
      </c>
      <c r="G21" s="49">
        <v>2</v>
      </c>
      <c r="H21" s="50">
        <f t="shared" si="1"/>
        <v>1.32</v>
      </c>
      <c r="I21" s="76"/>
    </row>
    <row r="22" ht="14" spans="1:9">
      <c r="A22" s="72">
        <v>4</v>
      </c>
      <c r="B22" s="58" t="s">
        <v>87</v>
      </c>
      <c r="C22" s="52" t="s">
        <v>87</v>
      </c>
      <c r="D22" s="53">
        <v>2</v>
      </c>
      <c r="E22" s="54"/>
      <c r="F22" s="77">
        <v>0.882</v>
      </c>
      <c r="G22" s="59">
        <v>0.9</v>
      </c>
      <c r="H22" s="50">
        <f t="shared" si="1"/>
        <v>0.7938</v>
      </c>
      <c r="I22" s="76"/>
    </row>
    <row r="23" ht="14" spans="1:9">
      <c r="A23" s="72">
        <v>5</v>
      </c>
      <c r="B23" s="58" t="s">
        <v>69</v>
      </c>
      <c r="C23" s="52" t="s">
        <v>68</v>
      </c>
      <c r="D23" s="53" t="s">
        <v>70</v>
      </c>
      <c r="E23" s="78">
        <v>1.03</v>
      </c>
      <c r="F23" s="48"/>
      <c r="G23" s="59">
        <v>1</v>
      </c>
      <c r="H23" s="50">
        <f t="shared" ref="H23:H27" si="2">(E23*G23)</f>
        <v>1.03</v>
      </c>
      <c r="I23" s="76" t="s">
        <v>71</v>
      </c>
    </row>
    <row r="24" ht="14" spans="1:9">
      <c r="A24" s="72">
        <v>6</v>
      </c>
      <c r="B24" s="79" t="s">
        <v>88</v>
      </c>
      <c r="C24" s="52" t="s">
        <v>89</v>
      </c>
      <c r="D24" s="53"/>
      <c r="E24" s="78">
        <v>2.06</v>
      </c>
      <c r="F24" s="48"/>
      <c r="G24" s="59">
        <v>0.3</v>
      </c>
      <c r="H24" s="50">
        <f t="shared" si="2"/>
        <v>0.618</v>
      </c>
      <c r="I24" s="76"/>
    </row>
    <row r="25" ht="14" spans="1:9">
      <c r="A25" s="72">
        <v>7</v>
      </c>
      <c r="B25" s="80" t="s">
        <v>90</v>
      </c>
      <c r="C25" s="52" t="s">
        <v>87</v>
      </c>
      <c r="D25" s="53"/>
      <c r="E25" s="78">
        <v>1.03</v>
      </c>
      <c r="F25" s="48"/>
      <c r="G25" s="59">
        <v>0.2</v>
      </c>
      <c r="H25" s="50">
        <f t="shared" si="2"/>
        <v>0.206</v>
      </c>
      <c r="I25" s="76"/>
    </row>
    <row r="26" ht="14" spans="1:9">
      <c r="A26" s="72">
        <v>8</v>
      </c>
      <c r="B26" s="80" t="s">
        <v>91</v>
      </c>
      <c r="C26" s="52" t="s">
        <v>87</v>
      </c>
      <c r="D26" s="53"/>
      <c r="E26" s="78">
        <v>1.03</v>
      </c>
      <c r="F26" s="48"/>
      <c r="G26" s="59">
        <v>0.4</v>
      </c>
      <c r="H26" s="50">
        <f t="shared" si="2"/>
        <v>0.412</v>
      </c>
      <c r="I26" s="76"/>
    </row>
    <row r="27" ht="14" spans="1:9">
      <c r="A27" s="72">
        <v>9</v>
      </c>
      <c r="B27" s="80" t="s">
        <v>92</v>
      </c>
      <c r="C27" s="52" t="s">
        <v>93</v>
      </c>
      <c r="D27" s="53"/>
      <c r="E27" s="78">
        <v>2.06</v>
      </c>
      <c r="F27" s="48"/>
      <c r="G27" s="59">
        <v>0.2</v>
      </c>
      <c r="H27" s="50">
        <f t="shared" si="2"/>
        <v>0.412</v>
      </c>
      <c r="I27" s="76"/>
    </row>
    <row r="28" ht="14" spans="1:9">
      <c r="A28" s="72"/>
      <c r="B28" s="60"/>
      <c r="C28" s="52"/>
      <c r="D28" s="53"/>
      <c r="E28" s="78"/>
      <c r="F28" s="48"/>
      <c r="G28" s="59"/>
      <c r="H28" s="50"/>
      <c r="I28" s="76"/>
    </row>
    <row r="29" ht="14" spans="1:9">
      <c r="A29" s="63" t="s">
        <v>76</v>
      </c>
      <c r="B29" s="81"/>
      <c r="C29" s="63"/>
      <c r="D29" s="63"/>
      <c r="E29" s="63"/>
      <c r="F29" s="63"/>
      <c r="G29" s="64"/>
      <c r="H29" s="65">
        <f>SUM(H19:H28)</f>
        <v>27.038</v>
      </c>
      <c r="I29" s="66"/>
    </row>
    <row r="30" ht="14" spans="1:9">
      <c r="A30" s="82"/>
      <c r="B30" s="83" t="s">
        <v>33</v>
      </c>
      <c r="C30" s="70"/>
      <c r="D30" s="70"/>
      <c r="E30" s="70"/>
      <c r="F30" s="70"/>
      <c r="G30" s="71"/>
      <c r="H30" s="70"/>
      <c r="I30" s="70"/>
    </row>
    <row r="31" ht="14" spans="1:9">
      <c r="A31" s="84">
        <v>1</v>
      </c>
      <c r="B31" s="58" t="s">
        <v>34</v>
      </c>
      <c r="C31" s="52" t="s">
        <v>35</v>
      </c>
      <c r="D31" s="53" t="s">
        <v>77</v>
      </c>
      <c r="E31" s="78">
        <v>1.03</v>
      </c>
      <c r="F31" s="48"/>
      <c r="G31" s="49">
        <v>2.35</v>
      </c>
      <c r="H31" s="50">
        <f>(E31*G31)</f>
        <v>2.4205</v>
      </c>
      <c r="I31" s="76"/>
    </row>
    <row r="32" ht="14" spans="1:9">
      <c r="A32" s="84">
        <v>2</v>
      </c>
      <c r="B32" s="58" t="s">
        <v>34</v>
      </c>
      <c r="C32" s="52" t="s">
        <v>78</v>
      </c>
      <c r="D32" s="53" t="s">
        <v>39</v>
      </c>
      <c r="E32" s="78">
        <v>1.03</v>
      </c>
      <c r="F32" s="48"/>
      <c r="G32" s="49">
        <v>2.35</v>
      </c>
      <c r="H32" s="50">
        <f>(E32*G32)</f>
        <v>2.4205</v>
      </c>
      <c r="I32" s="85"/>
    </row>
    <row r="33" ht="14" spans="1:9">
      <c r="A33" s="84">
        <v>3</v>
      </c>
      <c r="B33" s="58"/>
      <c r="C33" s="52"/>
      <c r="D33" s="53"/>
      <c r="E33" s="54"/>
      <c r="F33" s="48"/>
      <c r="G33" s="59"/>
      <c r="H33" s="50">
        <f t="shared" ref="H33:H35" si="3">(F33*G33)</f>
        <v>0</v>
      </c>
      <c r="I33" s="85"/>
    </row>
    <row r="34" ht="14" spans="1:9">
      <c r="A34" s="84">
        <v>4</v>
      </c>
      <c r="B34" s="44"/>
      <c r="C34" s="52"/>
      <c r="D34" s="53"/>
      <c r="E34" s="54"/>
      <c r="F34" s="48"/>
      <c r="G34" s="59"/>
      <c r="H34" s="50">
        <f t="shared" si="3"/>
        <v>0</v>
      </c>
      <c r="I34" s="76"/>
    </row>
    <row r="35" ht="14" spans="1:9">
      <c r="A35" s="84">
        <v>5</v>
      </c>
      <c r="B35" s="60"/>
      <c r="C35" s="52"/>
      <c r="D35" s="53"/>
      <c r="E35" s="54"/>
      <c r="F35" s="48"/>
      <c r="G35" s="59"/>
      <c r="H35" s="50">
        <f t="shared" si="3"/>
        <v>0</v>
      </c>
      <c r="I35" s="85"/>
    </row>
    <row r="36" ht="14" spans="1:9">
      <c r="A36" s="63" t="s">
        <v>40</v>
      </c>
      <c r="B36" s="81"/>
      <c r="C36" s="63"/>
      <c r="D36" s="63"/>
      <c r="E36" s="63"/>
      <c r="F36" s="63"/>
      <c r="G36" s="64"/>
      <c r="H36" s="65">
        <f>SUM(H31:H35)</f>
        <v>4.841</v>
      </c>
      <c r="I36" s="66"/>
    </row>
    <row r="37" ht="14" spans="1:9">
      <c r="A37" s="82"/>
      <c r="B37" s="83" t="s">
        <v>41</v>
      </c>
      <c r="C37" s="70"/>
      <c r="D37" s="70"/>
      <c r="E37" s="70"/>
      <c r="F37" s="70"/>
      <c r="G37" s="71"/>
      <c r="H37" s="70"/>
      <c r="I37" s="70"/>
    </row>
    <row r="38" ht="14" spans="1:9">
      <c r="A38" s="84">
        <v>1</v>
      </c>
      <c r="B38" s="58" t="s">
        <v>42</v>
      </c>
      <c r="C38" s="52"/>
      <c r="D38" s="53"/>
      <c r="E38" s="54">
        <v>1</v>
      </c>
      <c r="F38" s="48"/>
      <c r="G38" s="49">
        <v>1.2</v>
      </c>
      <c r="H38" s="50">
        <f>(E38*G38)</f>
        <v>1.2</v>
      </c>
      <c r="I38" s="85"/>
    </row>
    <row r="39" ht="14" spans="1:9">
      <c r="A39" s="84">
        <v>2</v>
      </c>
      <c r="B39" s="58" t="s">
        <v>43</v>
      </c>
      <c r="C39" s="52"/>
      <c r="D39" s="53"/>
      <c r="E39" s="54">
        <v>1</v>
      </c>
      <c r="F39" s="48"/>
      <c r="G39" s="59">
        <v>0.5</v>
      </c>
      <c r="H39" s="50">
        <f>(E39*G39)</f>
        <v>0.5</v>
      </c>
      <c r="I39" s="85"/>
    </row>
    <row r="40" ht="14" spans="1:9">
      <c r="A40" s="84"/>
      <c r="B40" s="58"/>
      <c r="C40" s="52"/>
      <c r="D40" s="53"/>
      <c r="E40" s="54"/>
      <c r="F40" s="48"/>
      <c r="G40" s="59"/>
      <c r="H40" s="50">
        <f>(F40*G40)</f>
        <v>0</v>
      </c>
      <c r="I40" s="76"/>
    </row>
    <row r="41" ht="14" spans="1:9">
      <c r="A41" s="84"/>
      <c r="B41" s="86"/>
      <c r="C41" s="87"/>
      <c r="D41" s="87"/>
      <c r="E41" s="87"/>
      <c r="F41" s="88"/>
      <c r="G41" s="49"/>
      <c r="H41" s="50">
        <f>(F41*G41)</f>
        <v>0</v>
      </c>
      <c r="I41" s="76"/>
    </row>
    <row r="42" ht="14" spans="1:9">
      <c r="A42" s="63" t="s">
        <v>79</v>
      </c>
      <c r="B42" s="81"/>
      <c r="C42" s="63"/>
      <c r="D42" s="63"/>
      <c r="E42" s="63"/>
      <c r="F42" s="63"/>
      <c r="G42" s="64"/>
      <c r="H42" s="65">
        <f>SUM(H38:H41)</f>
        <v>1.7</v>
      </c>
      <c r="I42" s="66"/>
    </row>
    <row r="43" ht="14" spans="1:9">
      <c r="A43" s="82"/>
      <c r="B43" s="83" t="s">
        <v>80</v>
      </c>
      <c r="C43" s="70"/>
      <c r="D43" s="70"/>
      <c r="E43" s="70"/>
      <c r="F43" s="70"/>
      <c r="G43" s="71"/>
      <c r="H43" s="70"/>
      <c r="I43" s="70"/>
    </row>
    <row r="44" ht="14" spans="1:9">
      <c r="A44" s="43">
        <v>1</v>
      </c>
      <c r="B44" s="58" t="s">
        <v>44</v>
      </c>
      <c r="C44" s="52"/>
      <c r="D44" s="53"/>
      <c r="E44" s="54">
        <v>1</v>
      </c>
      <c r="F44" s="48"/>
      <c r="G44" s="89">
        <v>30.5</v>
      </c>
      <c r="H44" s="50">
        <f t="shared" ref="H44:H46" si="4">(E44*G44)</f>
        <v>30.5</v>
      </c>
      <c r="I44" s="76"/>
    </row>
    <row r="45" ht="14" spans="1:9">
      <c r="A45" s="43">
        <v>2</v>
      </c>
      <c r="B45" s="58" t="s">
        <v>45</v>
      </c>
      <c r="C45" s="52"/>
      <c r="D45" s="53"/>
      <c r="E45" s="54">
        <v>1</v>
      </c>
      <c r="F45" s="48"/>
      <c r="G45" s="59">
        <v>10</v>
      </c>
      <c r="H45" s="50">
        <f t="shared" si="4"/>
        <v>10</v>
      </c>
      <c r="I45" s="85"/>
    </row>
    <row r="46" ht="14" spans="1:9">
      <c r="A46" s="43">
        <v>3</v>
      </c>
      <c r="B46" s="58" t="s">
        <v>46</v>
      </c>
      <c r="C46" s="52"/>
      <c r="D46" s="53"/>
      <c r="E46" s="54">
        <v>1</v>
      </c>
      <c r="F46" s="48"/>
      <c r="G46" s="59">
        <v>0.5</v>
      </c>
      <c r="H46" s="50">
        <f t="shared" si="4"/>
        <v>0.5</v>
      </c>
      <c r="I46" s="84"/>
    </row>
    <row r="47" ht="14" spans="1:9">
      <c r="A47" s="43">
        <v>4</v>
      </c>
      <c r="B47" s="86"/>
      <c r="C47" s="87"/>
      <c r="D47" s="87"/>
      <c r="E47" s="87"/>
      <c r="F47" s="88"/>
      <c r="G47" s="90"/>
      <c r="H47" s="50">
        <f>(F47*G47)</f>
        <v>0</v>
      </c>
      <c r="I47" s="43"/>
    </row>
    <row r="48" ht="14" spans="1:9">
      <c r="A48" s="91" t="s">
        <v>47</v>
      </c>
      <c r="B48" s="92"/>
      <c r="C48" s="93"/>
      <c r="D48" s="93"/>
      <c r="E48" s="93"/>
      <c r="F48" s="93"/>
      <c r="G48" s="94"/>
      <c r="H48" s="95">
        <f>SUM(H44+H45+H46+H47)</f>
        <v>41</v>
      </c>
      <c r="I48" s="96"/>
    </row>
    <row r="49" ht="14" spans="1:9">
      <c r="A49" s="97" t="s">
        <v>48</v>
      </c>
      <c r="B49" s="98"/>
      <c r="C49" s="97"/>
      <c r="D49" s="97"/>
      <c r="E49" s="97"/>
      <c r="F49" s="97"/>
      <c r="G49" s="99"/>
      <c r="H49" s="100">
        <f>SUM(H17+H29+H36+H42+H48)</f>
        <v>144.579</v>
      </c>
      <c r="I49" s="101"/>
    </row>
    <row r="50" ht="14" spans="1:9">
      <c r="A50" s="102" t="s">
        <v>49</v>
      </c>
      <c r="B50" s="103"/>
      <c r="C50" s="104"/>
      <c r="D50" s="104"/>
      <c r="E50" s="102"/>
      <c r="F50" s="102"/>
      <c r="G50" s="102"/>
      <c r="H50" s="102"/>
      <c r="I50" s="104"/>
    </row>
  </sheetData>
  <mergeCells count="15">
    <mergeCell ref="A1:I1"/>
    <mergeCell ref="F7:I7"/>
    <mergeCell ref="A17:B17"/>
    <mergeCell ref="A29:B29"/>
    <mergeCell ref="A36:B36"/>
    <mergeCell ref="A42:B42"/>
    <mergeCell ref="A48:B48"/>
    <mergeCell ref="A49:B49"/>
    <mergeCell ref="A50:I50"/>
    <mergeCell ref="A2:A5"/>
    <mergeCell ref="A7:A8"/>
    <mergeCell ref="B7:B8"/>
    <mergeCell ref="C7:C8"/>
    <mergeCell ref="B2:C5"/>
    <mergeCell ref="J10:K1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122</vt:lpstr>
      <vt:lpstr>120（帽舌代用）</vt:lpstr>
      <vt:lpstr>120（帽舌使用戈尔面料）</vt:lpstr>
      <vt:lpstr>120（帽边代用）</vt:lpstr>
      <vt:lpstr>120（帽边使用戈尔面料）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猫师尊</cp:lastModifiedBy>
  <dcterms:created xsi:type="dcterms:W3CDTF">2020-12-23T07:50:00Z</dcterms:created>
  <dcterms:modified xsi:type="dcterms:W3CDTF">2025-11-07T11:59:27Z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035ECEAB662E49D490498BB04A80454C_13</vt:lpwstr>
  </property>
</Properties>
</file>