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物料单-上衣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<sst xmlns="http://schemas.openxmlformats.org/spreadsheetml/2006/main" count="266" uniqueCount="149">
  <si>
    <t>北京探路者户外用品股份有限公司核价单</t>
  </si>
  <si>
    <t>款
式
图</t>
  </si>
  <si>
    <t/>
  </si>
  <si>
    <t>款式信息</t>
  </si>
  <si>
    <t>款式名称</t>
  </si>
  <si>
    <t>儿童套装</t>
  </si>
  <si>
    <t>款号</t>
  </si>
  <si>
    <t>QAJJBM95668</t>
  </si>
  <si>
    <t>设计师</t>
  </si>
  <si>
    <t>佳丽</t>
  </si>
  <si>
    <t>开发员</t>
  </si>
  <si>
    <t>王文文</t>
  </si>
  <si>
    <t>渠道：</t>
  </si>
  <si>
    <t>大区正常款</t>
  </si>
  <si>
    <t>开发季：</t>
  </si>
  <si>
    <t>春夏</t>
  </si>
  <si>
    <t>生产工厂：</t>
  </si>
  <si>
    <t>品牌：</t>
  </si>
  <si>
    <t>探路者童装</t>
  </si>
  <si>
    <t>开发类型：</t>
  </si>
  <si>
    <t>OEM</t>
  </si>
  <si>
    <t>生产数量：</t>
  </si>
  <si>
    <t>事业部：</t>
  </si>
  <si>
    <t>探路者童装品牌管理</t>
  </si>
  <si>
    <t>开发工厂：</t>
  </si>
  <si>
    <t>审核日期：</t>
  </si>
  <si>
    <t>系列：</t>
  </si>
  <si>
    <t>25SS 大区服装</t>
  </si>
  <si>
    <t>制单日期：</t>
  </si>
  <si>
    <t>2024/1/18</t>
  </si>
  <si>
    <t>物 料 信 息</t>
  </si>
  <si>
    <t>采购信息</t>
  </si>
  <si>
    <t>配色信息</t>
  </si>
  <si>
    <t>序号</t>
  </si>
  <si>
    <t>物料类型</t>
  </si>
  <si>
    <t>物料名称</t>
  </si>
  <si>
    <t>物料编号</t>
  </si>
  <si>
    <t>旧编码（SAP）</t>
  </si>
  <si>
    <t>成分</t>
  </si>
  <si>
    <t>功能吊牌</t>
  </si>
  <si>
    <t>部位</t>
  </si>
  <si>
    <t>规格1
（面料幅宽、辅料规格，拉链型号）</t>
  </si>
  <si>
    <t>规格2
（面料克重、拉链长度等）</t>
  </si>
  <si>
    <t>单位</t>
  </si>
  <si>
    <t>净用量KG</t>
  </si>
  <si>
    <t>生产损耗</t>
  </si>
  <si>
    <t>开发单价</t>
  </si>
  <si>
    <t>金额(元)</t>
  </si>
  <si>
    <t>指定'供应商</t>
  </si>
  <si>
    <t>1</t>
  </si>
  <si>
    <t>面料A</t>
  </si>
  <si>
    <t>ODM-纱线</t>
  </si>
  <si>
    <t>素色：94%尼龙（含远71%红外纱线），6%氨纶
麻灰色：57%尼龙（含35%远红外纱），37%涤纶，6%氨纶</t>
  </si>
  <si>
    <t>远红外</t>
  </si>
  <si>
    <t>大身</t>
  </si>
  <si>
    <t>千克</t>
  </si>
  <si>
    <t>顺杰</t>
  </si>
  <si>
    <t>2</t>
  </si>
  <si>
    <t>辅料2</t>
  </si>
  <si>
    <t xml:space="preserve">童装竖版自封口式10C-勇气之红 </t>
  </si>
  <si>
    <t>BZ00006</t>
  </si>
  <si>
    <t>G20FWZT001</t>
  </si>
  <si>
    <t xml:space="preserve"> 28*40CM</t>
  </si>
  <si>
    <t>28*40CM</t>
  </si>
  <si>
    <t>个</t>
  </si>
  <si>
    <t>雄县龙达包装材料有限公司</t>
  </si>
  <si>
    <t>基种/XXX//</t>
  </si>
  <si>
    <t>3</t>
  </si>
  <si>
    <t>辅料6</t>
  </si>
  <si>
    <t xml:space="preserve">60*40*20纸箱（含天地版） </t>
  </si>
  <si>
    <t>BZ00028</t>
  </si>
  <si>
    <t>ZBOMBZ003</t>
  </si>
  <si>
    <t xml:space="preserve"> </t>
  </si>
  <si>
    <t>厂供</t>
  </si>
  <si>
    <t>XXXX半透明/001//</t>
  </si>
  <si>
    <t>4</t>
  </si>
  <si>
    <t>辅料7</t>
  </si>
  <si>
    <t xml:space="preserve">箱贴纸 </t>
  </si>
  <si>
    <t>BZ00029</t>
  </si>
  <si>
    <t>ZBOMBZ004</t>
  </si>
  <si>
    <t>5</t>
  </si>
  <si>
    <t>辅料8</t>
  </si>
  <si>
    <t xml:space="preserve">环形针 </t>
  </si>
  <si>
    <t>BZ00030</t>
  </si>
  <si>
    <t>ZBOMBZ005</t>
  </si>
  <si>
    <t>6</t>
  </si>
  <si>
    <t>辅料9</t>
  </si>
  <si>
    <t xml:space="preserve">拷贝纸 </t>
  </si>
  <si>
    <t>BZ00031</t>
  </si>
  <si>
    <t>ZBOMBZ006</t>
  </si>
  <si>
    <t>7</t>
  </si>
  <si>
    <t>辅料10</t>
  </si>
  <si>
    <t xml:space="preserve">封箱带 </t>
  </si>
  <si>
    <t>BZ00032</t>
  </si>
  <si>
    <t>ZBOMBZ008</t>
  </si>
  <si>
    <t>8</t>
  </si>
  <si>
    <t>辅料11</t>
  </si>
  <si>
    <t xml:space="preserve">打包带 </t>
  </si>
  <si>
    <t>BZ00033</t>
  </si>
  <si>
    <t>ZBOMBZ010</t>
  </si>
  <si>
    <t>9</t>
  </si>
  <si>
    <t>辅料12</t>
  </si>
  <si>
    <t xml:space="preserve">干燥剂 </t>
  </si>
  <si>
    <t>BZ00034</t>
  </si>
  <si>
    <t>ZBOMBZ011</t>
  </si>
  <si>
    <t>含中文：不可食用</t>
  </si>
  <si>
    <t>10</t>
  </si>
  <si>
    <t>辅料13</t>
  </si>
  <si>
    <t xml:space="preserve">TOKS02童装主吊牌 </t>
  </si>
  <si>
    <t>DP00150</t>
  </si>
  <si>
    <t>G20SSZT257</t>
  </si>
  <si>
    <t>石狮市创意纸塑制品有限公司</t>
  </si>
  <si>
    <t>XXXX固定色/009//</t>
  </si>
  <si>
    <t>11</t>
  </si>
  <si>
    <t>辅料14</t>
  </si>
  <si>
    <t xml:space="preserve">TOHG06卷筒吊牌（合格证） </t>
  </si>
  <si>
    <t>DP00058</t>
  </si>
  <si>
    <t>G19SSZT079</t>
  </si>
  <si>
    <t>12</t>
  </si>
  <si>
    <t>辅料21</t>
  </si>
  <si>
    <t>远红外性能 -原纱吊牌</t>
  </si>
  <si>
    <t>原纱厂提供</t>
  </si>
  <si>
    <t>13</t>
  </si>
  <si>
    <t>辅料22</t>
  </si>
  <si>
    <t>抗菌-助剂吊牌</t>
  </si>
  <si>
    <t>14</t>
  </si>
  <si>
    <t>辅料23</t>
  </si>
  <si>
    <t>吸湿排汗-助剂吊牌</t>
  </si>
  <si>
    <t>15</t>
  </si>
  <si>
    <t>辅料3</t>
  </si>
  <si>
    <t xml:space="preserve">童装热转印标 </t>
  </si>
  <si>
    <t>上衣</t>
  </si>
  <si>
    <t>下摆</t>
  </si>
  <si>
    <t>18</t>
  </si>
  <si>
    <t>检测费</t>
  </si>
  <si>
    <t>16</t>
  </si>
  <si>
    <t>工艺</t>
  </si>
  <si>
    <t>吊染</t>
  </si>
  <si>
    <t>LOP</t>
  </si>
  <si>
    <t>织造</t>
  </si>
  <si>
    <t>17</t>
  </si>
  <si>
    <t>缝制</t>
  </si>
  <si>
    <t>19</t>
  </si>
  <si>
    <t>税</t>
  </si>
  <si>
    <t>20</t>
  </si>
  <si>
    <t>利润</t>
  </si>
  <si>
    <t>21</t>
  </si>
  <si>
    <t>运费</t>
  </si>
  <si>
    <t>合同价格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</si>
</sst>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00"/>
  </numFmts>
  <fonts count="29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rgb="FFFF0000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" fillId="2" borderId="0">
      <alignment horizontal="center" vertical="center"/>
    </xf>
    <xf numFmtId="0" fontId="2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8" fillId="0" borderId="0">
      <alignment horizontal="center" vertical="center"/>
    </xf>
    <xf numFmtId="0" fontId="2" fillId="0" borderId="0">
      <alignment horizontal="left" vertical="center"/>
    </xf>
    <xf numFmtId="0" fontId="4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2" fillId="3" borderId="0">
      <alignment horizontal="center" vertical="center"/>
    </xf>
    <xf numFmtId="0" fontId="2" fillId="5" borderId="0">
      <alignment horizontal="center" vertical="center"/>
    </xf>
    <xf numFmtId="0" fontId="2" fillId="4" borderId="0">
      <alignment horizontal="center" vertical="center"/>
    </xf>
    <xf numFmtId="0" fontId="28" fillId="0" borderId="0">
      <alignment horizontal="center" vertical="center"/>
    </xf>
  </cellStyleXfs>
  <cellXfs count="7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2" borderId="1" xfId="49" applyBorder="1" applyAlignment="1">
      <alignment horizontal="center" vertical="center" wrapText="1"/>
    </xf>
    <xf numFmtId="0" fontId="1" fillId="2" borderId="2" xfId="49" applyBorder="1" applyAlignment="1">
      <alignment horizontal="center" vertical="center" wrapText="1"/>
    </xf>
    <xf numFmtId="0" fontId="2" fillId="0" borderId="3" xfId="50" applyBorder="1" applyAlignment="1">
      <alignment horizontal="center" vertical="center" wrapText="1"/>
    </xf>
    <xf numFmtId="0" fontId="3" fillId="0" borderId="4" xfId="60" applyBorder="1" applyAlignment="1">
      <alignment horizontal="left" vertical="top" wrapText="1"/>
    </xf>
    <xf numFmtId="0" fontId="3" fillId="0" borderId="5" xfId="60" applyBorder="1" applyAlignment="1">
      <alignment horizontal="left" vertical="top" wrapText="1"/>
    </xf>
    <xf numFmtId="0" fontId="3" fillId="0" borderId="6" xfId="60" applyBorder="1" applyAlignment="1">
      <alignment horizontal="left" vertical="top" wrapText="1"/>
    </xf>
    <xf numFmtId="0" fontId="2" fillId="0" borderId="7" xfId="58" applyBorder="1" applyAlignment="1">
      <alignment horizontal="left" vertical="center" wrapText="1"/>
    </xf>
    <xf numFmtId="0" fontId="4" fillId="0" borderId="1" xfId="59" applyBorder="1" applyAlignment="1">
      <alignment horizontal="left" vertical="center" wrapText="1"/>
    </xf>
    <xf numFmtId="0" fontId="4" fillId="0" borderId="2" xfId="59" applyBorder="1" applyAlignment="1">
      <alignment horizontal="left" vertical="center" wrapText="1"/>
    </xf>
    <xf numFmtId="0" fontId="2" fillId="0" borderId="8" xfId="50" applyBorder="1" applyAlignment="1">
      <alignment horizontal="center" vertical="center" wrapText="1"/>
    </xf>
    <xf numFmtId="0" fontId="3" fillId="0" borderId="9" xfId="60" applyBorder="1" applyAlignment="1">
      <alignment horizontal="left" vertical="top" wrapText="1"/>
    </xf>
    <xf numFmtId="0" fontId="3" fillId="0" borderId="0" xfId="60" applyAlignment="1">
      <alignment horizontal="left" vertical="top" wrapText="1"/>
    </xf>
    <xf numFmtId="0" fontId="3" fillId="0" borderId="10" xfId="60" applyBorder="1" applyAlignment="1">
      <alignment horizontal="left" vertical="top" wrapText="1"/>
    </xf>
    <xf numFmtId="0" fontId="4" fillId="0" borderId="11" xfId="59" applyBorder="1" applyAlignment="1">
      <alignment horizontal="left" vertical="center" wrapText="1"/>
    </xf>
    <xf numFmtId="0" fontId="4" fillId="0" borderId="12" xfId="59" applyBorder="1" applyAlignment="1">
      <alignment horizontal="left" vertical="center" wrapText="1"/>
    </xf>
    <xf numFmtId="0" fontId="2" fillId="0" borderId="13" xfId="50" applyBorder="1" applyAlignment="1">
      <alignment horizontal="center" vertical="center" wrapText="1"/>
    </xf>
    <xf numFmtId="0" fontId="4" fillId="0" borderId="4" xfId="59" applyBorder="1" applyAlignment="1">
      <alignment horizontal="left" vertical="center" wrapText="1"/>
    </xf>
    <xf numFmtId="0" fontId="4" fillId="0" borderId="5" xfId="59" applyBorder="1" applyAlignment="1">
      <alignment horizontal="left" vertical="center" wrapText="1"/>
    </xf>
    <xf numFmtId="0" fontId="2" fillId="3" borderId="1" xfId="62" applyBorder="1" applyAlignment="1">
      <alignment horizontal="center" vertical="center" wrapText="1"/>
    </xf>
    <xf numFmtId="0" fontId="2" fillId="3" borderId="2" xfId="62" applyBorder="1" applyAlignment="1">
      <alignment horizontal="center" vertical="center" wrapText="1"/>
    </xf>
    <xf numFmtId="0" fontId="2" fillId="3" borderId="7" xfId="62" applyBorder="1" applyAlignment="1">
      <alignment horizontal="center" vertical="center" wrapText="1"/>
    </xf>
    <xf numFmtId="0" fontId="4" fillId="0" borderId="7" xfId="51" applyBorder="1" applyAlignment="1">
      <alignment horizontal="center" vertical="center" wrapText="1"/>
    </xf>
    <xf numFmtId="0" fontId="4" fillId="4" borderId="7" xfId="52" applyFill="1" applyBorder="1" applyAlignment="1">
      <alignment horizontal="center" vertical="center" wrapText="1"/>
    </xf>
    <xf numFmtId="0" fontId="4" fillId="4" borderId="7" xfId="5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2" xfId="51" applyBorder="1" applyAlignment="1">
      <alignment horizontal="center" vertical="center" wrapText="1"/>
    </xf>
    <xf numFmtId="0" fontId="4" fillId="0" borderId="1" xfId="51" applyBorder="1" applyAlignment="1">
      <alignment horizontal="center" vertical="center" wrapText="1"/>
    </xf>
    <xf numFmtId="0" fontId="4" fillId="0" borderId="7" xfId="52" applyBorder="1" applyAlignment="1">
      <alignment horizontal="center" vertical="top" wrapText="1"/>
    </xf>
    <xf numFmtId="0" fontId="4" fillId="0" borderId="4" xfId="51" applyBorder="1" applyAlignment="1">
      <alignment horizontal="center" vertical="center" wrapText="1"/>
    </xf>
    <xf numFmtId="0" fontId="4" fillId="0" borderId="9" xfId="51" applyBorder="1" applyAlignment="1">
      <alignment horizontal="center" vertical="center" wrapText="1"/>
    </xf>
    <xf numFmtId="0" fontId="4" fillId="0" borderId="11" xfId="51" applyBorder="1" applyAlignment="1">
      <alignment horizontal="center" vertical="center" wrapText="1"/>
    </xf>
    <xf numFmtId="0" fontId="4" fillId="0" borderId="14" xfId="59" applyBorder="1" applyAlignment="1">
      <alignment horizontal="left" vertical="center" wrapText="1"/>
    </xf>
    <xf numFmtId="0" fontId="4" fillId="0" borderId="15" xfId="59" applyBorder="1" applyAlignment="1">
      <alignment horizontal="left" vertical="center" wrapText="1"/>
    </xf>
    <xf numFmtId="0" fontId="2" fillId="0" borderId="1" xfId="58" applyBorder="1" applyAlignment="1">
      <alignment horizontal="left" vertical="center" wrapText="1"/>
    </xf>
    <xf numFmtId="0" fontId="2" fillId="0" borderId="14" xfId="58" applyBorder="1" applyAlignment="1">
      <alignment horizontal="left" vertical="center" wrapText="1"/>
    </xf>
    <xf numFmtId="0" fontId="4" fillId="0" borderId="13" xfId="59" applyBorder="1" applyAlignment="1">
      <alignment horizontal="left" vertical="center" wrapText="1"/>
    </xf>
    <xf numFmtId="0" fontId="4" fillId="0" borderId="7" xfId="59" applyBorder="1" applyAlignment="1">
      <alignment horizontal="left" vertical="center" wrapText="1"/>
    </xf>
    <xf numFmtId="0" fontId="4" fillId="0" borderId="6" xfId="59" applyBorder="1" applyAlignment="1">
      <alignment horizontal="left" vertical="center" wrapText="1"/>
    </xf>
    <xf numFmtId="0" fontId="2" fillId="3" borderId="14" xfId="62" applyBorder="1" applyAlignment="1">
      <alignment horizontal="center" vertical="center" wrapText="1"/>
    </xf>
    <xf numFmtId="0" fontId="2" fillId="5" borderId="1" xfId="63" applyBorder="1" applyAlignment="1">
      <alignment horizontal="center" vertical="center" wrapText="1"/>
    </xf>
    <xf numFmtId="0" fontId="2" fillId="5" borderId="2" xfId="63" applyBorder="1" applyAlignment="1">
      <alignment horizontal="center" vertical="center" wrapText="1"/>
    </xf>
    <xf numFmtId="0" fontId="2" fillId="5" borderId="14" xfId="63" applyBorder="1" applyAlignment="1">
      <alignment horizontal="center" vertical="center" wrapText="1"/>
    </xf>
    <xf numFmtId="0" fontId="2" fillId="5" borderId="7" xfId="63" applyBorder="1" applyAlignment="1">
      <alignment horizontal="center" vertical="center" wrapText="1"/>
    </xf>
    <xf numFmtId="0" fontId="2" fillId="5" borderId="13" xfId="63" applyBorder="1" applyAlignment="1">
      <alignment horizontal="center" vertical="center" wrapText="1"/>
    </xf>
    <xf numFmtId="176" fontId="4" fillId="4" borderId="7" xfId="53" applyNumberFormat="1" applyFill="1" applyBorder="1" applyAlignment="1">
      <alignment horizontal="center" vertical="center" wrapText="1"/>
    </xf>
    <xf numFmtId="0" fontId="4" fillId="4" borderId="7" xfId="56" applyNumberFormat="1" applyFill="1" applyBorder="1" applyAlignment="1">
      <alignment horizontal="center" vertical="center" wrapText="1"/>
    </xf>
    <xf numFmtId="177" fontId="4" fillId="4" borderId="7" xfId="54" applyNumberFormat="1" applyFill="1" applyBorder="1" applyAlignment="1">
      <alignment horizontal="center" vertical="center" wrapText="1"/>
    </xf>
    <xf numFmtId="2" fontId="4" fillId="0" borderId="7" xfId="55" applyNumberFormat="1" applyBorder="1" applyAlignment="1">
      <alignment horizontal="center" vertical="center" wrapText="1"/>
    </xf>
    <xf numFmtId="176" fontId="4" fillId="0" borderId="7" xfId="53" applyNumberFormat="1" applyBorder="1" applyAlignment="1">
      <alignment horizontal="center" vertical="center" wrapText="1"/>
    </xf>
    <xf numFmtId="0" fontId="4" fillId="0" borderId="7" xfId="56" applyNumberFormat="1" applyBorder="1" applyAlignment="1">
      <alignment horizontal="center" vertical="center" wrapText="1"/>
    </xf>
    <xf numFmtId="177" fontId="4" fillId="0" borderId="7" xfId="54" applyNumberFormat="1" applyBorder="1" applyAlignment="1">
      <alignment horizontal="center" vertical="center" wrapText="1"/>
    </xf>
    <xf numFmtId="176" fontId="4" fillId="0" borderId="7" xfId="53" applyNumberFormat="1" applyFont="1" applyFill="1" applyBorder="1" applyAlignment="1">
      <alignment horizontal="center" vertical="center" wrapText="1"/>
    </xf>
    <xf numFmtId="177" fontId="4" fillId="0" borderId="7" xfId="54" applyNumberFormat="1" applyFont="1" applyFill="1" applyBorder="1" applyAlignment="1">
      <alignment horizontal="center" vertical="center" wrapText="1"/>
    </xf>
    <xf numFmtId="2" fontId="4" fillId="0" borderId="7" xfId="55" applyNumberFormat="1" applyFont="1" applyFill="1" applyBorder="1" applyAlignment="1">
      <alignment horizontal="center" vertical="center" wrapText="1"/>
    </xf>
    <xf numFmtId="176" fontId="4" fillId="0" borderId="2" xfId="53" applyNumberFormat="1" applyBorder="1" applyAlignment="1">
      <alignment horizontal="center" vertical="center" wrapText="1"/>
    </xf>
    <xf numFmtId="0" fontId="4" fillId="0" borderId="2" xfId="56" applyNumberFormat="1" applyBorder="1" applyAlignment="1">
      <alignment horizontal="center" vertical="center" wrapText="1"/>
    </xf>
    <xf numFmtId="177" fontId="4" fillId="0" borderId="14" xfId="54" applyNumberFormat="1" applyBorder="1" applyAlignment="1">
      <alignment horizontal="center" vertical="center" wrapText="1"/>
    </xf>
    <xf numFmtId="176" fontId="4" fillId="0" borderId="7" xfId="53" applyNumberFormat="1" applyFill="1" applyBorder="1" applyAlignment="1">
      <alignment horizontal="center" vertical="center" wrapText="1"/>
    </xf>
    <xf numFmtId="2" fontId="4" fillId="4" borderId="7" xfId="55" applyNumberFormat="1" applyFill="1" applyBorder="1" applyAlignment="1">
      <alignment horizontal="center" vertical="center" wrapText="1"/>
    </xf>
    <xf numFmtId="0" fontId="4" fillId="0" borderId="14" xfId="51" applyBorder="1" applyAlignment="1">
      <alignment horizontal="center" vertical="center" wrapText="1"/>
    </xf>
    <xf numFmtId="0" fontId="1" fillId="2" borderId="2" xfId="49" applyFont="1" applyBorder="1" applyAlignment="1">
      <alignment horizontal="center" vertical="center" wrapText="1"/>
    </xf>
    <xf numFmtId="0" fontId="1" fillId="2" borderId="14" xfId="49" applyFont="1" applyBorder="1" applyAlignment="1">
      <alignment horizontal="center" vertical="center" wrapText="1"/>
    </xf>
    <xf numFmtId="0" fontId="4" fillId="0" borderId="4" xfId="61" applyFont="1" applyBorder="1" applyAlignment="1">
      <alignment horizontal="left" vertical="top" wrapText="1"/>
    </xf>
    <xf numFmtId="0" fontId="4" fillId="0" borderId="6" xfId="61" applyFont="1" applyBorder="1" applyAlignment="1">
      <alignment horizontal="left" vertical="top" wrapText="1"/>
    </xf>
    <xf numFmtId="0" fontId="4" fillId="0" borderId="9" xfId="61" applyFont="1" applyBorder="1" applyAlignment="1">
      <alignment horizontal="left" vertical="top" wrapText="1"/>
    </xf>
    <xf numFmtId="0" fontId="4" fillId="0" borderId="10" xfId="61" applyFont="1" applyBorder="1" applyAlignment="1">
      <alignment horizontal="left" vertical="top" wrapText="1"/>
    </xf>
    <xf numFmtId="0" fontId="4" fillId="0" borderId="11" xfId="61" applyFont="1" applyBorder="1" applyAlignment="1">
      <alignment horizontal="left" vertical="top" wrapText="1"/>
    </xf>
    <xf numFmtId="0" fontId="4" fillId="0" borderId="15" xfId="61" applyFont="1" applyBorder="1" applyAlignment="1">
      <alignment horizontal="left" vertical="top" wrapText="1"/>
    </xf>
    <xf numFmtId="0" fontId="2" fillId="4" borderId="1" xfId="64" applyFont="1" applyBorder="1" applyAlignment="1">
      <alignment horizontal="center" vertical="center" wrapText="1"/>
    </xf>
    <xf numFmtId="0" fontId="2" fillId="4" borderId="14" xfId="64" applyFont="1" applyBorder="1" applyAlignment="1">
      <alignment horizontal="center" vertical="center" wrapText="1"/>
    </xf>
    <xf numFmtId="0" fontId="6" fillId="0" borderId="7" xfId="65" applyFont="1" applyBorder="1" applyAlignment="1">
      <alignment horizontal="center" vertical="center" wrapText="1"/>
    </xf>
    <xf numFmtId="0" fontId="7" fillId="0" borderId="7" xfId="57" applyFont="1" applyBorder="1" applyAlignment="1">
      <alignment horizontal="center" vertical="center" wrapText="1"/>
    </xf>
    <xf numFmtId="0" fontId="8" fillId="0" borderId="7" xfId="57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1" fillId="2" borderId="1" xfId="49" applyBorder="1" applyAlignment="1" quotePrefix="1">
      <alignment horizontal="center" vertical="center" wrapText="1"/>
    </xf>
    <xf numFmtId="0" fontId="2" fillId="0" borderId="3" xfId="50" applyBorder="1" applyAlignment="1" quotePrefix="1">
      <alignment horizontal="center" vertical="center" wrapText="1"/>
    </xf>
    <xf numFmtId="0" fontId="3" fillId="0" borderId="4" xfId="60" applyBorder="1" applyAlignment="1" quotePrefix="1">
      <alignment horizontal="left" vertical="top" wrapText="1"/>
    </xf>
    <xf numFmtId="0" fontId="2" fillId="0" borderId="7" xfId="58" applyBorder="1" applyAlignment="1" quotePrefix="1">
      <alignment horizontal="left" vertical="center" wrapText="1"/>
    </xf>
    <xf numFmtId="0" fontId="4" fillId="0" borderId="1" xfId="59" applyBorder="1" applyAlignment="1" quotePrefix="1">
      <alignment horizontal="left" vertical="center" wrapText="1"/>
    </xf>
    <xf numFmtId="0" fontId="4" fillId="0" borderId="4" xfId="61" applyFont="1" applyBorder="1" applyAlignment="1" quotePrefix="1">
      <alignment horizontal="left" vertical="top" wrapText="1"/>
    </xf>
    <xf numFmtId="0" fontId="4" fillId="0" borderId="11" xfId="59" applyBorder="1" applyAlignment="1" quotePrefix="1">
      <alignment horizontal="left" vertical="center" wrapText="1"/>
    </xf>
    <xf numFmtId="0" fontId="2" fillId="0" borderId="1" xfId="58" applyBorder="1" applyAlignment="1" quotePrefix="1">
      <alignment horizontal="left" vertical="center" wrapText="1"/>
    </xf>
    <xf numFmtId="0" fontId="4" fillId="0" borderId="13" xfId="59" applyBorder="1" applyAlignment="1" quotePrefix="1">
      <alignment horizontal="left" vertical="center" wrapText="1"/>
    </xf>
    <xf numFmtId="0" fontId="4" fillId="0" borderId="7" xfId="59" applyBorder="1" applyAlignment="1" quotePrefix="1">
      <alignment horizontal="left" vertical="center" wrapText="1"/>
    </xf>
    <xf numFmtId="0" fontId="4" fillId="0" borderId="4" xfId="59" applyBorder="1" applyAlignment="1" quotePrefix="1">
      <alignment horizontal="left" vertical="center" wrapText="1"/>
    </xf>
    <xf numFmtId="0" fontId="2" fillId="3" borderId="1" xfId="62" applyBorder="1" applyAlignment="1" quotePrefix="1">
      <alignment horizontal="center" vertical="center" wrapText="1"/>
    </xf>
    <xf numFmtId="0" fontId="2" fillId="5" borderId="1" xfId="63" applyBorder="1" applyAlignment="1" quotePrefix="1">
      <alignment horizontal="center" vertical="center" wrapText="1"/>
    </xf>
    <xf numFmtId="0" fontId="2" fillId="4" borderId="1" xfId="64" applyFont="1" applyBorder="1" applyAlignment="1" quotePrefix="1">
      <alignment horizontal="center" vertical="center" wrapText="1"/>
    </xf>
    <xf numFmtId="0" fontId="2" fillId="3" borderId="7" xfId="62" applyBorder="1" applyAlignment="1" quotePrefix="1">
      <alignment horizontal="center" vertical="center" wrapText="1"/>
    </xf>
    <xf numFmtId="0" fontId="2" fillId="5" borderId="7" xfId="63" applyBorder="1" applyAlignment="1" quotePrefix="1">
      <alignment horizontal="center" vertical="center" wrapText="1"/>
    </xf>
    <xf numFmtId="0" fontId="2" fillId="5" borderId="13" xfId="63" applyBorder="1" applyAlignment="1" quotePrefix="1">
      <alignment horizontal="center" vertical="center" wrapText="1"/>
    </xf>
    <xf numFmtId="0" fontId="4" fillId="0" borderId="7" xfId="51" applyBorder="1" applyAlignment="1" quotePrefix="1">
      <alignment horizontal="center" vertical="center" wrapText="1"/>
    </xf>
    <xf numFmtId="0" fontId="7" fillId="0" borderId="7" xfId="57" applyFont="1" applyBorder="1" applyAlignment="1" quotePrefix="1">
      <alignment horizontal="center" vertical="center" wrapText="1"/>
    </xf>
    <xf numFmtId="0" fontId="4" fillId="0" borderId="7" xfId="51" applyFont="1" applyFill="1" applyBorder="1" applyAlignment="1" quotePrefix="1">
      <alignment horizontal="center" vertical="center" wrapText="1"/>
    </xf>
    <xf numFmtId="0" fontId="4" fillId="0" borderId="7" xfId="51" applyFont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2" xfId="58"/>
    <cellStyle name="S3" xfId="59"/>
    <cellStyle name="S4" xfId="60"/>
    <cellStyle name="S5" xfId="61"/>
    <cellStyle name="S6" xfId="62"/>
    <cellStyle name="S7" xfId="63"/>
    <cellStyle name="S8" xfId="64"/>
    <cellStyle name="S9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910590</xdr:colOff>
      <xdr:row>20</xdr:row>
      <xdr:rowOff>30480</xdr:rowOff>
    </xdr:from>
    <xdr:to>
      <xdr:col>5</xdr:col>
      <xdr:colOff>1475740</xdr:colOff>
      <xdr:row>20</xdr:row>
      <xdr:rowOff>1210310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2595" y="7146925"/>
          <a:ext cx="565150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131445</xdr:colOff>
      <xdr:row>20</xdr:row>
      <xdr:rowOff>41275</xdr:rowOff>
    </xdr:from>
    <xdr:to>
      <xdr:col>5</xdr:col>
      <xdr:colOff>662305</xdr:colOff>
      <xdr:row>20</xdr:row>
      <xdr:rowOff>1248410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3450" y="7157720"/>
          <a:ext cx="53086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108585</xdr:colOff>
      <xdr:row>21</xdr:row>
      <xdr:rowOff>69850</xdr:rowOff>
    </xdr:from>
    <xdr:to>
      <xdr:col>5</xdr:col>
      <xdr:colOff>630555</xdr:colOff>
      <xdr:row>21</xdr:row>
      <xdr:rowOff>1114425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90590" y="8684260"/>
          <a:ext cx="521970" cy="104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818515</xdr:colOff>
      <xdr:row>21</xdr:row>
      <xdr:rowOff>15875</xdr:rowOff>
    </xdr:from>
    <xdr:to>
      <xdr:col>5</xdr:col>
      <xdr:colOff>1471295</xdr:colOff>
      <xdr:row>21</xdr:row>
      <xdr:rowOff>1436370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00520" y="8630285"/>
          <a:ext cx="652780" cy="1420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70" zoomScaleNormal="70" topLeftCell="A22" workbookViewId="0">
      <selection activeCell="R24" sqref="R24"/>
    </sheetView>
  </sheetViews>
  <sheetFormatPr defaultColWidth="8.75" defaultRowHeight="14.4"/>
  <cols>
    <col min="1" max="1" width="5.37962962962963" style="1" customWidth="1"/>
    <col min="2" max="2" width="14.75" style="1" customWidth="1"/>
    <col min="3" max="3" width="30.3796296296296" style="1" customWidth="1"/>
    <col min="4" max="4" width="17.1296296296296" style="1" customWidth="1"/>
    <col min="5" max="5" width="18.1296296296296" style="1" customWidth="1"/>
    <col min="6" max="6" width="27.1296296296296" style="1" customWidth="1"/>
    <col min="7" max="7" width="10.1296296296296" style="1" customWidth="1"/>
    <col min="8" max="8" width="8.62962962962963" style="1" customWidth="1"/>
    <col min="9" max="11" width="12.5" style="1" customWidth="1"/>
    <col min="12" max="13" width="10.1296296296296" style="1" customWidth="1"/>
    <col min="14" max="15" width="12.5" style="1" customWidth="1"/>
    <col min="16" max="16" width="14.75" style="1" customWidth="1"/>
    <col min="17" max="18" width="19" style="2" customWidth="1"/>
    <col min="19" max="16384" width="8.75" style="1"/>
  </cols>
  <sheetData>
    <row r="1" ht="17.45" customHeight="1" spans="1:18">
      <c r="A1" s="79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65"/>
      <c r="R1" s="66"/>
    </row>
    <row r="2" ht="17.25" customHeight="1" spans="1:18">
      <c r="A2" s="80" t="s">
        <v>1</v>
      </c>
      <c r="B2" s="81" t="s">
        <v>2</v>
      </c>
      <c r="C2" s="7"/>
      <c r="D2" s="8"/>
      <c r="E2" s="80" t="s">
        <v>3</v>
      </c>
      <c r="F2" s="82" t="s">
        <v>4</v>
      </c>
      <c r="G2" s="83" t="s">
        <v>5</v>
      </c>
      <c r="H2" s="11"/>
      <c r="I2" s="11"/>
      <c r="J2" s="11"/>
      <c r="K2" s="11"/>
      <c r="L2" s="11"/>
      <c r="M2" s="11"/>
      <c r="N2" s="11"/>
      <c r="O2" s="11"/>
      <c r="P2" s="36"/>
      <c r="Q2" s="84" t="s">
        <v>2</v>
      </c>
      <c r="R2" s="68"/>
    </row>
    <row r="3" ht="17.25" customHeight="1" spans="1:18">
      <c r="A3" s="12"/>
      <c r="B3" s="13"/>
      <c r="C3" s="14"/>
      <c r="D3" s="15"/>
      <c r="E3" s="12"/>
      <c r="F3" s="82" t="s">
        <v>6</v>
      </c>
      <c r="G3" s="10" t="s">
        <v>7</v>
      </c>
      <c r="H3" s="11"/>
      <c r="I3" s="11"/>
      <c r="J3" s="11"/>
      <c r="K3" s="11"/>
      <c r="L3" s="11"/>
      <c r="M3" s="11"/>
      <c r="N3" s="11"/>
      <c r="O3" s="11"/>
      <c r="P3" s="36"/>
      <c r="Q3" s="69"/>
      <c r="R3" s="70"/>
    </row>
    <row r="4" ht="17.25" customHeight="1" spans="1:18">
      <c r="A4" s="12"/>
      <c r="B4" s="13"/>
      <c r="C4" s="14"/>
      <c r="D4" s="15"/>
      <c r="E4" s="12"/>
      <c r="F4" s="82" t="s">
        <v>8</v>
      </c>
      <c r="G4" s="10" t="s">
        <v>9</v>
      </c>
      <c r="H4" s="11"/>
      <c r="I4" s="11"/>
      <c r="J4" s="11"/>
      <c r="K4" s="11"/>
      <c r="L4" s="11"/>
      <c r="M4" s="11"/>
      <c r="N4" s="11"/>
      <c r="O4" s="11"/>
      <c r="P4" s="36"/>
      <c r="Q4" s="69"/>
      <c r="R4" s="70"/>
    </row>
    <row r="5" ht="17.25" customHeight="1" spans="1:18">
      <c r="A5" s="12"/>
      <c r="B5" s="13"/>
      <c r="C5" s="14"/>
      <c r="D5" s="15"/>
      <c r="E5" s="12"/>
      <c r="F5" s="82" t="s">
        <v>10</v>
      </c>
      <c r="G5" s="83" t="s">
        <v>11</v>
      </c>
      <c r="H5" s="11"/>
      <c r="I5" s="11"/>
      <c r="J5" s="11"/>
      <c r="K5" s="11"/>
      <c r="L5" s="11"/>
      <c r="M5" s="11"/>
      <c r="N5" s="11"/>
      <c r="O5" s="11"/>
      <c r="P5" s="36"/>
      <c r="Q5" s="69"/>
      <c r="R5" s="70"/>
    </row>
    <row r="6" ht="17.25" customHeight="1" spans="1:18">
      <c r="A6" s="12"/>
      <c r="B6" s="13"/>
      <c r="C6" s="14"/>
      <c r="D6" s="15"/>
      <c r="E6" s="12"/>
      <c r="F6" s="82" t="s">
        <v>12</v>
      </c>
      <c r="G6" s="85" t="s">
        <v>13</v>
      </c>
      <c r="H6" s="17"/>
      <c r="I6" s="37"/>
      <c r="J6" s="86" t="s">
        <v>14</v>
      </c>
      <c r="K6" s="39"/>
      <c r="L6" s="85" t="s">
        <v>15</v>
      </c>
      <c r="M6" s="17"/>
      <c r="N6" s="37"/>
      <c r="O6" s="82" t="s">
        <v>16</v>
      </c>
      <c r="P6" s="87" t="s">
        <v>2</v>
      </c>
      <c r="Q6" s="69"/>
      <c r="R6" s="70"/>
    </row>
    <row r="7" ht="17.25" customHeight="1" spans="1:18">
      <c r="A7" s="12"/>
      <c r="B7" s="13"/>
      <c r="C7" s="14"/>
      <c r="D7" s="15"/>
      <c r="E7" s="12"/>
      <c r="F7" s="82" t="s">
        <v>17</v>
      </c>
      <c r="G7" s="83" t="s">
        <v>18</v>
      </c>
      <c r="H7" s="11"/>
      <c r="I7" s="36"/>
      <c r="J7" s="86" t="s">
        <v>19</v>
      </c>
      <c r="K7" s="39"/>
      <c r="L7" s="83" t="s">
        <v>20</v>
      </c>
      <c r="M7" s="11"/>
      <c r="N7" s="36"/>
      <c r="O7" s="82" t="s">
        <v>21</v>
      </c>
      <c r="P7" s="88" t="s">
        <v>2</v>
      </c>
      <c r="Q7" s="69"/>
      <c r="R7" s="70"/>
    </row>
    <row r="8" ht="17.25" customHeight="1" spans="1:18">
      <c r="A8" s="12"/>
      <c r="B8" s="13"/>
      <c r="C8" s="14"/>
      <c r="D8" s="15"/>
      <c r="E8" s="12"/>
      <c r="F8" s="82" t="s">
        <v>22</v>
      </c>
      <c r="G8" s="83" t="s">
        <v>23</v>
      </c>
      <c r="H8" s="11"/>
      <c r="I8" s="36"/>
      <c r="J8" s="86" t="s">
        <v>24</v>
      </c>
      <c r="K8" s="39"/>
      <c r="L8" s="10"/>
      <c r="M8" s="11"/>
      <c r="N8" s="36"/>
      <c r="O8" s="82" t="s">
        <v>25</v>
      </c>
      <c r="P8" s="88" t="s">
        <v>2</v>
      </c>
      <c r="Q8" s="69"/>
      <c r="R8" s="70"/>
    </row>
    <row r="9" ht="17.25" customHeight="1" spans="1:18">
      <c r="A9" s="18"/>
      <c r="B9" s="13"/>
      <c r="C9" s="14"/>
      <c r="D9" s="15"/>
      <c r="E9" s="18"/>
      <c r="F9" s="82" t="s">
        <v>26</v>
      </c>
      <c r="G9" s="89" t="s">
        <v>27</v>
      </c>
      <c r="H9" s="20"/>
      <c r="I9" s="42"/>
      <c r="J9" s="86" t="s">
        <v>28</v>
      </c>
      <c r="K9" s="39"/>
      <c r="L9" s="83" t="s">
        <v>29</v>
      </c>
      <c r="M9" s="11"/>
      <c r="N9" s="36"/>
      <c r="O9" s="82" t="s">
        <v>2</v>
      </c>
      <c r="P9" s="88" t="s">
        <v>2</v>
      </c>
      <c r="Q9" s="71"/>
      <c r="R9" s="72"/>
    </row>
    <row r="10" ht="28.7" customHeight="1" spans="1:18">
      <c r="A10" s="90" t="s">
        <v>30</v>
      </c>
      <c r="B10" s="22"/>
      <c r="C10" s="22"/>
      <c r="D10" s="22"/>
      <c r="E10" s="22"/>
      <c r="F10" s="22"/>
      <c r="G10" s="22"/>
      <c r="H10" s="22"/>
      <c r="I10" s="22"/>
      <c r="J10" s="22"/>
      <c r="K10" s="43"/>
      <c r="L10" s="91" t="s">
        <v>31</v>
      </c>
      <c r="M10" s="45"/>
      <c r="N10" s="45"/>
      <c r="O10" s="45"/>
      <c r="P10" s="46"/>
      <c r="Q10" s="92" t="s">
        <v>32</v>
      </c>
      <c r="R10" s="74"/>
    </row>
    <row r="11" ht="57.6" customHeight="1" spans="1:18">
      <c r="A11" s="93" t="s">
        <v>33</v>
      </c>
      <c r="B11" s="93" t="s">
        <v>34</v>
      </c>
      <c r="C11" s="93" t="s">
        <v>35</v>
      </c>
      <c r="D11" s="93" t="s">
        <v>36</v>
      </c>
      <c r="E11" s="93" t="s">
        <v>37</v>
      </c>
      <c r="F11" s="93" t="s">
        <v>38</v>
      </c>
      <c r="G11" s="93" t="s">
        <v>39</v>
      </c>
      <c r="H11" s="93" t="s">
        <v>40</v>
      </c>
      <c r="I11" s="93" t="s">
        <v>41</v>
      </c>
      <c r="J11" s="93" t="s">
        <v>42</v>
      </c>
      <c r="K11" s="93" t="s">
        <v>43</v>
      </c>
      <c r="L11" s="94" t="s">
        <v>44</v>
      </c>
      <c r="M11" s="95" t="s">
        <v>45</v>
      </c>
      <c r="N11" s="94" t="s">
        <v>46</v>
      </c>
      <c r="O11" s="95" t="s">
        <v>47</v>
      </c>
      <c r="P11" s="47" t="s">
        <v>48</v>
      </c>
      <c r="Q11" s="75"/>
      <c r="R11" s="75"/>
    </row>
    <row r="12" ht="89" customHeight="1" spans="1:18">
      <c r="A12" s="96" t="s">
        <v>49</v>
      </c>
      <c r="B12" s="96" t="s">
        <v>50</v>
      </c>
      <c r="C12" s="24" t="s">
        <v>51</v>
      </c>
      <c r="D12" s="24"/>
      <c r="E12" s="24"/>
      <c r="F12" s="25" t="s">
        <v>52</v>
      </c>
      <c r="G12" s="25" t="s">
        <v>53</v>
      </c>
      <c r="H12" s="26" t="s">
        <v>54</v>
      </c>
      <c r="I12" s="24"/>
      <c r="J12" s="24"/>
      <c r="K12" s="26" t="s">
        <v>55</v>
      </c>
      <c r="L12" s="49">
        <v>0.335</v>
      </c>
      <c r="M12" s="50">
        <v>1.05</v>
      </c>
      <c r="N12" s="51">
        <v>85</v>
      </c>
      <c r="O12" s="52">
        <f t="shared" ref="O12:O22" si="0">L12*M12*N12</f>
        <v>29.89875</v>
      </c>
      <c r="P12" s="28" t="s">
        <v>56</v>
      </c>
      <c r="Q12" s="76"/>
      <c r="R12" s="76"/>
    </row>
    <row r="13" ht="28.7" customHeight="1" spans="1:18">
      <c r="A13" s="96" t="s">
        <v>57</v>
      </c>
      <c r="B13" s="96" t="s">
        <v>58</v>
      </c>
      <c r="C13" s="96" t="s">
        <v>59</v>
      </c>
      <c r="D13" s="96" t="s">
        <v>60</v>
      </c>
      <c r="E13" s="96" t="s">
        <v>61</v>
      </c>
      <c r="F13" s="96" t="s">
        <v>2</v>
      </c>
      <c r="G13" s="96" t="s">
        <v>62</v>
      </c>
      <c r="H13" s="96" t="s">
        <v>2</v>
      </c>
      <c r="I13" s="96" t="s">
        <v>63</v>
      </c>
      <c r="J13" s="96" t="s">
        <v>2</v>
      </c>
      <c r="K13" s="96" t="s">
        <v>64</v>
      </c>
      <c r="L13" s="53">
        <v>1</v>
      </c>
      <c r="M13" s="54">
        <v>1.05</v>
      </c>
      <c r="N13" s="55">
        <v>0.28</v>
      </c>
      <c r="O13" s="52">
        <f t="shared" si="0"/>
        <v>0.294</v>
      </c>
      <c r="P13" s="96" t="s">
        <v>65</v>
      </c>
      <c r="Q13" s="97" t="s">
        <v>66</v>
      </c>
      <c r="R13" s="97" t="s">
        <v>66</v>
      </c>
    </row>
    <row r="14" ht="28.7" customHeight="1" spans="1:18">
      <c r="A14" s="96" t="s">
        <v>67</v>
      </c>
      <c r="B14" s="96" t="s">
        <v>68</v>
      </c>
      <c r="C14" s="96" t="s">
        <v>69</v>
      </c>
      <c r="D14" s="96" t="s">
        <v>70</v>
      </c>
      <c r="E14" s="96" t="s">
        <v>71</v>
      </c>
      <c r="F14" s="96" t="s">
        <v>2</v>
      </c>
      <c r="G14" s="96" t="s">
        <v>72</v>
      </c>
      <c r="H14" s="96" t="s">
        <v>2</v>
      </c>
      <c r="I14" s="96" t="s">
        <v>2</v>
      </c>
      <c r="J14" s="96" t="s">
        <v>2</v>
      </c>
      <c r="K14" s="96" t="s">
        <v>64</v>
      </c>
      <c r="L14" s="53">
        <v>0.03</v>
      </c>
      <c r="M14" s="54">
        <v>1.05</v>
      </c>
      <c r="N14" s="55">
        <v>11</v>
      </c>
      <c r="O14" s="52">
        <f t="shared" si="0"/>
        <v>0.3465</v>
      </c>
      <c r="P14" s="96" t="s">
        <v>73</v>
      </c>
      <c r="Q14" s="97" t="s">
        <v>74</v>
      </c>
      <c r="R14" s="97" t="s">
        <v>74</v>
      </c>
    </row>
    <row r="15" ht="28.7" customHeight="1" spans="1:18">
      <c r="A15" s="96" t="s">
        <v>75</v>
      </c>
      <c r="B15" s="96" t="s">
        <v>76</v>
      </c>
      <c r="C15" s="96" t="s">
        <v>77</v>
      </c>
      <c r="D15" s="96" t="s">
        <v>78</v>
      </c>
      <c r="E15" s="96" t="s">
        <v>79</v>
      </c>
      <c r="F15" s="96" t="s">
        <v>2</v>
      </c>
      <c r="G15" s="96" t="s">
        <v>72</v>
      </c>
      <c r="H15" s="96" t="s">
        <v>2</v>
      </c>
      <c r="I15" s="96" t="s">
        <v>2</v>
      </c>
      <c r="J15" s="96" t="s">
        <v>2</v>
      </c>
      <c r="K15" s="96" t="s">
        <v>64</v>
      </c>
      <c r="L15" s="53">
        <v>1</v>
      </c>
      <c r="M15" s="54">
        <v>1.05</v>
      </c>
      <c r="N15" s="55">
        <v>0.02</v>
      </c>
      <c r="O15" s="52">
        <f t="shared" si="0"/>
        <v>0.021</v>
      </c>
      <c r="P15" s="96" t="s">
        <v>73</v>
      </c>
      <c r="Q15" s="97" t="s">
        <v>74</v>
      </c>
      <c r="R15" s="97" t="s">
        <v>74</v>
      </c>
    </row>
    <row r="16" ht="28.7" customHeight="1" spans="1:18">
      <c r="A16" s="96" t="s">
        <v>80</v>
      </c>
      <c r="B16" s="96" t="s">
        <v>81</v>
      </c>
      <c r="C16" s="96" t="s">
        <v>82</v>
      </c>
      <c r="D16" s="96" t="s">
        <v>83</v>
      </c>
      <c r="E16" s="96" t="s">
        <v>84</v>
      </c>
      <c r="F16" s="96" t="s">
        <v>2</v>
      </c>
      <c r="G16" s="96" t="s">
        <v>72</v>
      </c>
      <c r="H16" s="96" t="s">
        <v>2</v>
      </c>
      <c r="I16" s="96" t="s">
        <v>2</v>
      </c>
      <c r="J16" s="96" t="s">
        <v>2</v>
      </c>
      <c r="K16" s="96" t="s">
        <v>64</v>
      </c>
      <c r="L16" s="53">
        <v>1</v>
      </c>
      <c r="M16" s="54">
        <v>1.05</v>
      </c>
      <c r="N16" s="55">
        <v>0.02</v>
      </c>
      <c r="O16" s="52">
        <f t="shared" si="0"/>
        <v>0.021</v>
      </c>
      <c r="P16" s="96" t="s">
        <v>73</v>
      </c>
      <c r="Q16" s="97" t="s">
        <v>74</v>
      </c>
      <c r="R16" s="97" t="s">
        <v>74</v>
      </c>
    </row>
    <row r="17" ht="28.7" customHeight="1" spans="1:18">
      <c r="A17" s="96" t="s">
        <v>85</v>
      </c>
      <c r="B17" s="96" t="s">
        <v>86</v>
      </c>
      <c r="C17" s="96" t="s">
        <v>87</v>
      </c>
      <c r="D17" s="96" t="s">
        <v>88</v>
      </c>
      <c r="E17" s="96" t="s">
        <v>89</v>
      </c>
      <c r="F17" s="96" t="s">
        <v>2</v>
      </c>
      <c r="G17" s="96" t="s">
        <v>72</v>
      </c>
      <c r="H17" s="96" t="s">
        <v>2</v>
      </c>
      <c r="I17" s="96" t="s">
        <v>2</v>
      </c>
      <c r="J17" s="96" t="s">
        <v>2</v>
      </c>
      <c r="K17" s="96" t="s">
        <v>64</v>
      </c>
      <c r="L17" s="53">
        <v>1</v>
      </c>
      <c r="M17" s="54">
        <v>1.05</v>
      </c>
      <c r="N17" s="55">
        <v>0.02</v>
      </c>
      <c r="O17" s="52">
        <f t="shared" si="0"/>
        <v>0.021</v>
      </c>
      <c r="P17" s="96" t="s">
        <v>73</v>
      </c>
      <c r="Q17" s="97" t="s">
        <v>74</v>
      </c>
      <c r="R17" s="97" t="s">
        <v>74</v>
      </c>
    </row>
    <row r="18" ht="28.7" customHeight="1" spans="1:18">
      <c r="A18" s="96" t="s">
        <v>90</v>
      </c>
      <c r="B18" s="96" t="s">
        <v>91</v>
      </c>
      <c r="C18" s="96" t="s">
        <v>92</v>
      </c>
      <c r="D18" s="96" t="s">
        <v>93</v>
      </c>
      <c r="E18" s="96" t="s">
        <v>94</v>
      </c>
      <c r="F18" s="96" t="s">
        <v>2</v>
      </c>
      <c r="G18" s="96" t="s">
        <v>72</v>
      </c>
      <c r="H18" s="96" t="s">
        <v>2</v>
      </c>
      <c r="I18" s="96" t="s">
        <v>2</v>
      </c>
      <c r="J18" s="96" t="s">
        <v>2</v>
      </c>
      <c r="K18" s="96" t="s">
        <v>64</v>
      </c>
      <c r="L18" s="53">
        <v>1</v>
      </c>
      <c r="M18" s="54">
        <v>1.05</v>
      </c>
      <c r="N18" s="55">
        <v>0.02</v>
      </c>
      <c r="O18" s="52">
        <f t="shared" si="0"/>
        <v>0.021</v>
      </c>
      <c r="P18" s="96" t="s">
        <v>73</v>
      </c>
      <c r="Q18" s="97" t="s">
        <v>74</v>
      </c>
      <c r="R18" s="97" t="s">
        <v>74</v>
      </c>
    </row>
    <row r="19" ht="28.7" customHeight="1" spans="1:18">
      <c r="A19" s="96" t="s">
        <v>95</v>
      </c>
      <c r="B19" s="96" t="s">
        <v>96</v>
      </c>
      <c r="C19" s="96" t="s">
        <v>97</v>
      </c>
      <c r="D19" s="96" t="s">
        <v>98</v>
      </c>
      <c r="E19" s="96" t="s">
        <v>99</v>
      </c>
      <c r="F19" s="96" t="s">
        <v>2</v>
      </c>
      <c r="G19" s="96" t="s">
        <v>72</v>
      </c>
      <c r="H19" s="96" t="s">
        <v>2</v>
      </c>
      <c r="I19" s="96" t="s">
        <v>2</v>
      </c>
      <c r="J19" s="96" t="s">
        <v>2</v>
      </c>
      <c r="K19" s="96" t="s">
        <v>64</v>
      </c>
      <c r="L19" s="53">
        <v>1</v>
      </c>
      <c r="M19" s="54">
        <v>1.05</v>
      </c>
      <c r="N19" s="55">
        <v>0.02</v>
      </c>
      <c r="O19" s="52">
        <f t="shared" si="0"/>
        <v>0.021</v>
      </c>
      <c r="P19" s="96" t="s">
        <v>73</v>
      </c>
      <c r="Q19" s="97" t="s">
        <v>74</v>
      </c>
      <c r="R19" s="97" t="s">
        <v>74</v>
      </c>
    </row>
    <row r="20" ht="28.7" customHeight="1" spans="1:18">
      <c r="A20" s="96" t="s">
        <v>100</v>
      </c>
      <c r="B20" s="96" t="s">
        <v>101</v>
      </c>
      <c r="C20" s="96" t="s">
        <v>102</v>
      </c>
      <c r="D20" s="96" t="s">
        <v>103</v>
      </c>
      <c r="E20" s="96" t="s">
        <v>104</v>
      </c>
      <c r="F20" s="24" t="s">
        <v>105</v>
      </c>
      <c r="G20" s="96" t="s">
        <v>72</v>
      </c>
      <c r="H20" s="96" t="s">
        <v>2</v>
      </c>
      <c r="I20" s="96" t="s">
        <v>2</v>
      </c>
      <c r="J20" s="96" t="s">
        <v>2</v>
      </c>
      <c r="K20" s="96" t="s">
        <v>64</v>
      </c>
      <c r="L20" s="53">
        <v>1</v>
      </c>
      <c r="M20" s="54">
        <v>1.05</v>
      </c>
      <c r="N20" s="55">
        <v>0.065</v>
      </c>
      <c r="O20" s="52">
        <f t="shared" si="0"/>
        <v>0.06825</v>
      </c>
      <c r="P20" s="96" t="s">
        <v>73</v>
      </c>
      <c r="Q20" s="97" t="s">
        <v>74</v>
      </c>
      <c r="R20" s="97" t="s">
        <v>74</v>
      </c>
    </row>
    <row r="21" ht="117.95" customHeight="1" spans="1:18">
      <c r="A21" s="96" t="s">
        <v>106</v>
      </c>
      <c r="B21" s="96" t="s">
        <v>107</v>
      </c>
      <c r="C21" s="96" t="s">
        <v>108</v>
      </c>
      <c r="D21" s="96" t="s">
        <v>109</v>
      </c>
      <c r="E21" s="96" t="s">
        <v>110</v>
      </c>
      <c r="F21" s="96" t="s">
        <v>2</v>
      </c>
      <c r="G21" s="96" t="s">
        <v>72</v>
      </c>
      <c r="H21" s="96" t="s">
        <v>2</v>
      </c>
      <c r="I21" s="96" t="s">
        <v>2</v>
      </c>
      <c r="J21" s="96" t="s">
        <v>2</v>
      </c>
      <c r="K21" s="96" t="s">
        <v>64</v>
      </c>
      <c r="L21" s="53">
        <v>1</v>
      </c>
      <c r="M21" s="54">
        <v>1.05</v>
      </c>
      <c r="N21" s="55">
        <v>0.065</v>
      </c>
      <c r="O21" s="52">
        <f t="shared" si="0"/>
        <v>0.06825</v>
      </c>
      <c r="P21" s="96" t="s">
        <v>111</v>
      </c>
      <c r="Q21" s="97" t="s">
        <v>112</v>
      </c>
      <c r="R21" s="97" t="s">
        <v>112</v>
      </c>
    </row>
    <row r="22" ht="117.95" customHeight="1" spans="1:18">
      <c r="A22" s="96" t="s">
        <v>113</v>
      </c>
      <c r="B22" s="96" t="s">
        <v>114</v>
      </c>
      <c r="C22" s="96" t="s">
        <v>115</v>
      </c>
      <c r="D22" s="96" t="s">
        <v>116</v>
      </c>
      <c r="E22" s="96" t="s">
        <v>117</v>
      </c>
      <c r="F22" s="96" t="s">
        <v>2</v>
      </c>
      <c r="G22" s="96" t="s">
        <v>72</v>
      </c>
      <c r="H22" s="96" t="s">
        <v>2</v>
      </c>
      <c r="I22" s="96" t="s">
        <v>2</v>
      </c>
      <c r="J22" s="96" t="s">
        <v>2</v>
      </c>
      <c r="K22" s="96" t="s">
        <v>64</v>
      </c>
      <c r="L22" s="53">
        <v>1</v>
      </c>
      <c r="M22" s="54">
        <v>1.05</v>
      </c>
      <c r="N22" s="55">
        <v>0.14</v>
      </c>
      <c r="O22" s="52">
        <f t="shared" si="0"/>
        <v>0.147</v>
      </c>
      <c r="P22" s="96" t="s">
        <v>111</v>
      </c>
      <c r="Q22" s="97" t="s">
        <v>112</v>
      </c>
      <c r="R22" s="97" t="s">
        <v>112</v>
      </c>
    </row>
    <row r="23" ht="45" customHeight="1" spans="1:18">
      <c r="A23" s="96" t="s">
        <v>118</v>
      </c>
      <c r="B23" s="98" t="s">
        <v>119</v>
      </c>
      <c r="C23" s="27" t="s">
        <v>120</v>
      </c>
      <c r="D23" s="28" t="s">
        <v>56</v>
      </c>
      <c r="E23" s="27"/>
      <c r="F23" s="98" t="s">
        <v>2</v>
      </c>
      <c r="G23" s="98" t="s">
        <v>72</v>
      </c>
      <c r="H23" s="98" t="s">
        <v>2</v>
      </c>
      <c r="I23" s="98" t="s">
        <v>2</v>
      </c>
      <c r="J23" s="98" t="s">
        <v>2</v>
      </c>
      <c r="K23" s="98" t="s">
        <v>64</v>
      </c>
      <c r="L23" s="56">
        <v>1</v>
      </c>
      <c r="M23" s="54">
        <v>1.05</v>
      </c>
      <c r="N23" s="57">
        <v>0.115</v>
      </c>
      <c r="O23" s="58">
        <v>0.12</v>
      </c>
      <c r="P23" s="27" t="s">
        <v>121</v>
      </c>
      <c r="Q23" s="77"/>
      <c r="R23" s="77"/>
    </row>
    <row r="24" ht="45" customHeight="1" spans="1:18">
      <c r="A24" s="96" t="s">
        <v>122</v>
      </c>
      <c r="B24" s="98" t="s">
        <v>123</v>
      </c>
      <c r="C24" s="27" t="s">
        <v>124</v>
      </c>
      <c r="D24" s="28" t="s">
        <v>56</v>
      </c>
      <c r="E24" s="27"/>
      <c r="F24" s="98" t="s">
        <v>2</v>
      </c>
      <c r="G24" s="98" t="s">
        <v>72</v>
      </c>
      <c r="H24" s="98" t="s">
        <v>2</v>
      </c>
      <c r="I24" s="98" t="s">
        <v>2</v>
      </c>
      <c r="J24" s="98" t="s">
        <v>2</v>
      </c>
      <c r="K24" s="98" t="s">
        <v>64</v>
      </c>
      <c r="L24" s="56">
        <v>1</v>
      </c>
      <c r="M24" s="54">
        <v>1.05</v>
      </c>
      <c r="N24" s="57">
        <v>0.115</v>
      </c>
      <c r="O24" s="58">
        <v>0.12</v>
      </c>
      <c r="P24" s="28" t="s">
        <v>56</v>
      </c>
      <c r="Q24" s="77"/>
      <c r="R24" s="77"/>
    </row>
    <row r="25" ht="45" customHeight="1" spans="1:18">
      <c r="A25" s="96" t="s">
        <v>125</v>
      </c>
      <c r="B25" s="98" t="s">
        <v>126</v>
      </c>
      <c r="C25" s="29" t="s">
        <v>127</v>
      </c>
      <c r="D25" s="28" t="s">
        <v>56</v>
      </c>
      <c r="E25" s="27"/>
      <c r="F25" s="98" t="s">
        <v>2</v>
      </c>
      <c r="G25" s="98" t="s">
        <v>72</v>
      </c>
      <c r="H25" s="98" t="s">
        <v>2</v>
      </c>
      <c r="I25" s="98" t="s">
        <v>2</v>
      </c>
      <c r="J25" s="98" t="s">
        <v>2</v>
      </c>
      <c r="K25" s="98" t="s">
        <v>64</v>
      </c>
      <c r="L25" s="56">
        <v>1</v>
      </c>
      <c r="M25" s="54">
        <v>1.05</v>
      </c>
      <c r="N25" s="57">
        <v>0.115</v>
      </c>
      <c r="O25" s="58">
        <v>0.12</v>
      </c>
      <c r="P25" s="28" t="s">
        <v>56</v>
      </c>
      <c r="Q25" s="77"/>
      <c r="R25" s="77"/>
    </row>
    <row r="26" ht="28.7" customHeight="1" spans="1:18">
      <c r="A26" s="96" t="s">
        <v>128</v>
      </c>
      <c r="B26" s="96" t="s">
        <v>129</v>
      </c>
      <c r="C26" s="96" t="s">
        <v>130</v>
      </c>
      <c r="D26" s="28" t="s">
        <v>56</v>
      </c>
      <c r="E26" s="28"/>
      <c r="F26" s="24" t="s">
        <v>131</v>
      </c>
      <c r="G26" s="24"/>
      <c r="H26" s="24" t="s">
        <v>132</v>
      </c>
      <c r="I26" s="24"/>
      <c r="J26" s="96" t="s">
        <v>2</v>
      </c>
      <c r="K26" s="96" t="s">
        <v>64</v>
      </c>
      <c r="L26" s="53">
        <v>1</v>
      </c>
      <c r="M26" s="54">
        <v>1.05</v>
      </c>
      <c r="N26" s="55">
        <v>0.26</v>
      </c>
      <c r="O26" s="52">
        <f>L26*M26*N26</f>
        <v>0.273</v>
      </c>
      <c r="P26" s="28" t="s">
        <v>56</v>
      </c>
      <c r="Q26" s="76"/>
      <c r="R26" s="76"/>
    </row>
    <row r="27" ht="28.7" customHeight="1" spans="1:18">
      <c r="A27" s="96" t="s">
        <v>133</v>
      </c>
      <c r="B27" s="30"/>
      <c r="C27" s="24" t="s">
        <v>134</v>
      </c>
      <c r="D27" s="30"/>
      <c r="E27" s="30"/>
      <c r="F27" s="30"/>
      <c r="G27" s="30"/>
      <c r="H27" s="30"/>
      <c r="I27" s="30"/>
      <c r="J27" s="30"/>
      <c r="K27" s="30"/>
      <c r="L27" s="59"/>
      <c r="M27" s="60"/>
      <c r="N27" s="61"/>
      <c r="O27" s="52">
        <v>2</v>
      </c>
      <c r="P27" s="28"/>
      <c r="Q27" s="76"/>
      <c r="R27" s="76"/>
    </row>
    <row r="28" ht="33.95" customHeight="1" spans="1:18">
      <c r="A28" s="96" t="s">
        <v>135</v>
      </c>
      <c r="B28" s="31" t="s">
        <v>136</v>
      </c>
      <c r="C28" s="26" t="s">
        <v>137</v>
      </c>
      <c r="D28" s="24"/>
      <c r="E28" s="24"/>
      <c r="F28" s="32"/>
      <c r="G28" s="32"/>
      <c r="H28" s="24"/>
      <c r="I28" s="24"/>
      <c r="J28" s="24"/>
      <c r="K28" s="24"/>
      <c r="L28" s="62"/>
      <c r="M28" s="54"/>
      <c r="N28" s="55"/>
      <c r="O28" s="63">
        <v>19</v>
      </c>
      <c r="P28" s="28" t="s">
        <v>56</v>
      </c>
      <c r="Q28" s="76"/>
      <c r="R28" s="76"/>
    </row>
    <row r="29" ht="28.7" customHeight="1" spans="1:18">
      <c r="A29" s="24"/>
      <c r="B29" s="33" t="s">
        <v>138</v>
      </c>
      <c r="C29" s="26" t="s">
        <v>139</v>
      </c>
      <c r="D29" s="24"/>
      <c r="E29" s="24"/>
      <c r="F29" s="24"/>
      <c r="G29" s="24"/>
      <c r="H29" s="24"/>
      <c r="I29" s="24"/>
      <c r="J29" s="24"/>
      <c r="K29" s="24"/>
      <c r="L29" s="53"/>
      <c r="M29" s="54"/>
      <c r="N29" s="55"/>
      <c r="O29" s="63">
        <v>4.1</v>
      </c>
      <c r="P29" s="28" t="s">
        <v>56</v>
      </c>
      <c r="Q29" s="76"/>
      <c r="R29" s="76"/>
    </row>
    <row r="30" ht="33.95" customHeight="1" spans="1:18">
      <c r="A30" s="96" t="s">
        <v>140</v>
      </c>
      <c r="B30" s="34"/>
      <c r="C30" s="26" t="s">
        <v>141</v>
      </c>
      <c r="D30" s="24"/>
      <c r="E30" s="24"/>
      <c r="F30" s="32"/>
      <c r="G30" s="32"/>
      <c r="H30" s="24"/>
      <c r="I30" s="24"/>
      <c r="J30" s="24"/>
      <c r="K30" s="24"/>
      <c r="L30" s="62"/>
      <c r="M30" s="54"/>
      <c r="N30" s="55"/>
      <c r="O30" s="63">
        <v>3.5</v>
      </c>
      <c r="P30" s="28" t="s">
        <v>56</v>
      </c>
      <c r="Q30" s="76"/>
      <c r="R30" s="76"/>
    </row>
    <row r="31" ht="28.7" customHeight="1" spans="1:18">
      <c r="A31" s="96" t="s">
        <v>142</v>
      </c>
      <c r="B31" s="34"/>
      <c r="C31" s="26" t="s">
        <v>143</v>
      </c>
      <c r="D31" s="24"/>
      <c r="E31" s="28"/>
      <c r="F31" s="24"/>
      <c r="G31" s="24"/>
      <c r="H31" s="24"/>
      <c r="I31" s="24"/>
      <c r="J31" s="24"/>
      <c r="K31" s="24"/>
      <c r="L31" s="53"/>
      <c r="M31" s="54"/>
      <c r="N31" s="55"/>
      <c r="O31" s="63">
        <f>SUM(O12:O30)*0.13</f>
        <v>7.8208975</v>
      </c>
      <c r="P31" s="28"/>
      <c r="Q31" s="76"/>
      <c r="R31" s="76"/>
    </row>
    <row r="32" ht="28.7" customHeight="1" spans="1:18">
      <c r="A32" s="96" t="s">
        <v>144</v>
      </c>
      <c r="B32" s="34"/>
      <c r="C32" s="26" t="s">
        <v>145</v>
      </c>
      <c r="D32" s="24"/>
      <c r="E32" s="28"/>
      <c r="F32" s="24"/>
      <c r="G32" s="24"/>
      <c r="H32" s="24"/>
      <c r="I32" s="24"/>
      <c r="J32" s="24"/>
      <c r="K32" s="24"/>
      <c r="L32" s="53"/>
      <c r="M32" s="54"/>
      <c r="N32" s="55"/>
      <c r="O32" s="63">
        <f>SUM(O12:O31)*0.04</f>
        <v>2.7192659</v>
      </c>
      <c r="P32" s="28"/>
      <c r="Q32" s="76"/>
      <c r="R32" s="76"/>
    </row>
    <row r="33" ht="28.7" customHeight="1" spans="1:18">
      <c r="A33" s="96" t="s">
        <v>146</v>
      </c>
      <c r="B33" s="35"/>
      <c r="C33" s="26" t="s">
        <v>147</v>
      </c>
      <c r="D33" s="24"/>
      <c r="E33" s="28"/>
      <c r="F33" s="24"/>
      <c r="G33" s="24"/>
      <c r="H33" s="24"/>
      <c r="I33" s="24"/>
      <c r="J33" s="24"/>
      <c r="K33" s="24"/>
      <c r="L33" s="53"/>
      <c r="M33" s="54"/>
      <c r="N33" s="55"/>
      <c r="O33" s="63">
        <v>0.5</v>
      </c>
      <c r="P33" s="28"/>
      <c r="Q33" s="76"/>
      <c r="R33" s="76"/>
    </row>
    <row r="34" ht="28.7" customHeight="1" spans="1:18">
      <c r="A34" s="31" t="s">
        <v>148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64"/>
      <c r="O34" s="52">
        <f>SUM(O12:O33)</f>
        <v>71.2009134</v>
      </c>
      <c r="P34" s="96" t="s">
        <v>2</v>
      </c>
      <c r="Q34" s="99" t="s">
        <v>2</v>
      </c>
      <c r="R34" s="78"/>
    </row>
  </sheetData>
  <mergeCells count="27">
    <mergeCell ref="A1:R1"/>
    <mergeCell ref="G2:P2"/>
    <mergeCell ref="G3:P3"/>
    <mergeCell ref="G4:P4"/>
    <mergeCell ref="G5:P5"/>
    <mergeCell ref="G6:I6"/>
    <mergeCell ref="J6:K6"/>
    <mergeCell ref="L6:N6"/>
    <mergeCell ref="G7:I7"/>
    <mergeCell ref="J7:K7"/>
    <mergeCell ref="L7:N7"/>
    <mergeCell ref="G8:I8"/>
    <mergeCell ref="J8:K8"/>
    <mergeCell ref="L8:N8"/>
    <mergeCell ref="G9:I9"/>
    <mergeCell ref="J9:K9"/>
    <mergeCell ref="L9:N9"/>
    <mergeCell ref="A10:K10"/>
    <mergeCell ref="L10:P10"/>
    <mergeCell ref="Q10:R10"/>
    <mergeCell ref="A34:N34"/>
    <mergeCell ref="Q34:R34"/>
    <mergeCell ref="A2:A9"/>
    <mergeCell ref="B29:B33"/>
    <mergeCell ref="E2:E9"/>
    <mergeCell ref="B2:D9"/>
    <mergeCell ref="Q2:R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物料单-上衣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长空雁叫霜晨月</cp:lastModifiedBy>
  <dcterms:created xsi:type="dcterms:W3CDTF">2024-06-14T02:09:00Z</dcterms:created>
  <dcterms:modified xsi:type="dcterms:W3CDTF">2024-06-19T01:11:40Z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46F7D32F57E94A2FAB8D91014B6C958F_11</vt:lpwstr>
  </property>
  <property fmtid="{D5CDD505-2E9C-101B-9397-08002B2CF9AE}" pid="3" name="KSOProductBuildVer">
    <vt:lpwstr>2052-12.1.0.17133</vt:lpwstr>
  </property>
</Properties>
</file>