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7895" windowHeight="10455" activeTab="1"/>
  </bookViews>
  <sheets>
    <sheet name="Sheet1" sheetId="1" r:id="rId1"/>
    <sheet name="Sheet2" sheetId="2" r:id="rId2"/>
  </sheets>
  <definedNames>
    <definedName name="CELL_RANGE">Sheet1!$M$5</definedName>
    <definedName name="_xlnm.Print_Area" localSheetId="0">Sheet1!$A$1:$O$7</definedName>
    <definedName name="TAB_RANGE">Sheet1!$A$8:$O$17</definedName>
  </definedNames>
  <calcPr calcId="162913"/>
</workbook>
</file>

<file path=xl/calcChain.xml><?xml version="1.0" encoding="utf-8"?>
<calcChain xmlns="http://schemas.openxmlformats.org/spreadsheetml/2006/main">
  <c r="M10" i="1" l="1"/>
  <c r="M14" i="1" l="1"/>
  <c r="M13" i="1"/>
  <c r="M12" i="1"/>
  <c r="M11" i="1"/>
  <c r="M9" i="1"/>
  <c r="M14" i="2"/>
  <c r="M13" i="2" l="1"/>
  <c r="M10" i="2" l="1"/>
  <c r="M9" i="2"/>
  <c r="M17" i="2"/>
  <c r="M16" i="2"/>
  <c r="M15" i="2"/>
  <c r="M12" i="2"/>
  <c r="M11" i="2"/>
  <c r="M8" i="2"/>
  <c r="M18" i="2" l="1"/>
  <c r="M17" i="1"/>
  <c r="M15" i="1"/>
  <c r="M16" i="1"/>
  <c r="M8" i="1"/>
  <c r="N13" i="2" l="1"/>
  <c r="N14" i="2"/>
  <c r="N9" i="2"/>
  <c r="N8" i="2"/>
  <c r="N12" i="2"/>
  <c r="N16" i="2"/>
  <c r="N17" i="2"/>
  <c r="N11" i="2"/>
  <c r="N10" i="2"/>
  <c r="N15" i="2"/>
  <c r="M18" i="1"/>
  <c r="N10" i="1" s="1"/>
  <c r="N16" i="1" l="1"/>
  <c r="N12" i="1"/>
  <c r="N14" i="1"/>
  <c r="N11" i="1"/>
  <c r="N13" i="1"/>
  <c r="N9" i="1"/>
  <c r="N8" i="1"/>
  <c r="N17" i="1"/>
  <c r="N15" i="1"/>
</calcChain>
</file>

<file path=xl/sharedStrings.xml><?xml version="1.0" encoding="utf-8"?>
<sst xmlns="http://schemas.openxmlformats.org/spreadsheetml/2006/main" count="148" uniqueCount="93">
  <si>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</si>
  <si>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</si>
  <si>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</si>
  <si>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</si>
  <si>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</si>
  <si>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</si>
  <si>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</si>
  <si>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</si>
  <si>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</si>
  <si>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</si>
  <si>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</si>
  <si>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</si>
  <si>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</si>
  <si>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</si>
  <si>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</si>
  <si>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</si>
  <si>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</si>
  <si>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</si>
  <si>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</si>
  <si>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</si>
  <si>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</si>
  <si>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</si>
  <si>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</si>
  <si>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</si>
  <si>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</si>
  <si>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</si>
  <si>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</si>
  <si>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</si>
  <si>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</si>
  <si>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</si>
  <si>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</si>
  <si>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</si>
  <si>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</si>
  <si>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</si>
  <si>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</si>
  <si>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</si>
  <si>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</si>
  <si>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</si>
  <si>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</si>
  <si>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</si>
  <si>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</si>
  <si>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</si>
  <si>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</si>
  <si>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华顺</t>
    <phoneticPr fontId="56" type="noConversion"/>
  </si>
  <si>
    <t>面料1</t>
    <phoneticPr fontId="56" type="noConversion"/>
  </si>
  <si>
    <t>梭织尼丝纺</t>
    <phoneticPr fontId="56" type="noConversion"/>
  </si>
  <si>
    <t>面料2</t>
  </si>
  <si>
    <t>面料2</t>
    <phoneticPr fontId="56" type="noConversion"/>
  </si>
  <si>
    <t>中棉</t>
    <phoneticPr fontId="56" type="noConversion"/>
  </si>
  <si>
    <t>40g仿丝棉</t>
    <phoneticPr fontId="56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</si>
  <si>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</si>
  <si>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拉链1</t>
    <phoneticPr fontId="56" type="noConversion"/>
  </si>
  <si>
    <t>拉链2</t>
    <phoneticPr fontId="56" type="noConversion"/>
  </si>
  <si>
    <t>弹力包边带</t>
    <phoneticPr fontId="56" type="noConversion"/>
  </si>
  <si>
    <t>2cm包边带</t>
    <phoneticPr fontId="56" type="noConversion"/>
  </si>
  <si>
    <t>立体LOGO压烫</t>
    <phoneticPr fontId="56" type="noConversion"/>
  </si>
  <si>
    <t>5#尼龙开尾</t>
    <phoneticPr fontId="56" type="noConversion"/>
  </si>
  <si>
    <t>隐形拉链</t>
    <phoneticPr fontId="56" type="noConversion"/>
  </si>
  <si>
    <t>干燥剂，纸箱，防潮纸</t>
    <phoneticPr fontId="56" type="noConversion"/>
  </si>
  <si>
    <t>缝纫线等</t>
    <phoneticPr fontId="56" type="noConversion"/>
  </si>
  <si>
    <t>弹力针织拉绒布</t>
    <phoneticPr fontId="56" type="noConversion"/>
  </si>
  <si>
    <t>百典</t>
    <phoneticPr fontId="56" type="noConversion"/>
  </si>
  <si>
    <t>嘉合</t>
    <phoneticPr fontId="56" type="noConversion"/>
  </si>
  <si>
    <t>诗美嘉</t>
    <phoneticPr fontId="56" type="noConversion"/>
  </si>
  <si>
    <t>YKK</t>
    <phoneticPr fontId="56" type="noConversion"/>
  </si>
  <si>
    <t>2023.12.13</t>
    <phoneticPr fontId="2" type="noConversion"/>
  </si>
  <si>
    <t>2023.12.13</t>
    <phoneticPr fontId="56" type="noConversion"/>
  </si>
  <si>
    <t>春亚纺</t>
    <phoneticPr fontId="2" type="noConversion"/>
  </si>
  <si>
    <t>面料1</t>
    <phoneticPr fontId="2" type="noConversion"/>
  </si>
  <si>
    <t>针织面料</t>
    <phoneticPr fontId="2" type="noConversion"/>
  </si>
  <si>
    <t>40g仿丝棉</t>
    <phoneticPr fontId="2" type="noConversion"/>
  </si>
  <si>
    <t>反射装饰条</t>
    <phoneticPr fontId="2" type="noConversion"/>
  </si>
  <si>
    <t>弹力包边带</t>
    <phoneticPr fontId="2" type="noConversion"/>
  </si>
  <si>
    <t>面料3</t>
    <phoneticPr fontId="2" type="noConversion"/>
  </si>
  <si>
    <t>针织面料配色</t>
    <phoneticPr fontId="2" type="noConversion"/>
  </si>
  <si>
    <t>配料</t>
    <phoneticPr fontId="2" type="noConversion"/>
  </si>
  <si>
    <t>辅料</t>
    <phoneticPr fontId="2" type="noConversion"/>
  </si>
  <si>
    <t>5#尼龙闭尾</t>
    <phoneticPr fontId="2" type="noConversion"/>
  </si>
  <si>
    <t>辅料2</t>
    <phoneticPr fontId="2" type="noConversion"/>
  </si>
  <si>
    <t>辅料3</t>
  </si>
  <si>
    <t>米</t>
    <phoneticPr fontId="2" type="noConversion"/>
  </si>
  <si>
    <t>条</t>
    <phoneticPr fontId="2" type="noConversion"/>
  </si>
  <si>
    <t>米</t>
    <phoneticPr fontId="2" type="noConversion"/>
  </si>
  <si>
    <t>米</t>
    <phoneticPr fontId="2" type="noConversion"/>
  </si>
  <si>
    <t>件</t>
    <phoneticPr fontId="2" type="noConversion"/>
  </si>
  <si>
    <t>件</t>
    <phoneticPr fontId="2" type="noConversion"/>
  </si>
  <si>
    <t>普通缝纫线</t>
    <phoneticPr fontId="2" type="noConversion"/>
  </si>
  <si>
    <t>纸箱，防潮纸，包装袋</t>
    <phoneticPr fontId="2" type="noConversion"/>
  </si>
  <si>
    <t>百典</t>
    <phoneticPr fontId="2" type="noConversion"/>
  </si>
  <si>
    <t>嘉合</t>
    <phoneticPr fontId="2" type="noConversion"/>
  </si>
  <si>
    <t>YKK</t>
    <phoneticPr fontId="2" type="noConversion"/>
  </si>
  <si>
    <t>诗美嘉</t>
    <phoneticPr fontId="2" type="noConversion"/>
  </si>
  <si>
    <t>营口华顺服装有限公司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</si>
</sst>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7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4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  <xf numFmtId="0" fontId="48" fillId="0" borderId="10" xfId="162" applyNumberFormat="1" applyFont="1" applyFill="1" applyBorder="1" applyAlignment="1" applyProtection="1">
      <alignment horizontal="left" vertical="center" wrapText="1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1</xdr:row>
      <xdr:rowOff>40218</xdr:rowOff>
    </xdr:from>
    <xdr:to>
      <xdr:col>3</xdr:col>
      <xdr:colOff>361950</xdr:colOff>
      <xdr:row>4</xdr:row>
      <xdr:rowOff>448939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316443"/>
          <a:ext cx="1190625" cy="1589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1</xdr:row>
      <xdr:rowOff>66676</xdr:rowOff>
    </xdr:from>
    <xdr:to>
      <xdr:col>3</xdr:col>
      <xdr:colOff>1219200</xdr:colOff>
      <xdr:row>4</xdr:row>
      <xdr:rowOff>469232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1" y="342901"/>
          <a:ext cx="1114424" cy="1583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workbookViewId="0">
      <selection activeCell="O2" sqref="O2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s="7" customFormat="1" ht="32.25" customHeight="1">
      <c r="A2" s="61" t="s">
        <v>7</v>
      </c>
      <c r="B2" s="60" t="s">
        <v>37</v>
      </c>
      <c r="C2" s="60"/>
      <c r="D2" s="60"/>
      <c r="E2" s="60"/>
      <c r="F2" s="60"/>
      <c r="G2" s="2" t="s">
        <v>11</v>
      </c>
      <c r="H2" s="58" t="s">
        <v>33</v>
      </c>
      <c r="I2" s="59"/>
      <c r="J2" s="2" t="s">
        <v>14</v>
      </c>
      <c r="K2" s="3"/>
      <c r="L2" s="4" t="s">
        <v>17</v>
      </c>
      <c r="M2" s="5"/>
      <c r="N2" s="6" t="s">
        <v>19</v>
      </c>
      <c r="O2" s="63" t="s">
        <v>92</v>
      </c>
    </row>
    <row r="3" spans="1:15" s="7" customFormat="1" ht="26.25" customHeight="1">
      <c r="A3" s="61"/>
      <c r="B3" s="60"/>
      <c r="C3" s="60"/>
      <c r="D3" s="60"/>
      <c r="E3" s="60"/>
      <c r="F3" s="60"/>
      <c r="G3" s="2" t="s">
        <v>27</v>
      </c>
      <c r="H3" s="58" t="s">
        <v>33</v>
      </c>
      <c r="I3" s="59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1"/>
      <c r="B4" s="60"/>
      <c r="C4" s="60"/>
      <c r="D4" s="60"/>
      <c r="E4" s="60"/>
      <c r="F4" s="60"/>
      <c r="G4" s="2" t="s">
        <v>12</v>
      </c>
      <c r="H4" s="58" t="s">
        <v>40</v>
      </c>
      <c r="I4" s="59"/>
      <c r="J4" s="2" t="s">
        <v>41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1"/>
      <c r="B5" s="60"/>
      <c r="C5" s="60"/>
      <c r="D5" s="60"/>
      <c r="E5" s="60"/>
      <c r="F5" s="60"/>
      <c r="G5" s="2" t="s">
        <v>13</v>
      </c>
      <c r="H5" s="62" t="s">
        <v>40</v>
      </c>
      <c r="I5" s="59"/>
      <c r="J5" s="2" t="s">
        <v>16</v>
      </c>
      <c r="K5" s="13"/>
      <c r="L5" s="4" t="s">
        <v>6</v>
      </c>
      <c r="M5" s="14" t="s">
        <v>65</v>
      </c>
      <c r="N5" s="6"/>
      <c r="O5" s="45"/>
    </row>
    <row r="6" spans="1:15" s="12" customFormat="1" ht="21.75" customHeight="1">
      <c r="A6" s="15"/>
      <c r="B6" s="51" t="s">
        <v>9</v>
      </c>
      <c r="C6" s="52"/>
      <c r="D6" s="52"/>
      <c r="E6" s="52"/>
      <c r="F6" s="52"/>
      <c r="G6" s="52"/>
      <c r="H6" s="53"/>
      <c r="I6" s="54"/>
      <c r="J6" s="55" t="s">
        <v>10</v>
      </c>
      <c r="K6" s="56"/>
      <c r="L6" s="56"/>
      <c r="M6" s="56"/>
      <c r="N6" s="56"/>
      <c r="O6" s="57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36</v>
      </c>
      <c r="K7" s="19" t="s">
        <v>23</v>
      </c>
      <c r="L7" s="18" t="s">
        <v>28</v>
      </c>
      <c r="M7" s="18" t="s">
        <v>29</v>
      </c>
      <c r="N7" s="20" t="s">
        <v>34</v>
      </c>
      <c r="O7" s="44" t="s">
        <v>35</v>
      </c>
    </row>
    <row r="8" spans="1:15" ht="15" customHeight="1">
      <c r="A8" s="21">
        <v>1</v>
      </c>
      <c r="B8" s="21" t="s">
        <v>68</v>
      </c>
      <c r="C8" s="21" t="s">
        <v>67</v>
      </c>
      <c r="D8" s="22"/>
      <c r="E8" s="22"/>
      <c r="F8" s="23"/>
      <c r="G8" s="21"/>
      <c r="H8" s="21"/>
      <c r="I8" s="21" t="s">
        <v>80</v>
      </c>
      <c r="J8" s="24">
        <v>0.8</v>
      </c>
      <c r="K8" s="25">
        <v>1.03</v>
      </c>
      <c r="L8" s="26">
        <v>6.8</v>
      </c>
      <c r="M8" s="27">
        <f>J8*K8*L8</f>
        <v>5.6032000000000002</v>
      </c>
      <c r="N8" s="28">
        <f t="shared" ref="N8:N17" si="0">M8/$M$18</f>
        <v>5.186544161342696E-2</v>
      </c>
      <c r="O8" s="21" t="s">
        <v>88</v>
      </c>
    </row>
    <row r="9" spans="1:15" ht="15" customHeight="1">
      <c r="A9" s="21">
        <v>2</v>
      </c>
      <c r="B9" s="21" t="s">
        <v>46</v>
      </c>
      <c r="C9" s="21" t="s">
        <v>69</v>
      </c>
      <c r="D9" s="22"/>
      <c r="E9" s="22"/>
      <c r="F9" s="23"/>
      <c r="G9" s="21"/>
      <c r="H9" s="21"/>
      <c r="I9" s="21" t="s">
        <v>80</v>
      </c>
      <c r="J9" s="24">
        <v>1.6</v>
      </c>
      <c r="K9" s="25">
        <v>1.03</v>
      </c>
      <c r="L9" s="26">
        <v>13.5</v>
      </c>
      <c r="M9" s="27">
        <f t="shared" ref="M9:M14" si="1">J9*K9*L9</f>
        <v>22.248000000000001</v>
      </c>
      <c r="N9" s="28">
        <f t="shared" si="0"/>
        <v>0.20593631228860707</v>
      </c>
      <c r="O9" s="21" t="s">
        <v>88</v>
      </c>
    </row>
    <row r="10" spans="1:15" ht="15" customHeight="1">
      <c r="A10" s="21">
        <v>3</v>
      </c>
      <c r="B10" s="21" t="s">
        <v>73</v>
      </c>
      <c r="C10" s="21" t="s">
        <v>74</v>
      </c>
      <c r="D10" s="22"/>
      <c r="E10" s="22"/>
      <c r="F10" s="23"/>
      <c r="G10" s="21"/>
      <c r="H10" s="21"/>
      <c r="I10" s="21" t="s">
        <v>80</v>
      </c>
      <c r="J10" s="24">
        <v>0.3</v>
      </c>
      <c r="K10" s="25">
        <v>1.03</v>
      </c>
      <c r="L10" s="26">
        <v>13.5</v>
      </c>
      <c r="M10" s="27">
        <f t="shared" ref="M10" si="2">J10*K10*L10</f>
        <v>4.1715</v>
      </c>
      <c r="N10" s="28">
        <f t="shared" si="0"/>
        <v>3.8613058554113823E-2</v>
      </c>
      <c r="O10" s="21" t="s">
        <v>88</v>
      </c>
    </row>
    <row r="11" spans="1:15" ht="15" customHeight="1">
      <c r="A11" s="21">
        <v>4</v>
      </c>
      <c r="B11" s="21" t="s">
        <v>75</v>
      </c>
      <c r="C11" s="21" t="s">
        <v>70</v>
      </c>
      <c r="D11" s="22"/>
      <c r="E11" s="22"/>
      <c r="F11" s="23"/>
      <c r="G11" s="21"/>
      <c r="H11" s="21"/>
      <c r="I11" s="21" t="s">
        <v>80</v>
      </c>
      <c r="J11" s="24">
        <v>0.4</v>
      </c>
      <c r="K11" s="25">
        <v>1.03</v>
      </c>
      <c r="L11" s="26">
        <v>1.2</v>
      </c>
      <c r="M11" s="27">
        <f t="shared" si="1"/>
        <v>0.49440000000000001</v>
      </c>
      <c r="N11" s="28">
        <f t="shared" si="0"/>
        <v>4.5763624953023786E-3</v>
      </c>
      <c r="O11" s="21" t="s">
        <v>89</v>
      </c>
    </row>
    <row r="12" spans="1:15" ht="15" customHeight="1">
      <c r="A12" s="21">
        <v>5</v>
      </c>
      <c r="B12" s="21" t="s">
        <v>76</v>
      </c>
      <c r="C12" s="21" t="s">
        <v>77</v>
      </c>
      <c r="D12" s="22"/>
      <c r="E12" s="22"/>
      <c r="F12" s="23"/>
      <c r="G12" s="21"/>
      <c r="H12" s="21"/>
      <c r="I12" s="21" t="s">
        <v>81</v>
      </c>
      <c r="J12" s="24">
        <v>1</v>
      </c>
      <c r="K12" s="25">
        <v>1.03</v>
      </c>
      <c r="L12" s="26">
        <v>4</v>
      </c>
      <c r="M12" s="27">
        <f t="shared" si="1"/>
        <v>4.12</v>
      </c>
      <c r="N12" s="28">
        <f t="shared" si="0"/>
        <v>3.8136354127519825E-2</v>
      </c>
      <c r="O12" s="21" t="s">
        <v>90</v>
      </c>
    </row>
    <row r="13" spans="1:15" ht="15" customHeight="1">
      <c r="A13" s="21">
        <v>6</v>
      </c>
      <c r="B13" s="21" t="s">
        <v>78</v>
      </c>
      <c r="C13" s="21" t="s">
        <v>71</v>
      </c>
      <c r="D13" s="22"/>
      <c r="E13" s="22"/>
      <c r="F13" s="23"/>
      <c r="G13" s="21"/>
      <c r="H13" s="21"/>
      <c r="I13" s="21" t="s">
        <v>82</v>
      </c>
      <c r="J13" s="24">
        <v>0.3</v>
      </c>
      <c r="K13" s="25">
        <v>1.03</v>
      </c>
      <c r="L13" s="26">
        <v>0.9</v>
      </c>
      <c r="M13" s="27">
        <f t="shared" si="1"/>
        <v>0.27810000000000001</v>
      </c>
      <c r="N13" s="28">
        <f t="shared" si="0"/>
        <v>2.5742039036075882E-3</v>
      </c>
      <c r="O13" s="21" t="s">
        <v>91</v>
      </c>
    </row>
    <row r="14" spans="1:15" ht="15" customHeight="1">
      <c r="A14" s="21">
        <v>7</v>
      </c>
      <c r="B14" s="21" t="s">
        <v>79</v>
      </c>
      <c r="C14" s="21" t="s">
        <v>72</v>
      </c>
      <c r="D14" s="22"/>
      <c r="E14" s="22"/>
      <c r="F14" s="23"/>
      <c r="G14" s="21"/>
      <c r="H14" s="21"/>
      <c r="I14" s="21" t="s">
        <v>83</v>
      </c>
      <c r="J14" s="24">
        <v>0.7</v>
      </c>
      <c r="K14" s="25">
        <v>1.03</v>
      </c>
      <c r="L14" s="26">
        <v>0.2</v>
      </c>
      <c r="M14" s="27">
        <f t="shared" si="1"/>
        <v>0.14419999999999999</v>
      </c>
      <c r="N14" s="28">
        <f t="shared" si="0"/>
        <v>1.3347723944631938E-3</v>
      </c>
      <c r="O14" s="21" t="s">
        <v>91</v>
      </c>
    </row>
    <row r="15" spans="1:15" ht="15" customHeight="1">
      <c r="A15" s="21">
        <v>8</v>
      </c>
      <c r="B15" s="21" t="s">
        <v>30</v>
      </c>
      <c r="C15" s="21" t="s">
        <v>87</v>
      </c>
      <c r="D15" s="22"/>
      <c r="E15" s="22"/>
      <c r="F15" s="23"/>
      <c r="G15" s="21"/>
      <c r="H15" s="21"/>
      <c r="I15" s="21" t="s">
        <v>84</v>
      </c>
      <c r="J15" s="24">
        <v>1</v>
      </c>
      <c r="K15" s="25">
        <v>1.03</v>
      </c>
      <c r="L15" s="26">
        <v>5</v>
      </c>
      <c r="M15" s="27">
        <f t="shared" ref="M15:M17" si="3">J15*K15*L15</f>
        <v>5.15</v>
      </c>
      <c r="N15" s="28">
        <f t="shared" si="0"/>
        <v>4.7670442659399778E-2</v>
      </c>
      <c r="O15" s="21"/>
    </row>
    <row r="16" spans="1:15" ht="15" customHeight="1">
      <c r="A16" s="21">
        <v>9</v>
      </c>
      <c r="B16" s="21" t="s">
        <v>31</v>
      </c>
      <c r="C16" s="21" t="s">
        <v>86</v>
      </c>
      <c r="D16" s="22"/>
      <c r="E16" s="22"/>
      <c r="F16" s="23"/>
      <c r="G16" s="21"/>
      <c r="H16" s="21"/>
      <c r="I16" s="21" t="s">
        <v>85</v>
      </c>
      <c r="J16" s="24">
        <v>1</v>
      </c>
      <c r="K16" s="25">
        <v>1.03</v>
      </c>
      <c r="L16" s="26">
        <v>0.8</v>
      </c>
      <c r="M16" s="27">
        <f t="shared" si="3"/>
        <v>0.82400000000000007</v>
      </c>
      <c r="N16" s="28">
        <f t="shared" si="0"/>
        <v>7.6272708255039649E-3</v>
      </c>
      <c r="O16" s="21"/>
    </row>
    <row r="17" spans="1:15" ht="35.25" customHeight="1">
      <c r="A17" s="29">
        <v>10</v>
      </c>
      <c r="B17" s="42" t="s">
        <v>38</v>
      </c>
      <c r="C17" s="43" t="s">
        <v>32</v>
      </c>
      <c r="D17" s="22"/>
      <c r="E17" s="22"/>
      <c r="F17" s="23"/>
      <c r="G17" s="21"/>
      <c r="H17" s="21"/>
      <c r="I17" s="21"/>
      <c r="J17" s="24">
        <v>1</v>
      </c>
      <c r="K17" s="25">
        <v>1</v>
      </c>
      <c r="L17" s="26">
        <v>65</v>
      </c>
      <c r="M17" s="27">
        <f t="shared" si="3"/>
        <v>65</v>
      </c>
      <c r="N17" s="28">
        <f t="shared" si="0"/>
        <v>0.60166578113805547</v>
      </c>
      <c r="O17" s="21"/>
    </row>
    <row r="18" spans="1:15" ht="15" customHeight="1">
      <c r="A18" s="30">
        <v>11</v>
      </c>
      <c r="B18" s="30" t="s">
        <v>39</v>
      </c>
      <c r="C18" s="30">
        <v>3000</v>
      </c>
      <c r="D18" s="31"/>
      <c r="E18" s="31"/>
      <c r="F18" s="32"/>
      <c r="G18" s="33"/>
      <c r="H18" s="33"/>
      <c r="I18" s="33"/>
      <c r="J18" s="34"/>
      <c r="K18" s="35"/>
      <c r="L18" s="36"/>
      <c r="M18" s="37">
        <f>SUM(M8:M17)</f>
        <v>108.0334</v>
      </c>
      <c r="N18" s="28"/>
      <c r="O18" s="33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48" customHeight="1">
      <c r="A21" s="33"/>
      <c r="B21" s="48" t="s">
        <v>42</v>
      </c>
      <c r="C21" s="48"/>
      <c r="D21" s="48"/>
      <c r="E21" s="48"/>
      <c r="F21" s="48"/>
      <c r="G21" s="48"/>
      <c r="H21" s="48"/>
      <c r="I21" s="48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L170" s="41"/>
    </row>
    <row r="171" spans="1:15" ht="15" customHeight="1">
      <c r="L171" s="41"/>
    </row>
    <row r="172" spans="1:15" ht="15" customHeight="1">
      <c r="L172" s="41"/>
    </row>
    <row r="173" spans="1:15" ht="15" customHeight="1">
      <c r="L173" s="41"/>
    </row>
    <row r="174" spans="1:15" ht="15" customHeight="1">
      <c r="L174" s="41"/>
    </row>
  </sheetData>
  <sheetProtection formatCells="0" formatColumns="0" formatRows="0" insertColumns="0" insertRows="0" deleteColumns="0" deleteRows="0" sort="0" autoFilter="0" pivotTables="0"/>
  <mergeCells count="10">
    <mergeCell ref="B21:I21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tabSelected="1" workbookViewId="0">
      <selection activeCell="P13" sqref="P13"/>
    </sheetView>
  </sheetViews>
  <sheetFormatPr defaultRowHeight="15" customHeight="1"/>
  <cols>
    <col min="1" max="1" width="3.875" style="1" customWidth="1"/>
    <col min="2" max="2" width="13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s="7" customFormat="1" ht="32.25" customHeight="1">
      <c r="A2" s="61" t="s">
        <v>7</v>
      </c>
      <c r="B2" s="60" t="s">
        <v>37</v>
      </c>
      <c r="C2" s="60"/>
      <c r="D2" s="60"/>
      <c r="E2" s="60"/>
      <c r="F2" s="60"/>
      <c r="G2" s="2" t="s">
        <v>11</v>
      </c>
      <c r="H2" s="58" t="s">
        <v>33</v>
      </c>
      <c r="I2" s="59"/>
      <c r="J2" s="2" t="s">
        <v>14</v>
      </c>
      <c r="K2" s="3"/>
      <c r="L2" s="4" t="s">
        <v>17</v>
      </c>
      <c r="M2" s="5"/>
      <c r="N2" s="6" t="s">
        <v>19</v>
      </c>
      <c r="O2" s="63" t="s">
        <v>92</v>
      </c>
    </row>
    <row r="3" spans="1:15" s="7" customFormat="1" ht="26.25" customHeight="1">
      <c r="A3" s="61"/>
      <c r="B3" s="60"/>
      <c r="C3" s="60"/>
      <c r="D3" s="60"/>
      <c r="E3" s="60"/>
      <c r="F3" s="60"/>
      <c r="G3" s="2" t="s">
        <v>27</v>
      </c>
      <c r="H3" s="58" t="s">
        <v>33</v>
      </c>
      <c r="I3" s="59"/>
      <c r="J3" s="2" t="s">
        <v>15</v>
      </c>
      <c r="K3" s="3"/>
      <c r="L3" s="4" t="s">
        <v>5</v>
      </c>
      <c r="M3" s="8"/>
      <c r="N3" s="6" t="s">
        <v>20</v>
      </c>
      <c r="O3" s="46">
        <v>3000</v>
      </c>
    </row>
    <row r="4" spans="1:15" s="12" customFormat="1" ht="34.5" customHeight="1">
      <c r="A4" s="61"/>
      <c r="B4" s="60"/>
      <c r="C4" s="60"/>
      <c r="D4" s="60"/>
      <c r="E4" s="60"/>
      <c r="F4" s="60"/>
      <c r="G4" s="2" t="s">
        <v>12</v>
      </c>
      <c r="H4" s="58" t="s">
        <v>40</v>
      </c>
      <c r="I4" s="59"/>
      <c r="J4" s="2" t="s">
        <v>41</v>
      </c>
      <c r="K4" s="3"/>
      <c r="L4" s="9" t="s">
        <v>18</v>
      </c>
      <c r="M4" s="10" t="s">
        <v>43</v>
      </c>
      <c r="N4" s="11" t="s">
        <v>21</v>
      </c>
      <c r="O4" s="45"/>
    </row>
    <row r="5" spans="1:15" s="12" customFormat="1" ht="40.5" customHeight="1">
      <c r="A5" s="61"/>
      <c r="B5" s="60"/>
      <c r="C5" s="60"/>
      <c r="D5" s="60"/>
      <c r="E5" s="60"/>
      <c r="F5" s="60"/>
      <c r="G5" s="2" t="s">
        <v>13</v>
      </c>
      <c r="H5" s="62" t="s">
        <v>40</v>
      </c>
      <c r="I5" s="59"/>
      <c r="J5" s="2" t="s">
        <v>16</v>
      </c>
      <c r="K5" s="13"/>
      <c r="L5" s="4" t="s">
        <v>6</v>
      </c>
      <c r="M5" s="14" t="s">
        <v>66</v>
      </c>
      <c r="N5" s="6"/>
      <c r="O5" s="45"/>
    </row>
    <row r="6" spans="1:15" s="12" customFormat="1" ht="21.75" customHeight="1">
      <c r="A6" s="47"/>
      <c r="B6" s="51" t="s">
        <v>9</v>
      </c>
      <c r="C6" s="52"/>
      <c r="D6" s="52"/>
      <c r="E6" s="52"/>
      <c r="F6" s="52"/>
      <c r="G6" s="52"/>
      <c r="H6" s="53"/>
      <c r="I6" s="54"/>
      <c r="J6" s="55" t="s">
        <v>10</v>
      </c>
      <c r="K6" s="56"/>
      <c r="L6" s="56"/>
      <c r="M6" s="56"/>
      <c r="N6" s="56"/>
      <c r="O6" s="57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36</v>
      </c>
      <c r="K7" s="19" t="s">
        <v>23</v>
      </c>
      <c r="L7" s="18" t="s">
        <v>28</v>
      </c>
      <c r="M7" s="18" t="s">
        <v>29</v>
      </c>
      <c r="N7" s="20" t="s">
        <v>34</v>
      </c>
      <c r="O7" s="44" t="s">
        <v>35</v>
      </c>
    </row>
    <row r="8" spans="1:15" ht="15" customHeight="1">
      <c r="A8" s="21">
        <v>1</v>
      </c>
      <c r="B8" s="21" t="s">
        <v>44</v>
      </c>
      <c r="C8" s="21" t="s">
        <v>45</v>
      </c>
      <c r="D8" s="22"/>
      <c r="E8" s="22"/>
      <c r="F8" s="23"/>
      <c r="G8" s="21"/>
      <c r="H8" s="21"/>
      <c r="I8" s="21"/>
      <c r="J8" s="24">
        <v>1</v>
      </c>
      <c r="K8" s="25">
        <v>1.03</v>
      </c>
      <c r="L8" s="26">
        <v>7.8</v>
      </c>
      <c r="M8" s="27">
        <f>J8*K8*L8</f>
        <v>8.0340000000000007</v>
      </c>
      <c r="N8" s="28">
        <f>M8/$M$18</f>
        <v>7.3783081963599811E-2</v>
      </c>
      <c r="O8" s="21" t="s">
        <v>61</v>
      </c>
    </row>
    <row r="9" spans="1:15" ht="15" customHeight="1">
      <c r="A9" s="21">
        <v>2</v>
      </c>
      <c r="B9" s="21" t="s">
        <v>47</v>
      </c>
      <c r="C9" s="21" t="s">
        <v>60</v>
      </c>
      <c r="D9" s="22"/>
      <c r="E9" s="22"/>
      <c r="F9" s="23"/>
      <c r="G9" s="21"/>
      <c r="H9" s="21"/>
      <c r="I9" s="21"/>
      <c r="J9" s="24">
        <v>1.5</v>
      </c>
      <c r="K9" s="25">
        <v>1.03</v>
      </c>
      <c r="L9" s="26">
        <v>14.5</v>
      </c>
      <c r="M9" s="27">
        <f t="shared" ref="M9:M10" si="0">J9*K9*L9</f>
        <v>22.4025</v>
      </c>
      <c r="N9" s="28">
        <f t="shared" ref="N9:N10" si="1">M9/$M$18</f>
        <v>0.20574128624465329</v>
      </c>
      <c r="O9" s="21" t="s">
        <v>61</v>
      </c>
    </row>
    <row r="10" spans="1:15" ht="15" customHeight="1">
      <c r="A10" s="21">
        <v>3</v>
      </c>
      <c r="B10" s="21" t="s">
        <v>48</v>
      </c>
      <c r="C10" s="21" t="s">
        <v>49</v>
      </c>
      <c r="D10" s="22"/>
      <c r="E10" s="22"/>
      <c r="F10" s="23"/>
      <c r="G10" s="21"/>
      <c r="H10" s="21"/>
      <c r="I10" s="21"/>
      <c r="J10" s="24">
        <v>0.5</v>
      </c>
      <c r="K10" s="25">
        <v>1.03</v>
      </c>
      <c r="L10" s="26">
        <v>1.2</v>
      </c>
      <c r="M10" s="27">
        <f t="shared" si="0"/>
        <v>0.61799999999999999</v>
      </c>
      <c r="N10" s="28">
        <f t="shared" si="1"/>
        <v>5.6756216895076771E-3</v>
      </c>
      <c r="O10" s="21" t="s">
        <v>62</v>
      </c>
    </row>
    <row r="11" spans="1:15" ht="15" customHeight="1">
      <c r="A11" s="21">
        <v>4</v>
      </c>
      <c r="B11" s="21" t="s">
        <v>53</v>
      </c>
      <c r="C11" s="21" t="s">
        <v>54</v>
      </c>
      <c r="D11" s="22"/>
      <c r="E11" s="22"/>
      <c r="F11" s="23"/>
      <c r="G11" s="21"/>
      <c r="H11" s="21"/>
      <c r="I11" s="21"/>
      <c r="J11" s="24">
        <v>0.45</v>
      </c>
      <c r="K11" s="25">
        <v>1.05</v>
      </c>
      <c r="L11" s="26">
        <v>0.9</v>
      </c>
      <c r="M11" s="27">
        <f>J11*K11*L11</f>
        <v>0.42525000000000002</v>
      </c>
      <c r="N11" s="28">
        <f>M11/$M$18</f>
        <v>3.905433856736472E-3</v>
      </c>
      <c r="O11" s="21" t="s">
        <v>63</v>
      </c>
    </row>
    <row r="12" spans="1:15" ht="15" customHeight="1">
      <c r="A12" s="21">
        <v>5</v>
      </c>
      <c r="B12" s="21" t="s">
        <v>51</v>
      </c>
      <c r="C12" s="21" t="s">
        <v>56</v>
      </c>
      <c r="D12" s="22"/>
      <c r="E12" s="22"/>
      <c r="F12" s="23"/>
      <c r="G12" s="21"/>
      <c r="H12" s="21"/>
      <c r="I12" s="21"/>
      <c r="J12" s="24">
        <v>1</v>
      </c>
      <c r="K12" s="25">
        <v>1.03</v>
      </c>
      <c r="L12" s="26">
        <v>5.6</v>
      </c>
      <c r="M12" s="27">
        <f t="shared" ref="M12:M17" si="2">J12*K12*L12</f>
        <v>5.7679999999999998</v>
      </c>
      <c r="N12" s="28">
        <f>M12/$M$18</f>
        <v>5.2972469102071651E-2</v>
      </c>
      <c r="O12" s="21" t="s">
        <v>64</v>
      </c>
    </row>
    <row r="13" spans="1:15" ht="15" customHeight="1">
      <c r="A13" s="21">
        <v>6</v>
      </c>
      <c r="B13" s="21" t="s">
        <v>52</v>
      </c>
      <c r="C13" s="21" t="s">
        <v>57</v>
      </c>
      <c r="D13" s="22"/>
      <c r="E13" s="22"/>
      <c r="F13" s="23"/>
      <c r="G13" s="21"/>
      <c r="H13" s="21"/>
      <c r="I13" s="21"/>
      <c r="J13" s="24">
        <v>2</v>
      </c>
      <c r="K13" s="25">
        <v>1.03</v>
      </c>
      <c r="L13" s="26">
        <v>2</v>
      </c>
      <c r="M13" s="27">
        <f t="shared" ref="M13" si="3">J13*K13*L13</f>
        <v>4.12</v>
      </c>
      <c r="N13" s="28">
        <f t="shared" ref="N13" si="4">M13/$M$18</f>
        <v>3.7837477930051183E-2</v>
      </c>
      <c r="O13" s="21" t="s">
        <v>64</v>
      </c>
    </row>
    <row r="14" spans="1:15" ht="19.5" customHeight="1">
      <c r="A14" s="21">
        <v>7</v>
      </c>
      <c r="B14" s="21" t="s">
        <v>55</v>
      </c>
      <c r="C14" s="21"/>
      <c r="D14" s="22"/>
      <c r="E14" s="22"/>
      <c r="F14" s="23"/>
      <c r="G14" s="21"/>
      <c r="H14" s="21"/>
      <c r="I14" s="21"/>
      <c r="J14" s="24">
        <v>1</v>
      </c>
      <c r="K14" s="25">
        <v>1.03</v>
      </c>
      <c r="L14" s="26">
        <v>1.5</v>
      </c>
      <c r="M14" s="27">
        <f t="shared" ref="M14" si="5">J14*K14*L14</f>
        <v>1.5449999999999999</v>
      </c>
      <c r="N14" s="28">
        <f t="shared" ref="N14" si="6">M14/$M$18</f>
        <v>1.4189054223769192E-2</v>
      </c>
      <c r="O14" s="21"/>
    </row>
    <row r="15" spans="1:15" ht="15" customHeight="1">
      <c r="A15" s="21">
        <v>8</v>
      </c>
      <c r="B15" s="21" t="s">
        <v>30</v>
      </c>
      <c r="C15" s="21" t="s">
        <v>58</v>
      </c>
      <c r="D15" s="22"/>
      <c r="E15" s="22"/>
      <c r="F15" s="23"/>
      <c r="G15" s="21"/>
      <c r="H15" s="21"/>
      <c r="I15" s="21"/>
      <c r="J15" s="24">
        <v>1</v>
      </c>
      <c r="K15" s="25">
        <v>1.03</v>
      </c>
      <c r="L15" s="26">
        <v>5</v>
      </c>
      <c r="M15" s="27">
        <f t="shared" si="2"/>
        <v>5.15</v>
      </c>
      <c r="N15" s="28">
        <f>M15/$M$18</f>
        <v>4.7296847412563979E-2</v>
      </c>
      <c r="O15" s="21"/>
    </row>
    <row r="16" spans="1:15" ht="15" customHeight="1">
      <c r="A16" s="21">
        <v>9</v>
      </c>
      <c r="B16" s="21" t="s">
        <v>31</v>
      </c>
      <c r="C16" s="21" t="s">
        <v>59</v>
      </c>
      <c r="D16" s="22"/>
      <c r="E16" s="22"/>
      <c r="F16" s="23"/>
      <c r="G16" s="21"/>
      <c r="H16" s="21"/>
      <c r="I16" s="21"/>
      <c r="J16" s="24">
        <v>1</v>
      </c>
      <c r="K16" s="25">
        <v>1.03</v>
      </c>
      <c r="L16" s="26">
        <v>0.8</v>
      </c>
      <c r="M16" s="27">
        <f t="shared" si="2"/>
        <v>0.82400000000000007</v>
      </c>
      <c r="N16" s="28">
        <f>M16/$M$18</f>
        <v>7.5674955860102365E-3</v>
      </c>
      <c r="O16" s="21"/>
    </row>
    <row r="17" spans="1:15" ht="35.25" customHeight="1">
      <c r="A17" s="29">
        <v>10</v>
      </c>
      <c r="B17" s="42" t="s">
        <v>38</v>
      </c>
      <c r="C17" s="43" t="s">
        <v>32</v>
      </c>
      <c r="D17" s="22"/>
      <c r="E17" s="22"/>
      <c r="F17" s="23"/>
      <c r="G17" s="21"/>
      <c r="H17" s="21"/>
      <c r="I17" s="21"/>
      <c r="J17" s="24">
        <v>1</v>
      </c>
      <c r="K17" s="25">
        <v>1</v>
      </c>
      <c r="L17" s="26">
        <v>60</v>
      </c>
      <c r="M17" s="27">
        <f t="shared" si="2"/>
        <v>60</v>
      </c>
      <c r="N17" s="28">
        <f>M17/$M$18</f>
        <v>0.55103123199103665</v>
      </c>
      <c r="O17" s="21"/>
    </row>
    <row r="18" spans="1:15" ht="15" customHeight="1">
      <c r="A18" s="30">
        <v>11</v>
      </c>
      <c r="B18" s="30" t="s">
        <v>39</v>
      </c>
      <c r="C18" s="30">
        <v>3000</v>
      </c>
      <c r="D18" s="31"/>
      <c r="E18" s="31"/>
      <c r="F18" s="32"/>
      <c r="G18" s="33"/>
      <c r="H18" s="33"/>
      <c r="I18" s="33"/>
      <c r="J18" s="34"/>
      <c r="K18" s="35"/>
      <c r="L18" s="36"/>
      <c r="M18" s="37">
        <f>SUM(M8:M17)</f>
        <v>108.88674999999999</v>
      </c>
      <c r="N18" s="28"/>
      <c r="O18" s="33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48" customHeight="1">
      <c r="A21" s="33"/>
      <c r="B21" s="48" t="s">
        <v>50</v>
      </c>
      <c r="C21" s="48"/>
      <c r="D21" s="48"/>
      <c r="E21" s="48"/>
      <c r="F21" s="48"/>
      <c r="G21" s="48"/>
      <c r="H21" s="48"/>
      <c r="I21" s="48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L170" s="41"/>
    </row>
    <row r="171" spans="1:15" ht="15" customHeight="1">
      <c r="L171" s="41"/>
    </row>
    <row r="172" spans="1:15" ht="15" customHeight="1">
      <c r="L172" s="41"/>
    </row>
    <row r="173" spans="1:15" ht="15" customHeight="1">
      <c r="L173" s="41"/>
    </row>
    <row r="174" spans="1:15" ht="15" customHeight="1">
      <c r="L174" s="41"/>
    </row>
  </sheetData>
  <mergeCells count="10">
    <mergeCell ref="B6:I6"/>
    <mergeCell ref="J6:O6"/>
    <mergeCell ref="B21:I21"/>
    <mergeCell ref="A1:O1"/>
    <mergeCell ref="A2:A5"/>
    <mergeCell ref="B2:F5"/>
    <mergeCell ref="H2:I2"/>
    <mergeCell ref="H3:I3"/>
    <mergeCell ref="H4:I4"/>
    <mergeCell ref="H5:I5"/>
  </mergeCells>
  <phoneticPr fontId="5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Sheet2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2014-07-02T03:20:15Z</cp:lastPrinted>
  <dcterms:created xsi:type="dcterms:W3CDTF">2013-12-31T10:47:36Z</dcterms:created>
  <dcterms:modified xsi:type="dcterms:W3CDTF">2023-12-13T03:40:13Z</dcterms:modified>
</cp:coreProperties>
</file>