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60"/>
  </bookViews>
  <sheets>
    <sheet name="审核表" sheetId="1" r:id="rId1"/>
  </sheets>
  <definedNames>
    <definedName name="_xlnm.Print_Area" localSheetId="0">审核表!$A$1:$F$203</definedName>
    <definedName name="_xlnm.Print_Titles" localSheetId="0">审核表!$1:$1</definedName>
  </definedNames>
  <calcPr calcId="144525"/>
</workbook>
</file>

<file path=xl/sharedStrings.xml><?xml version="1.0" encoding="utf-8"?>
<sst xmlns="http://schemas.openxmlformats.org/spreadsheetml/2006/main" count="410" uniqueCount="409">
  <si>
    <t>章/条</t>
  </si>
  <si>
    <t>审核内容</t>
  </si>
  <si>
    <t>重要度</t>
  </si>
  <si>
    <t>评分（3/2/1/0）</t>
  </si>
  <si>
    <t>得分</t>
  </si>
  <si>
    <t>百分比例得分</t>
  </si>
  <si>
    <t>1</t>
  </si>
  <si>
    <t>领导力及管理</t>
  </si>
  <si>
    <t>填写评分一项即可，满分3分。</t>
  </si>
  <si>
    <t xml:space="preserve">1.1 </t>
  </si>
  <si>
    <t>领导作用</t>
  </si>
  <si>
    <t>1.1.1</t>
  </si>
  <si>
    <t>能够证实最高管理者对质量管理体系的领导作用和承诺</t>
  </si>
  <si>
    <t>1.1.2</t>
  </si>
  <si>
    <t>质量管理体系的要求能够融入各个运行部门的过程中</t>
  </si>
  <si>
    <t>1.1.3</t>
  </si>
  <si>
    <t>制定了将实现顾客满意作为追求的质量方针</t>
  </si>
  <si>
    <t>1.1.4</t>
  </si>
  <si>
    <t>制定了可测量的质量目标并与质量方针保持一致</t>
  </si>
  <si>
    <t>1.1.5</t>
  </si>
  <si>
    <t>质量方针和质量目标与企业的内外部环境及战略方向应相一致</t>
  </si>
  <si>
    <t>1.1.6</t>
  </si>
  <si>
    <t>质量方针的文件在组织内各层次的员工中得到充分沟通、理解并执行有效</t>
  </si>
  <si>
    <t>1.1.7</t>
  </si>
  <si>
    <t>确保了整个组织内相关岗位的职责、权限得到充分的委派、沟通和理解</t>
  </si>
  <si>
    <t>1.1.8</t>
  </si>
  <si>
    <t>确保了为获得质量管理体系所需的一切资源</t>
  </si>
  <si>
    <t>1.1.9</t>
  </si>
  <si>
    <t>能够督促、指导和支持员工努力提高质量管理体系的有效性</t>
  </si>
  <si>
    <t>1.1.10</t>
  </si>
  <si>
    <t>对质量目标的达成状况进行了监控、改进并明确责任人</t>
  </si>
  <si>
    <t>1.1.11</t>
  </si>
  <si>
    <t>定期进行管理评审，确保质量管理体系的适宜性，充分性和有效性</t>
  </si>
  <si>
    <t>1.1.12</t>
  </si>
  <si>
    <t>采用适宜的方式识别、评价风险和机遇，并策划控制风险和机遇的措施，确保实现预期的质量目标</t>
  </si>
  <si>
    <t>1.1.13</t>
  </si>
  <si>
    <t>新进员工均经过培训，验证资格后才上岗（记录）</t>
  </si>
  <si>
    <t>1.1.14</t>
  </si>
  <si>
    <t>定期对现有人力资源进行评估，制定各种人员的培训计划并按计划实施</t>
  </si>
  <si>
    <t>1.1.15</t>
  </si>
  <si>
    <t>对从事特殊工作岗位，有国家认可的上岗证书</t>
  </si>
  <si>
    <t>1.1.16</t>
  </si>
  <si>
    <t>有对质量方面文件的评审、批准、发放、使用和处置活动进行控制的程序文件</t>
  </si>
  <si>
    <t>1.2</t>
  </si>
  <si>
    <t>质量管理</t>
  </si>
  <si>
    <t>1.2.1</t>
  </si>
  <si>
    <t>为了达到企业的质量目标，制定了各工序的质量分目标和要求</t>
  </si>
  <si>
    <t>1.2.2</t>
  </si>
  <si>
    <t>定期召开质量管理回顾和分析会议，确保质量体系运行的有效性（记录）</t>
  </si>
  <si>
    <t>1.2.3</t>
  </si>
  <si>
    <t>有检验记录及分析检验结果、提出改进措施并及时反馈QC</t>
  </si>
  <si>
    <t>1.2.4</t>
  </si>
  <si>
    <t>对报表中出现的主要质量问题能及时进行改进</t>
  </si>
  <si>
    <t>1.2.5</t>
  </si>
  <si>
    <t>规定了各质量人员的责任与权限</t>
  </si>
  <si>
    <t>1.2.6</t>
  </si>
  <si>
    <t>巡检员能定期获得各种质量培训，来满足客户对产品质量的要求</t>
  </si>
  <si>
    <t>1.2.7</t>
  </si>
  <si>
    <t>有客户的现行质量标准及确认批板在工位并能有效使用</t>
  </si>
  <si>
    <t>1.2.8</t>
  </si>
  <si>
    <t>有检验服装辅料产品详细的作业指导书及重点检验指导图片等放在验货台附近</t>
  </si>
  <si>
    <t>1.2.9</t>
  </si>
  <si>
    <t>产品必须经过工厂QA人员的抽检合格后才能提交客户跟单确认。</t>
  </si>
  <si>
    <t>1.2.10</t>
  </si>
  <si>
    <t>有质量统计日报表和质量统计月报表</t>
  </si>
  <si>
    <t>1.2.11</t>
  </si>
  <si>
    <t>对顾客的退货（残品）及投诉有进行分析、评估及改进的结果记录</t>
  </si>
  <si>
    <t>1.2.12</t>
  </si>
  <si>
    <t>对产品标准、规范等质量文件有发放清单</t>
  </si>
  <si>
    <t>1.2.13</t>
  </si>
  <si>
    <t>作废文件能及时回收并做好标识，定期销毁。</t>
  </si>
  <si>
    <t>1.2.14</t>
  </si>
  <si>
    <t>制定了各工序检验中防止出现残次品的程序</t>
  </si>
  <si>
    <t>1.2.15</t>
  </si>
  <si>
    <t>有校验各种设备的清单、校验计划和实施有效的记录</t>
  </si>
  <si>
    <t>1.2.16</t>
  </si>
  <si>
    <t>制定了对于严重索赔或安全问题的处置程序</t>
  </si>
  <si>
    <t>1.2.17</t>
  </si>
  <si>
    <t>有停止出厂及解除停止出厂的控制流程并可追溯</t>
  </si>
  <si>
    <t>1.2.18</t>
  </si>
  <si>
    <t>QA的工作区域足够大并保持干净</t>
  </si>
  <si>
    <t>1.2.19</t>
  </si>
  <si>
    <t>验货台尺寸适合（标准尺寸宽2米*高1米）</t>
  </si>
  <si>
    <t>1.2.20</t>
  </si>
  <si>
    <t>验货区光线充足（标准光源750--1000LUX）</t>
  </si>
  <si>
    <t>2</t>
  </si>
  <si>
    <t>开发及运营</t>
  </si>
  <si>
    <t>2.1</t>
  </si>
  <si>
    <t>技术开发</t>
  </si>
  <si>
    <r>
      <rPr>
        <sz val="11"/>
        <rFont val="宋体"/>
        <charset val="134"/>
      </rPr>
      <t>2</t>
    </r>
    <r>
      <rPr>
        <sz val="11"/>
        <rFont val="宋体"/>
        <charset val="134"/>
      </rPr>
      <t>.1.1</t>
    </r>
  </si>
  <si>
    <t>有符合客户质量标准的材料，才能制作样品的规定及实施有效的结果记录</t>
  </si>
  <si>
    <r>
      <rPr>
        <sz val="11"/>
        <rFont val="宋体"/>
        <charset val="134"/>
      </rPr>
      <t>2</t>
    </r>
    <r>
      <rPr>
        <sz val="11"/>
        <rFont val="宋体"/>
        <charset val="134"/>
      </rPr>
      <t>.1.2</t>
    </r>
  </si>
  <si>
    <t>开发设计输入应包括以前类似设计和开发活动中客户抱怨等反馈的信息</t>
  </si>
  <si>
    <r>
      <rPr>
        <sz val="11"/>
        <rFont val="宋体"/>
        <charset val="134"/>
      </rPr>
      <t>2</t>
    </r>
    <r>
      <rPr>
        <sz val="11"/>
        <rFont val="宋体"/>
        <charset val="134"/>
      </rPr>
      <t>.1.3</t>
    </r>
  </si>
  <si>
    <t>有客户下单的产品一次封样合格率记录和符合公司标准的记录</t>
  </si>
  <si>
    <r>
      <rPr>
        <sz val="11"/>
        <rFont val="宋体"/>
        <charset val="134"/>
      </rPr>
      <t>2</t>
    </r>
    <r>
      <rPr>
        <sz val="11"/>
        <rFont val="宋体"/>
        <charset val="134"/>
      </rPr>
      <t>.1.4</t>
    </r>
  </si>
  <si>
    <t>有书面程序保证设计变更经过评审、批准和控制的结果记录</t>
  </si>
  <si>
    <r>
      <rPr>
        <sz val="11"/>
        <rFont val="宋体"/>
        <charset val="134"/>
      </rPr>
      <t>2</t>
    </r>
    <r>
      <rPr>
        <sz val="11"/>
        <rFont val="宋体"/>
        <charset val="134"/>
      </rPr>
      <t>.1.5</t>
    </r>
  </si>
  <si>
    <t>有客户的要求在开发的各个环节能得到及时传达和落实记录</t>
  </si>
  <si>
    <r>
      <rPr>
        <sz val="11"/>
        <rFont val="宋体"/>
        <charset val="134"/>
      </rPr>
      <t>2</t>
    </r>
    <r>
      <rPr>
        <sz val="11"/>
        <rFont val="宋体"/>
        <charset val="134"/>
      </rPr>
      <t>.1.6</t>
    </r>
  </si>
  <si>
    <t>核心技术的稳定性、有效延续性及发展</t>
  </si>
  <si>
    <r>
      <rPr>
        <sz val="11"/>
        <rFont val="宋体"/>
        <charset val="134"/>
      </rPr>
      <t>2</t>
    </r>
    <r>
      <rPr>
        <sz val="11"/>
        <rFont val="宋体"/>
        <charset val="134"/>
      </rPr>
      <t>.1.7</t>
    </r>
  </si>
  <si>
    <t>开发人员能熟练掌握辅料材料的性能，明确客户对辅料质量的要求</t>
  </si>
  <si>
    <r>
      <rPr>
        <sz val="11"/>
        <rFont val="宋体"/>
        <charset val="134"/>
      </rPr>
      <t>2</t>
    </r>
    <r>
      <rPr>
        <sz val="11"/>
        <rFont val="宋体"/>
        <charset val="134"/>
      </rPr>
      <t>.1.8</t>
    </r>
  </si>
  <si>
    <t>对开发的产品，有明确的质量目标和要求</t>
  </si>
  <si>
    <r>
      <rPr>
        <sz val="11"/>
        <rFont val="宋体"/>
        <charset val="134"/>
      </rPr>
      <t>2</t>
    </r>
    <r>
      <rPr>
        <sz val="11"/>
        <rFont val="宋体"/>
        <charset val="134"/>
      </rPr>
      <t>.1.9</t>
    </r>
  </si>
  <si>
    <t>有必要的监视和测量，确保产品和服务符合客户需求并有记录</t>
  </si>
  <si>
    <r>
      <rPr>
        <sz val="11"/>
        <rFont val="宋体"/>
        <charset val="134"/>
      </rPr>
      <t>2</t>
    </r>
    <r>
      <rPr>
        <sz val="11"/>
        <rFont val="宋体"/>
        <charset val="134"/>
      </rPr>
      <t>.1.10</t>
    </r>
  </si>
  <si>
    <t>基于环境，资源，技术等实际情况，有充分评估量产的可行性，可控性并记录</t>
  </si>
  <si>
    <r>
      <rPr>
        <sz val="11"/>
        <rFont val="宋体"/>
        <charset val="134"/>
      </rPr>
      <t>2</t>
    </r>
    <r>
      <rPr>
        <sz val="11"/>
        <rFont val="宋体"/>
        <charset val="134"/>
      </rPr>
      <t>.1.11</t>
    </r>
  </si>
  <si>
    <t>开发、技术主任的主要职责、权限明确</t>
  </si>
  <si>
    <r>
      <rPr>
        <sz val="11"/>
        <rFont val="宋体"/>
        <charset val="134"/>
      </rPr>
      <t>2</t>
    </r>
    <r>
      <rPr>
        <sz val="11"/>
        <rFont val="宋体"/>
        <charset val="134"/>
      </rPr>
      <t>.1.12</t>
    </r>
  </si>
  <si>
    <t>样品开发、制作场所整洁、明亮，磨具摆放合理。</t>
  </si>
  <si>
    <r>
      <rPr>
        <sz val="11"/>
        <rFont val="宋体"/>
        <charset val="134"/>
      </rPr>
      <t>2</t>
    </r>
    <r>
      <rPr>
        <sz val="11"/>
        <rFont val="宋体"/>
        <charset val="134"/>
      </rPr>
      <t>.1.13</t>
    </r>
  </si>
  <si>
    <t>样品制作工都能掌握专业的辅料工艺知识</t>
  </si>
  <si>
    <r>
      <rPr>
        <sz val="11"/>
        <rFont val="宋体"/>
        <charset val="134"/>
      </rPr>
      <t>2</t>
    </r>
    <r>
      <rPr>
        <sz val="11"/>
        <rFont val="宋体"/>
        <charset val="134"/>
      </rPr>
      <t>.1.14</t>
    </r>
  </si>
  <si>
    <t>外来样品、工艺制单等文件得到有效识别、控制并能保存2年</t>
  </si>
  <si>
    <t>2.2</t>
  </si>
  <si>
    <t>打样和磨具</t>
  </si>
  <si>
    <r>
      <rPr>
        <sz val="11"/>
        <rFont val="宋体"/>
        <charset val="134"/>
      </rPr>
      <t>2</t>
    </r>
    <r>
      <rPr>
        <sz val="11"/>
        <rFont val="宋体"/>
        <charset val="134"/>
      </rPr>
      <t>.2.1</t>
    </r>
  </si>
  <si>
    <t>所有操作工都经过上岗培训并考试合格</t>
  </si>
  <si>
    <r>
      <rPr>
        <sz val="11"/>
        <rFont val="宋体"/>
        <charset val="134"/>
      </rPr>
      <t>2</t>
    </r>
    <r>
      <rPr>
        <sz val="11"/>
        <rFont val="宋体"/>
        <charset val="134"/>
      </rPr>
      <t>.2.2</t>
    </r>
  </si>
  <si>
    <t>工作区足够并且干净整齐噪音受到控制</t>
  </si>
  <si>
    <r>
      <rPr>
        <sz val="11"/>
        <rFont val="宋体"/>
        <charset val="134"/>
      </rPr>
      <t>2</t>
    </r>
    <r>
      <rPr>
        <sz val="11"/>
        <rFont val="宋体"/>
        <charset val="134"/>
      </rPr>
      <t>.2.3</t>
    </r>
  </si>
  <si>
    <t>文件分类保存并易于查找</t>
  </si>
  <si>
    <r>
      <rPr>
        <sz val="11"/>
        <rFont val="宋体"/>
        <charset val="134"/>
      </rPr>
      <t>2</t>
    </r>
    <r>
      <rPr>
        <sz val="11"/>
        <rFont val="宋体"/>
        <charset val="134"/>
      </rPr>
      <t>.2.4</t>
    </r>
  </si>
  <si>
    <t>有制作基本打样的技术和设备</t>
  </si>
  <si>
    <r>
      <rPr>
        <sz val="11"/>
        <rFont val="宋体"/>
        <charset val="134"/>
      </rPr>
      <t>2</t>
    </r>
    <r>
      <rPr>
        <sz val="11"/>
        <rFont val="宋体"/>
        <charset val="134"/>
      </rPr>
      <t>.2.5</t>
    </r>
  </si>
  <si>
    <t>有严格的系统检查测量</t>
  </si>
  <si>
    <r>
      <rPr>
        <sz val="11"/>
        <rFont val="宋体"/>
        <charset val="134"/>
      </rPr>
      <t>2</t>
    </r>
    <r>
      <rPr>
        <sz val="11"/>
        <rFont val="宋体"/>
        <charset val="134"/>
      </rPr>
      <t>.2.6</t>
    </r>
  </si>
  <si>
    <t>放料及制作样品有明确职责规定</t>
  </si>
  <si>
    <r>
      <rPr>
        <sz val="11"/>
        <rFont val="宋体"/>
        <charset val="134"/>
      </rPr>
      <t>2</t>
    </r>
    <r>
      <rPr>
        <sz val="11"/>
        <rFont val="宋体"/>
        <charset val="134"/>
      </rPr>
      <t>.2.7</t>
    </r>
  </si>
  <si>
    <t>磨具制作过程中要有监控程序</t>
  </si>
  <si>
    <r>
      <rPr>
        <sz val="11"/>
        <rFont val="宋体"/>
        <charset val="134"/>
      </rPr>
      <t>2</t>
    </r>
    <r>
      <rPr>
        <sz val="11"/>
        <rFont val="宋体"/>
        <charset val="134"/>
      </rPr>
      <t>.2.8</t>
    </r>
  </si>
  <si>
    <t>有根据来样开发的程序</t>
  </si>
  <si>
    <t>2.3</t>
  </si>
  <si>
    <t>生产计划及跟单</t>
  </si>
  <si>
    <t>2.3.1</t>
  </si>
  <si>
    <t>部门员工清晰了解企业的质量方针和目标</t>
  </si>
  <si>
    <t>2.3.2</t>
  </si>
  <si>
    <t>有召开产前会议的流程并实施有效（查流程和会议记录）</t>
  </si>
  <si>
    <t>2.3.3</t>
  </si>
  <si>
    <t>生产中的所有设计变更均得到评审、批准</t>
  </si>
  <si>
    <t>2.3.4</t>
  </si>
  <si>
    <t>有详细的排产计划并得到有效执行</t>
  </si>
  <si>
    <t>2.3.5</t>
  </si>
  <si>
    <t>有制定滚动预测与生产准备相结合措施的能力</t>
  </si>
  <si>
    <t>2.3.6</t>
  </si>
  <si>
    <t>产品赞助和加单保证率满足客户要求</t>
  </si>
  <si>
    <t>2.3.7</t>
  </si>
  <si>
    <t>产品交货完成率满足客户要求</t>
  </si>
  <si>
    <t>2.3.8</t>
  </si>
  <si>
    <t>部门负责人的主要工作职责、权限清晰</t>
  </si>
  <si>
    <t>2.3.9</t>
  </si>
  <si>
    <t>针对客户的质量、交期制订原料采购计划并执行有效</t>
  </si>
  <si>
    <t>2.3.10</t>
  </si>
  <si>
    <t>有正确的生产进度月报表和日报表</t>
  </si>
  <si>
    <t>2.4</t>
  </si>
  <si>
    <t>检测 (n/a）</t>
  </si>
  <si>
    <r>
      <rPr>
        <sz val="11"/>
        <rFont val="宋体"/>
        <charset val="134"/>
      </rPr>
      <t>2</t>
    </r>
    <r>
      <rPr>
        <sz val="11"/>
        <rFont val="宋体"/>
        <charset val="134"/>
      </rPr>
      <t>.4.1</t>
    </r>
  </si>
  <si>
    <t>试验室检测员经过专业培训并考试合格，得到客户的认可</t>
  </si>
  <si>
    <r>
      <rPr>
        <sz val="11"/>
        <rFont val="宋体"/>
        <charset val="134"/>
      </rPr>
      <t>2</t>
    </r>
    <r>
      <rPr>
        <sz val="11"/>
        <rFont val="宋体"/>
        <charset val="134"/>
      </rPr>
      <t>.4.2</t>
    </r>
  </si>
  <si>
    <t>客户的质量标准（要求）外来文件得到识别和控制</t>
  </si>
  <si>
    <r>
      <rPr>
        <sz val="11"/>
        <rFont val="宋体"/>
        <charset val="134"/>
      </rPr>
      <t>2</t>
    </r>
    <r>
      <rPr>
        <sz val="11"/>
        <rFont val="宋体"/>
        <charset val="134"/>
      </rPr>
      <t>.4.3</t>
    </r>
  </si>
  <si>
    <t>所有需要校验的仪器均得到校验并有校准记录</t>
  </si>
  <si>
    <r>
      <rPr>
        <sz val="11"/>
        <rFont val="宋体"/>
        <charset val="134"/>
      </rPr>
      <t>2</t>
    </r>
    <r>
      <rPr>
        <sz val="11"/>
        <rFont val="宋体"/>
        <charset val="134"/>
      </rPr>
      <t>.4.4</t>
    </r>
  </si>
  <si>
    <t>能确保最新的方法标准使用于测试过程</t>
  </si>
  <si>
    <r>
      <rPr>
        <sz val="11"/>
        <rFont val="宋体"/>
        <charset val="134"/>
      </rPr>
      <t>2</t>
    </r>
    <r>
      <rPr>
        <sz val="11"/>
        <rFont val="宋体"/>
        <charset val="134"/>
      </rPr>
      <t>.4.5</t>
    </r>
  </si>
  <si>
    <t>试验室有固定的区域并干净整洁</t>
  </si>
  <si>
    <r>
      <rPr>
        <sz val="11"/>
        <rFont val="宋体"/>
        <charset val="134"/>
      </rPr>
      <t>2</t>
    </r>
    <r>
      <rPr>
        <sz val="11"/>
        <rFont val="宋体"/>
        <charset val="134"/>
      </rPr>
      <t>.4.6</t>
    </r>
  </si>
  <si>
    <t>试验设备摆放合理</t>
  </si>
  <si>
    <r>
      <rPr>
        <sz val="11"/>
        <rFont val="宋体"/>
        <charset val="134"/>
      </rPr>
      <t>2</t>
    </r>
    <r>
      <rPr>
        <sz val="11"/>
        <rFont val="宋体"/>
        <charset val="134"/>
      </rPr>
      <t>.4.7</t>
    </r>
  </si>
  <si>
    <t>黑房内有标准光源箱（D65光源）</t>
  </si>
  <si>
    <r>
      <rPr>
        <sz val="11"/>
        <rFont val="宋体"/>
        <charset val="134"/>
      </rPr>
      <t>2</t>
    </r>
    <r>
      <rPr>
        <sz val="11"/>
        <rFont val="宋体"/>
        <charset val="134"/>
      </rPr>
      <t>.4.8</t>
    </r>
  </si>
  <si>
    <t>试验仪器的配备种类得到客户的认可</t>
  </si>
  <si>
    <r>
      <rPr>
        <sz val="11"/>
        <rFont val="宋体"/>
        <charset val="134"/>
      </rPr>
      <t>2</t>
    </r>
    <r>
      <rPr>
        <sz val="11"/>
        <rFont val="宋体"/>
        <charset val="134"/>
      </rPr>
      <t>.4.9</t>
    </r>
  </si>
  <si>
    <t>试验仪器的型号符合国家及客户对测试的要求</t>
  </si>
  <si>
    <r>
      <rPr>
        <sz val="11"/>
        <rFont val="宋体"/>
        <charset val="134"/>
      </rPr>
      <t>2</t>
    </r>
    <r>
      <rPr>
        <sz val="11"/>
        <rFont val="宋体"/>
        <charset val="134"/>
      </rPr>
      <t>.4.10</t>
    </r>
  </si>
  <si>
    <t>检测的记录、报告等文件能保存二年并检索方便</t>
  </si>
  <si>
    <t>3</t>
  </si>
  <si>
    <t>采购及外发</t>
  </si>
  <si>
    <t>3.1</t>
  </si>
  <si>
    <t>原料采购及管理</t>
  </si>
  <si>
    <t>3.1.1</t>
  </si>
  <si>
    <t>有供应商提供的每批原料的理化性能检测合格报告</t>
  </si>
  <si>
    <t>3.1.2</t>
  </si>
  <si>
    <t>有供应商提供的每匹原料的外观检测合格报告</t>
  </si>
  <si>
    <t>3.1.3</t>
  </si>
  <si>
    <t>对于功能性原料应有供应商提供的原样相应功能的检测合格报告</t>
  </si>
  <si>
    <t>3.1.4</t>
  </si>
  <si>
    <t>原料进库有明确的检验流程包括抽检数量、检验项目</t>
  </si>
  <si>
    <t>3.1.5</t>
  </si>
  <si>
    <t>原料检验发现的外观疵点应做好明显的标记</t>
  </si>
  <si>
    <t>3.1.6</t>
  </si>
  <si>
    <t>制订了开发、生产用料的采购程序来保证原料产品的质量</t>
  </si>
  <si>
    <t>3.1.7</t>
  </si>
  <si>
    <t>采购合同中有明确的产品质量标准并与客户的质量要求相符</t>
  </si>
  <si>
    <t>3.1.8</t>
  </si>
  <si>
    <t>对原料供应商的产品质量有统计分析、评价和质量信息反馈</t>
  </si>
  <si>
    <t>3.1.9</t>
  </si>
  <si>
    <t>不同原料有明确的时间规定并摆放不影响生产</t>
  </si>
  <si>
    <t>3.1.10</t>
  </si>
  <si>
    <t>有测量和控制色差的程序并保存颜色缸差的记录。</t>
  </si>
  <si>
    <t>3.1.11</t>
  </si>
  <si>
    <t>色差判定采用了标准光源箱的D65光源，光源箱得到了定期校验并合格</t>
  </si>
  <si>
    <t>3.1.12</t>
  </si>
  <si>
    <t>原料外观检验员应经过上岗培训并通过资格考试</t>
  </si>
  <si>
    <t>3.1.13</t>
  </si>
  <si>
    <t>仓库面积足够大并干净整洁，能够通风、防尘、防霉</t>
  </si>
  <si>
    <t>3.1.14</t>
  </si>
  <si>
    <t>原料应分区摆放并标识清楚</t>
  </si>
  <si>
    <t>3.1.15</t>
  </si>
  <si>
    <t>货物在检查前应有独立的存储区保存</t>
  </si>
  <si>
    <t>3.1.16</t>
  </si>
  <si>
    <t>原料有正确的保存记录和有效的管理程序</t>
  </si>
  <si>
    <t>3.1.17</t>
  </si>
  <si>
    <t>根据客户的产品要求，应有拒收原料的质量标准（包括物性和外观）</t>
  </si>
  <si>
    <t>3.1.18</t>
  </si>
  <si>
    <t>所有入厂检测报告、检验记录等文件保存完整并能存放二年</t>
  </si>
  <si>
    <t>3.2</t>
  </si>
  <si>
    <t>辅料采购及管理</t>
  </si>
  <si>
    <t>3.2.1</t>
  </si>
  <si>
    <t>有检验进入货物的标准程序包括金属检测</t>
  </si>
  <si>
    <t>3.2.2</t>
  </si>
  <si>
    <t>领料单、发货单记录正确并得到有效控制。</t>
  </si>
  <si>
    <t>3.2.3</t>
  </si>
  <si>
    <t>各种辅料分类划区存放合理，标志清晰</t>
  </si>
  <si>
    <t>3.2.4</t>
  </si>
  <si>
    <t>采购合同中有明确的辅料质量标准</t>
  </si>
  <si>
    <t>3.2.5</t>
  </si>
  <si>
    <t>仓库有足够的空间存放货物，储存区干净整齐</t>
  </si>
  <si>
    <t>3.2.6</t>
  </si>
  <si>
    <t>有独立的存贮区放置待检品及不合格品</t>
  </si>
  <si>
    <t>3.2.7</t>
  </si>
  <si>
    <t>货物置于货架有统一的物料卡来记录收发情况</t>
  </si>
  <si>
    <t>3.2.8</t>
  </si>
  <si>
    <t>有辅料仓库管理制度，禁止无关人员访问也不能作为生产场所</t>
  </si>
  <si>
    <t>3.2.9</t>
  </si>
  <si>
    <t>有各种辅料的验收标准</t>
  </si>
  <si>
    <t>3.3</t>
  </si>
  <si>
    <t>外包（n/a)</t>
  </si>
  <si>
    <r>
      <rPr>
        <sz val="11"/>
        <color theme="1"/>
        <rFont val="宋体"/>
        <charset val="134"/>
        <scheme val="minor"/>
      </rPr>
      <t>3</t>
    </r>
    <r>
      <rPr>
        <sz val="11"/>
        <color theme="1"/>
        <rFont val="宋体"/>
        <charset val="134"/>
        <scheme val="minor"/>
      </rPr>
      <t>.3.1</t>
    </r>
  </si>
  <si>
    <t>应对外包工厂情况送生产部及质量管理中心报批并得到许可</t>
  </si>
  <si>
    <r>
      <rPr>
        <sz val="11"/>
        <color theme="1"/>
        <rFont val="宋体"/>
        <charset val="134"/>
        <scheme val="minor"/>
      </rPr>
      <t>3</t>
    </r>
    <r>
      <rPr>
        <sz val="11"/>
        <color theme="1"/>
        <rFont val="宋体"/>
        <charset val="134"/>
        <scheme val="minor"/>
      </rPr>
      <t>.3.2</t>
    </r>
  </si>
  <si>
    <t>应把公司的质量要求采用书面形式及时、正确的告知外包工厂相关部门</t>
  </si>
  <si>
    <r>
      <rPr>
        <sz val="11"/>
        <color theme="1"/>
        <rFont val="宋体"/>
        <charset val="134"/>
        <scheme val="minor"/>
      </rPr>
      <t>3</t>
    </r>
    <r>
      <rPr>
        <sz val="11"/>
        <color theme="1"/>
        <rFont val="宋体"/>
        <charset val="134"/>
        <scheme val="minor"/>
      </rPr>
      <t>.3.3</t>
    </r>
  </si>
  <si>
    <t>应派专人负责外包工厂的在线过程管控，包括首件加工的质量确认等，避免批次性质量问题的发生</t>
  </si>
  <si>
    <r>
      <rPr>
        <sz val="11"/>
        <color theme="1"/>
        <rFont val="宋体"/>
        <charset val="134"/>
        <scheme val="minor"/>
      </rPr>
      <t>3</t>
    </r>
    <r>
      <rPr>
        <sz val="11"/>
        <color theme="1"/>
        <rFont val="宋体"/>
        <charset val="134"/>
        <scheme val="minor"/>
      </rPr>
      <t>.3.4</t>
    </r>
  </si>
  <si>
    <t>外发加工的所有产品返回后必须全部进行质量检验（查看检验报告）</t>
  </si>
  <si>
    <r>
      <rPr>
        <sz val="11"/>
        <color theme="1"/>
        <rFont val="宋体"/>
        <charset val="134"/>
        <scheme val="minor"/>
      </rPr>
      <t>3</t>
    </r>
    <r>
      <rPr>
        <sz val="11"/>
        <color theme="1"/>
        <rFont val="宋体"/>
        <charset val="134"/>
        <scheme val="minor"/>
      </rPr>
      <t>.3.5</t>
    </r>
  </si>
  <si>
    <t>定期对外包工厂提供产品的能力进行评价并记录评价结果</t>
  </si>
  <si>
    <r>
      <rPr>
        <sz val="11"/>
        <color theme="1"/>
        <rFont val="宋体"/>
        <charset val="134"/>
        <scheme val="minor"/>
      </rPr>
      <t>3</t>
    </r>
    <r>
      <rPr>
        <sz val="11"/>
        <color theme="1"/>
        <rFont val="宋体"/>
        <charset val="134"/>
        <scheme val="minor"/>
      </rPr>
      <t>.3.6</t>
    </r>
  </si>
  <si>
    <t>外发加工的所有材料、工艺、技术、质量等文件必须保留2年</t>
  </si>
  <si>
    <t>4.1</t>
  </si>
  <si>
    <t>绣花</t>
  </si>
  <si>
    <t>4.1.1</t>
  </si>
  <si>
    <t>上岗人员经过了培训及考试合格</t>
  </si>
  <si>
    <t>4.1.2</t>
  </si>
  <si>
    <t>确认的绣花样品显示在机器前</t>
  </si>
  <si>
    <t>4.1.3</t>
  </si>
  <si>
    <t>有不合格绣花片的换片流程并有效实施</t>
  </si>
  <si>
    <t>4.1.4</t>
  </si>
  <si>
    <t>对不合格品有统计、分析原因、提出改进措施及实施有效的记录</t>
  </si>
  <si>
    <t>4.1.5</t>
  </si>
  <si>
    <t>绣花机得到良好的维护支持（有维修保养记录）</t>
  </si>
  <si>
    <t>4.1.6</t>
  </si>
  <si>
    <t>工位上无断头针或闲置针</t>
  </si>
  <si>
    <t>4.1.7</t>
  </si>
  <si>
    <t>有绣花产量、质量日报表</t>
  </si>
  <si>
    <t>4.1.8</t>
  </si>
  <si>
    <t>工作区干净整洁并光照适合</t>
  </si>
  <si>
    <t>4.1.9</t>
  </si>
  <si>
    <t>设备有安全操作指南</t>
  </si>
  <si>
    <t>4.1.10</t>
  </si>
  <si>
    <t xml:space="preserve">工人上岗均有戴耳塞 </t>
  </si>
  <si>
    <t>4.1.11</t>
  </si>
  <si>
    <t>生产计划看板清楚显示在车间</t>
  </si>
  <si>
    <t>4.1.12</t>
  </si>
  <si>
    <t>半成品进出流程顺畅有效，工位上没有过多的产品</t>
  </si>
  <si>
    <t>4.1.13</t>
  </si>
  <si>
    <t>有更换绣花样本及绣花品种的程序并有记录</t>
  </si>
  <si>
    <t>4.1.14</t>
  </si>
  <si>
    <t>有用针规定及断针调换程序并实施有效（查看每日换针记录）</t>
  </si>
  <si>
    <t>4.1.15</t>
  </si>
  <si>
    <t>若断针没有找到有相应的流程来预防不合格产品的流出</t>
  </si>
  <si>
    <t>4.1.16</t>
  </si>
  <si>
    <t>品检区域照明适当</t>
  </si>
  <si>
    <t>4.1.17</t>
  </si>
  <si>
    <t>品质检查记录完整</t>
  </si>
  <si>
    <t>4.1.18</t>
  </si>
  <si>
    <t>有控制剪刀等检验工具的程序</t>
  </si>
  <si>
    <t>4.1.19</t>
  </si>
  <si>
    <t>所有绣花片都经过了验针</t>
  </si>
  <si>
    <t>4.2</t>
  </si>
  <si>
    <t>印花</t>
  </si>
  <si>
    <t>4.2.1</t>
  </si>
  <si>
    <t>印花片入厂有印花厂提供的质量合格报告（指物性）</t>
  </si>
  <si>
    <t>4.2.2</t>
  </si>
  <si>
    <t>印花供应商通过客户认可（指定）</t>
  </si>
  <si>
    <t>4.2.3</t>
  </si>
  <si>
    <t>有批准的样板及注意事项放在检验人员醒目的地方</t>
  </si>
  <si>
    <t>4.2.4</t>
  </si>
  <si>
    <t>检验记录完整并有统计分析并及时向印花厂反馈质量问题</t>
  </si>
  <si>
    <t>4.2.5</t>
  </si>
  <si>
    <t>检验人员通过培训并考核合格</t>
  </si>
  <si>
    <t>4.2.6</t>
  </si>
  <si>
    <t>有专门的印花片检验区并且宽敞、通风。</t>
  </si>
  <si>
    <t>4.2.7</t>
  </si>
  <si>
    <t>检验区域照明适当</t>
  </si>
  <si>
    <t>4.2.8</t>
  </si>
  <si>
    <t>有检验日报表</t>
  </si>
  <si>
    <t>4.2.9</t>
  </si>
  <si>
    <t>有不合格品处置流程并有实施记录</t>
  </si>
  <si>
    <t>4.2.10</t>
  </si>
  <si>
    <t>有不合格进行补片的流程并实施有效</t>
  </si>
  <si>
    <t>4.3</t>
  </si>
  <si>
    <t>烫花</t>
  </si>
  <si>
    <t>4.3.1</t>
  </si>
  <si>
    <t>有烫花纸供应商提供的烫花质量合格报告（物性）</t>
  </si>
  <si>
    <t>4.3.2</t>
  </si>
  <si>
    <t>每款烫花片均需送客户指定的试验室进行物性检测</t>
  </si>
  <si>
    <t>4.3.3</t>
  </si>
  <si>
    <t>按产品工艺要求设定机器温度、时间、压力并贴在机器醒目处</t>
  </si>
  <si>
    <t>4.3.4</t>
  </si>
  <si>
    <t>烫花纸供应商得到客户的认可（指定）</t>
  </si>
  <si>
    <t>4.3.5</t>
  </si>
  <si>
    <t>操作人员通过了专业培训并考试合格</t>
  </si>
  <si>
    <t>4.3.6</t>
  </si>
  <si>
    <t>对不合格品有定期统计、分析原因和不断改进流程并实施</t>
  </si>
  <si>
    <t>4.3.7</t>
  </si>
  <si>
    <t>对不合格烫花片有换片流程并有记录</t>
  </si>
  <si>
    <t>4.3.8</t>
  </si>
  <si>
    <t>每天定时使用温度仪检测烫印机工作实际温度并有记录</t>
  </si>
  <si>
    <t>4.3.9</t>
  </si>
  <si>
    <t>烫印区域布局合理、干净整洁、光照充足</t>
  </si>
  <si>
    <t>4.3.10</t>
  </si>
  <si>
    <t>热转印设备符合生产工艺要求</t>
  </si>
  <si>
    <t>4.3.11</t>
  </si>
  <si>
    <t>有生产计划及生产进度记录</t>
  </si>
  <si>
    <t>4.3.12</t>
  </si>
  <si>
    <t>有设备安全操作指导书</t>
  </si>
  <si>
    <t>4.3.13</t>
  </si>
  <si>
    <t>机器设备定期进行校准并有记录</t>
  </si>
  <si>
    <t>4.3.14</t>
  </si>
  <si>
    <t>4.3.15</t>
  </si>
  <si>
    <t>有烫印产量、质量日报表</t>
  </si>
  <si>
    <t>5.1</t>
  </si>
  <si>
    <t>外观检验</t>
  </si>
  <si>
    <t>5.1.1</t>
  </si>
  <si>
    <t>检验台尺寸及光线符合要求</t>
  </si>
  <si>
    <t>5.1.2</t>
  </si>
  <si>
    <t>所有检验过程必须包括资料的核对: 样板，工艺单，面辅料卡等</t>
  </si>
  <si>
    <t>5.1.3</t>
  </si>
  <si>
    <t>QC能定时向每一个车位反馈检查情况</t>
  </si>
  <si>
    <t>5.1.4</t>
  </si>
  <si>
    <t>QC要了解每一个车位的工作情况．</t>
  </si>
  <si>
    <t>5.1.5</t>
  </si>
  <si>
    <t>剪子等工具要管控好（固定或放在专用箱子里）</t>
  </si>
  <si>
    <t>5.1.6</t>
  </si>
  <si>
    <t>修剪线头要与检验要分开</t>
  </si>
  <si>
    <t>5.1.7</t>
  </si>
  <si>
    <t>验货程序适当、准确</t>
  </si>
  <si>
    <t>5.1.8</t>
  </si>
  <si>
    <t>测量服装规格要求随机取样并有记录</t>
  </si>
  <si>
    <t>6</t>
  </si>
  <si>
    <t>包装及存贮</t>
  </si>
  <si>
    <t>6.1</t>
  </si>
  <si>
    <t>包装</t>
  </si>
  <si>
    <t>6.1.1</t>
  </si>
  <si>
    <t>有纸箱供应商提供的符合客户质量标准的纸箱合格报告</t>
  </si>
  <si>
    <t>6.1.2</t>
  </si>
  <si>
    <t>验针机安装在合适的地点（没有通过验针机产品不能装箱）</t>
  </si>
  <si>
    <t>6.1.3</t>
  </si>
  <si>
    <t>包装台上有作业指导书、可视的唛头、包装标准、样板及注意事项</t>
  </si>
  <si>
    <t>6.1.4</t>
  </si>
  <si>
    <t>所有吊牌、不干胶贴的发放有专人负责管控</t>
  </si>
  <si>
    <t>6.1.5</t>
  </si>
  <si>
    <t>有测试针卡对验针机进行定时校对的流程和校对记录</t>
  </si>
  <si>
    <t>6.1.6</t>
  </si>
  <si>
    <t>能定期召开包装质量分析会，不断提高包装质量和数量正确性并有记录</t>
  </si>
  <si>
    <t>6.1.7</t>
  </si>
  <si>
    <t>包装及装箱工人均经过岗位培训并考试合格</t>
  </si>
  <si>
    <t>6.1.8</t>
  </si>
  <si>
    <t>包装前确保服装含水率符合标准要求</t>
  </si>
  <si>
    <t>6.1.9</t>
  </si>
  <si>
    <t>有装箱产量和质量的日报表</t>
  </si>
  <si>
    <t>6.2</t>
  </si>
  <si>
    <t>存贮</t>
  </si>
  <si>
    <t>6.2.1</t>
  </si>
  <si>
    <t>成品仓有足够的存储空间，通道足够宽</t>
  </si>
  <si>
    <t>6.2.2</t>
  </si>
  <si>
    <t>纸箱下面必须要有托架并且纸箱叠放不超过5层或2米高</t>
  </si>
  <si>
    <t>6.2.3</t>
  </si>
  <si>
    <t>纸箱按品类摆放整齐，便于识别</t>
  </si>
  <si>
    <t>6.2.4</t>
  </si>
  <si>
    <t>仓库成品有先入先出的控制流程并有记录</t>
  </si>
  <si>
    <t>6.2.5</t>
  </si>
  <si>
    <t>装箱区与包装区能分隔开</t>
  </si>
  <si>
    <t>6.2.6</t>
  </si>
  <si>
    <t>有未通过验针机产品的处置流程并实施有效</t>
  </si>
  <si>
    <t>6.2.7</t>
  </si>
  <si>
    <t>验针机传送带要干净、探针灵敏正确</t>
  </si>
  <si>
    <t>6.2.8</t>
  </si>
  <si>
    <t>所有产品100%验针并且每张订单都有验针记录</t>
  </si>
  <si>
    <t>6.2.9</t>
  </si>
  <si>
    <t>包装区为无金属区，任何出区产品再次进入包装区时有经过再次验针的流程</t>
  </si>
  <si>
    <t xml:space="preserve"> </t>
  </si>
  <si>
    <t>合计总得分</t>
  </si>
  <si>
    <t>评分标准：完全达标-3分；基本达标-2分；部分达标-1分；没有达标-0分。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</si>
</sst>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sz val="11"/>
      <color indexed="10"/>
      <name val="宋体"/>
      <charset val="134"/>
    </font>
    <font>
      <b/>
      <sz val="11"/>
      <name val="宋体"/>
      <charset val="134"/>
    </font>
    <font>
      <b/>
      <sz val="11"/>
      <color indexed="12"/>
      <name val="宋体"/>
      <charset val="134"/>
    </font>
    <font>
      <b/>
      <sz val="11"/>
      <color indexed="10"/>
      <name val="宋体"/>
      <charset val="134"/>
    </font>
    <font>
      <b/>
      <sz val="14"/>
      <color theme="3"/>
      <name val="宋体"/>
      <charset val="134"/>
    </font>
    <font>
      <b/>
      <sz val="14"/>
      <color rgb="FFC00000"/>
      <name val="宋体"/>
      <charset val="134"/>
    </font>
    <font>
      <sz val="11"/>
      <color indexed="12"/>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9" tint="0.799981688894314"/>
        <bgColor indexed="64"/>
      </patternFill>
    </fill>
    <fill>
      <patternFill patternType="solid">
        <fgColor rgb="FFCC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43" fontId="1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1" borderId="7" applyNumberFormat="0" applyFont="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13" borderId="0" applyNumberFormat="0" applyBorder="0" applyAlignment="0" applyProtection="0">
      <alignment vertical="center"/>
    </xf>
    <xf numFmtId="0" fontId="17" fillId="0" borderId="9" applyNumberFormat="0" applyFill="0" applyAlignment="0" applyProtection="0">
      <alignment vertical="center"/>
    </xf>
    <xf numFmtId="0" fontId="14" fillId="14" borderId="0" applyNumberFormat="0" applyBorder="0" applyAlignment="0" applyProtection="0">
      <alignment vertical="center"/>
    </xf>
    <xf numFmtId="0" fontId="23" fillId="15" borderId="10" applyNumberFormat="0" applyAlignment="0" applyProtection="0">
      <alignment vertical="center"/>
    </xf>
    <xf numFmtId="0" fontId="24" fillId="15" borderId="6" applyNumberFormat="0" applyAlignment="0" applyProtection="0">
      <alignment vertical="center"/>
    </xf>
    <xf numFmtId="0" fontId="25" fillId="16" borderId="11" applyNumberFormat="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xf numFmtId="0" fontId="2" fillId="0" borderId="0" xfId="0" applyFont="1" applyFill="1" applyAlignment="1"/>
    <xf numFmtId="49" fontId="3"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3" fillId="0" borderId="0" xfId="0" applyNumberFormat="1" applyFont="1" applyFill="1" applyAlignment="1">
      <alignment horizontal="center" vertical="center"/>
    </xf>
    <xf numFmtId="0" fontId="4" fillId="2"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xf numFmtId="49"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9" fontId="6" fillId="4" borderId="1" xfId="11"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9" fontId="7" fillId="5" borderId="1" xfId="11" applyNumberFormat="1" applyFont="1" applyFill="1" applyBorder="1" applyAlignment="1">
      <alignment horizontal="center" vertical="center" wrapText="1"/>
    </xf>
    <xf numFmtId="9" fontId="3" fillId="0" borderId="0" xfId="11" applyFont="1" applyFill="1" applyAlignment="1"/>
    <xf numFmtId="49" fontId="1"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9" fontId="1" fillId="0" borderId="1" xfId="1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49" fontId="7" fillId="5" borderId="1" xfId="0" applyNumberFormat="1" applyFont="1" applyFill="1" applyBorder="1" applyAlignment="1">
      <alignment horizontal="center" vertical="center" wrapText="1"/>
    </xf>
    <xf numFmtId="58" fontId="7" fillId="5" borderId="1" xfId="0" applyNumberFormat="1" applyFont="1" applyFill="1" applyBorder="1" applyAlignment="1">
      <alignment horizontal="left" vertical="center" wrapText="1"/>
    </xf>
    <xf numFmtId="0" fontId="7" fillId="5"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49" fontId="0" fillId="0" borderId="1" xfId="0" applyNumberForma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3" xfId="0" applyFont="1" applyFill="1" applyBorder="1" applyAlignment="1">
      <alignment horizontal="left"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4"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abSelected="1" workbookViewId="0">
      <pane ySplit="1" topLeftCell="A2" activePane="bottomLeft" state="frozen"/>
      <selection/>
      <selection pane="bottomLeft" activeCell="H200" sqref="H200"/>
    </sheetView>
  </sheetViews>
  <sheetFormatPr defaultColWidth="9" defaultRowHeight="13.5"/>
  <cols>
    <col min="1" max="1" width="7.88333333333333" style="3" customWidth="1"/>
    <col min="2" max="2" width="67.775" style="4" customWidth="1"/>
    <col min="3" max="3" width="6.775" style="5" customWidth="1"/>
    <col min="4" max="4" width="7.33333333333333" style="6" customWidth="1"/>
    <col min="5" max="5" width="7.66666666666667" style="7" customWidth="1"/>
    <col min="6" max="6" width="8" style="8" customWidth="1"/>
    <col min="7" max="16384" width="9" style="9"/>
  </cols>
  <sheetData>
    <row r="1" ht="54" spans="1:6">
      <c r="A1" s="10" t="s">
        <v>0</v>
      </c>
      <c r="B1" s="11" t="s">
        <v>1</v>
      </c>
      <c r="C1" s="12" t="s">
        <v>2</v>
      </c>
      <c r="D1" s="13" t="s">
        <v>3</v>
      </c>
      <c r="E1" s="12" t="s">
        <v>4</v>
      </c>
      <c r="F1" s="11" t="s">
        <v>5</v>
      </c>
    </row>
    <row r="2" ht="18.75" spans="1:8">
      <c r="A2" s="14" t="s">
        <v>6</v>
      </c>
      <c r="B2" s="15" t="s">
        <v>7</v>
      </c>
      <c r="C2" s="16">
        <f>C3+C20</f>
        <v>60</v>
      </c>
      <c r="D2" s="17"/>
      <c r="E2" s="16">
        <f>E3+E20</f>
        <v>0</v>
      </c>
      <c r="F2" s="18">
        <f>E2/(C2*3)</f>
        <v>0</v>
      </c>
      <c r="H2" s="9" t="s">
        <v>8</v>
      </c>
    </row>
    <row r="3" ht="20.25" customHeight="1" spans="1:7">
      <c r="A3" s="19" t="s">
        <v>9</v>
      </c>
      <c r="B3" s="20" t="s">
        <v>10</v>
      </c>
      <c r="C3" s="21">
        <f>SUM(C4:C19)</f>
        <v>30</v>
      </c>
      <c r="D3" s="22"/>
      <c r="E3" s="21">
        <f>SUM(E4:E19)</f>
        <v>0</v>
      </c>
      <c r="F3" s="23">
        <f>E3/(C3*3)</f>
        <v>0</v>
      </c>
      <c r="G3" s="24"/>
    </row>
    <row r="4" s="1" customFormat="1" ht="20.25" customHeight="1" spans="1:6">
      <c r="A4" s="25" t="s">
        <v>11</v>
      </c>
      <c r="B4" s="26" t="s">
        <v>12</v>
      </c>
      <c r="C4" s="27">
        <v>3</v>
      </c>
      <c r="D4" s="28"/>
      <c r="E4" s="29">
        <f>C4*D4</f>
        <v>0</v>
      </c>
      <c r="F4" s="30">
        <f>E4/(C4*3)</f>
        <v>0</v>
      </c>
    </row>
    <row r="5" s="1" customFormat="1" ht="20.25" customHeight="1" spans="1:6">
      <c r="A5" s="25" t="s">
        <v>13</v>
      </c>
      <c r="B5" s="26" t="s">
        <v>14</v>
      </c>
      <c r="C5" s="27">
        <v>3</v>
      </c>
      <c r="D5" s="28"/>
      <c r="E5" s="29">
        <f t="shared" ref="E5:E72" si="0">C5*D5</f>
        <v>0</v>
      </c>
      <c r="F5" s="30">
        <f t="shared" ref="F5:F67" si="1">E5/(C5*3)</f>
        <v>0</v>
      </c>
    </row>
    <row r="6" s="1" customFormat="1" ht="20.25" customHeight="1" spans="1:6">
      <c r="A6" s="25" t="s">
        <v>15</v>
      </c>
      <c r="B6" s="26" t="s">
        <v>16</v>
      </c>
      <c r="C6" s="27">
        <v>2</v>
      </c>
      <c r="D6" s="28"/>
      <c r="E6" s="29">
        <f t="shared" si="0"/>
        <v>0</v>
      </c>
      <c r="F6" s="30">
        <f t="shared" si="1"/>
        <v>0</v>
      </c>
    </row>
    <row r="7" s="1" customFormat="1" ht="20.25" customHeight="1" spans="1:6">
      <c r="A7" s="25" t="s">
        <v>17</v>
      </c>
      <c r="B7" s="26" t="s">
        <v>18</v>
      </c>
      <c r="C7" s="27">
        <v>2</v>
      </c>
      <c r="D7" s="28"/>
      <c r="E7" s="29">
        <f t="shared" si="0"/>
        <v>0</v>
      </c>
      <c r="F7" s="30">
        <f t="shared" si="1"/>
        <v>0</v>
      </c>
    </row>
    <row r="8" s="1" customFormat="1" ht="20.25" customHeight="1" spans="1:6">
      <c r="A8" s="25" t="s">
        <v>19</v>
      </c>
      <c r="B8" s="26" t="s">
        <v>20</v>
      </c>
      <c r="C8" s="27">
        <v>2</v>
      </c>
      <c r="D8" s="28"/>
      <c r="E8" s="29">
        <f t="shared" si="0"/>
        <v>0</v>
      </c>
      <c r="F8" s="30">
        <f t="shared" si="1"/>
        <v>0</v>
      </c>
    </row>
    <row r="9" s="1" customFormat="1" ht="20.25" customHeight="1" spans="1:6">
      <c r="A9" s="25" t="s">
        <v>21</v>
      </c>
      <c r="B9" s="26" t="s">
        <v>22</v>
      </c>
      <c r="C9" s="27">
        <v>2</v>
      </c>
      <c r="D9" s="28"/>
      <c r="E9" s="29">
        <f t="shared" si="0"/>
        <v>0</v>
      </c>
      <c r="F9" s="30">
        <f t="shared" si="1"/>
        <v>0</v>
      </c>
    </row>
    <row r="10" s="1" customFormat="1" ht="20.25" customHeight="1" spans="1:6">
      <c r="A10" s="25" t="s">
        <v>23</v>
      </c>
      <c r="B10" s="26" t="s">
        <v>24</v>
      </c>
      <c r="C10" s="27">
        <v>2</v>
      </c>
      <c r="D10" s="28"/>
      <c r="E10" s="29">
        <f t="shared" si="0"/>
        <v>0</v>
      </c>
      <c r="F10" s="30">
        <f t="shared" si="1"/>
        <v>0</v>
      </c>
    </row>
    <row r="11" s="1" customFormat="1" ht="20.25" customHeight="1" spans="1:6">
      <c r="A11" s="25" t="s">
        <v>25</v>
      </c>
      <c r="B11" s="26" t="s">
        <v>26</v>
      </c>
      <c r="C11" s="27">
        <v>1</v>
      </c>
      <c r="D11" s="28"/>
      <c r="E11" s="29">
        <f t="shared" si="0"/>
        <v>0</v>
      </c>
      <c r="F11" s="30">
        <f t="shared" si="1"/>
        <v>0</v>
      </c>
    </row>
    <row r="12" s="1" customFormat="1" ht="20.25" customHeight="1" spans="1:6">
      <c r="A12" s="25" t="s">
        <v>27</v>
      </c>
      <c r="B12" s="26" t="s">
        <v>28</v>
      </c>
      <c r="C12" s="27">
        <v>1</v>
      </c>
      <c r="D12" s="28"/>
      <c r="E12" s="29">
        <f t="shared" si="0"/>
        <v>0</v>
      </c>
      <c r="F12" s="30">
        <f t="shared" si="1"/>
        <v>0</v>
      </c>
    </row>
    <row r="13" s="1" customFormat="1" ht="20.25" customHeight="1" spans="1:6">
      <c r="A13" s="25" t="s">
        <v>29</v>
      </c>
      <c r="B13" s="26" t="s">
        <v>30</v>
      </c>
      <c r="C13" s="27">
        <v>2</v>
      </c>
      <c r="D13" s="28"/>
      <c r="E13" s="29">
        <f t="shared" si="0"/>
        <v>0</v>
      </c>
      <c r="F13" s="30">
        <f t="shared" si="1"/>
        <v>0</v>
      </c>
    </row>
    <row r="14" s="1" customFormat="1" ht="20.25" customHeight="1" spans="1:6">
      <c r="A14" s="25" t="s">
        <v>31</v>
      </c>
      <c r="B14" s="26" t="s">
        <v>32</v>
      </c>
      <c r="C14" s="31">
        <v>3</v>
      </c>
      <c r="D14" s="28"/>
      <c r="E14" s="29">
        <f t="shared" si="0"/>
        <v>0</v>
      </c>
      <c r="F14" s="30">
        <f t="shared" si="1"/>
        <v>0</v>
      </c>
    </row>
    <row r="15" s="1" customFormat="1" ht="33" customHeight="1" spans="1:6">
      <c r="A15" s="25" t="s">
        <v>33</v>
      </c>
      <c r="B15" s="26" t="s">
        <v>34</v>
      </c>
      <c r="C15" s="27">
        <v>2</v>
      </c>
      <c r="D15" s="28"/>
      <c r="E15" s="29">
        <f t="shared" si="0"/>
        <v>0</v>
      </c>
      <c r="F15" s="30">
        <f t="shared" si="1"/>
        <v>0</v>
      </c>
    </row>
    <row r="16" s="1" customFormat="1" ht="20.25" customHeight="1" spans="1:6">
      <c r="A16" s="25" t="s">
        <v>35</v>
      </c>
      <c r="B16" s="32" t="s">
        <v>36</v>
      </c>
      <c r="C16" s="27">
        <v>1</v>
      </c>
      <c r="D16" s="28"/>
      <c r="E16" s="29">
        <f t="shared" si="0"/>
        <v>0</v>
      </c>
      <c r="F16" s="30">
        <f t="shared" si="1"/>
        <v>0</v>
      </c>
    </row>
    <row r="17" s="1" customFormat="1" ht="20.25" customHeight="1" spans="1:6">
      <c r="A17" s="25" t="s">
        <v>37</v>
      </c>
      <c r="B17" s="26" t="s">
        <v>38</v>
      </c>
      <c r="C17" s="27">
        <v>1</v>
      </c>
      <c r="D17" s="28"/>
      <c r="E17" s="29">
        <f t="shared" si="0"/>
        <v>0</v>
      </c>
      <c r="F17" s="30">
        <f t="shared" si="1"/>
        <v>0</v>
      </c>
    </row>
    <row r="18" s="1" customFormat="1" ht="20.25" customHeight="1" spans="1:6">
      <c r="A18" s="25" t="s">
        <v>39</v>
      </c>
      <c r="B18" s="26" t="s">
        <v>40</v>
      </c>
      <c r="C18" s="27">
        <v>2</v>
      </c>
      <c r="D18" s="28"/>
      <c r="E18" s="29">
        <f t="shared" si="0"/>
        <v>0</v>
      </c>
      <c r="F18" s="30">
        <f t="shared" si="1"/>
        <v>0</v>
      </c>
    </row>
    <row r="19" s="1" customFormat="1" ht="27.75" customHeight="1" spans="1:6">
      <c r="A19" s="25" t="s">
        <v>41</v>
      </c>
      <c r="B19" s="26" t="s">
        <v>42</v>
      </c>
      <c r="C19" s="27">
        <v>1</v>
      </c>
      <c r="D19" s="28"/>
      <c r="E19" s="29">
        <f t="shared" si="0"/>
        <v>0</v>
      </c>
      <c r="F19" s="30">
        <f t="shared" si="1"/>
        <v>0</v>
      </c>
    </row>
    <row r="20" ht="20.25" customHeight="1" spans="1:6">
      <c r="A20" s="33" t="s">
        <v>43</v>
      </c>
      <c r="B20" s="34" t="s">
        <v>44</v>
      </c>
      <c r="C20" s="35">
        <f>SUM(C21:C40)</f>
        <v>30</v>
      </c>
      <c r="D20" s="36"/>
      <c r="E20" s="21">
        <f>SUM(E21:E40)</f>
        <v>0</v>
      </c>
      <c r="F20" s="23">
        <f t="shared" si="1"/>
        <v>0</v>
      </c>
    </row>
    <row r="21" s="1" customFormat="1" ht="20.25" customHeight="1" spans="1:6">
      <c r="A21" s="37" t="s">
        <v>45</v>
      </c>
      <c r="B21" s="32" t="s">
        <v>46</v>
      </c>
      <c r="C21" s="38">
        <v>3</v>
      </c>
      <c r="D21" s="39"/>
      <c r="E21" s="29">
        <f t="shared" si="0"/>
        <v>0</v>
      </c>
      <c r="F21" s="30">
        <f t="shared" si="1"/>
        <v>0</v>
      </c>
    </row>
    <row r="22" s="1" customFormat="1" ht="20.25" customHeight="1" spans="1:6">
      <c r="A22" s="37" t="s">
        <v>47</v>
      </c>
      <c r="B22" s="32" t="s">
        <v>48</v>
      </c>
      <c r="C22" s="38">
        <v>3</v>
      </c>
      <c r="D22" s="39"/>
      <c r="E22" s="29">
        <f t="shared" si="0"/>
        <v>0</v>
      </c>
      <c r="F22" s="30">
        <f t="shared" si="1"/>
        <v>0</v>
      </c>
    </row>
    <row r="23" s="1" customFormat="1" ht="20.25" customHeight="1" spans="1:6">
      <c r="A23" s="37" t="s">
        <v>49</v>
      </c>
      <c r="B23" s="32" t="s">
        <v>50</v>
      </c>
      <c r="C23" s="38">
        <v>2</v>
      </c>
      <c r="D23" s="39"/>
      <c r="E23" s="29">
        <f t="shared" si="0"/>
        <v>0</v>
      </c>
      <c r="F23" s="30">
        <f t="shared" si="1"/>
        <v>0</v>
      </c>
    </row>
    <row r="24" s="1" customFormat="1" ht="20.25" customHeight="1" spans="1:6">
      <c r="A24" s="37" t="s">
        <v>51</v>
      </c>
      <c r="B24" s="32" t="s">
        <v>52</v>
      </c>
      <c r="C24" s="38">
        <v>2</v>
      </c>
      <c r="D24" s="39"/>
      <c r="E24" s="29">
        <f t="shared" si="0"/>
        <v>0</v>
      </c>
      <c r="F24" s="30">
        <f t="shared" si="1"/>
        <v>0</v>
      </c>
    </row>
    <row r="25" s="1" customFormat="1" ht="20.25" customHeight="1" spans="1:6">
      <c r="A25" s="37" t="s">
        <v>53</v>
      </c>
      <c r="B25" s="32" t="s">
        <v>54</v>
      </c>
      <c r="C25" s="38">
        <v>2</v>
      </c>
      <c r="D25" s="39"/>
      <c r="E25" s="29">
        <f t="shared" si="0"/>
        <v>0</v>
      </c>
      <c r="F25" s="30">
        <f t="shared" si="1"/>
        <v>0</v>
      </c>
    </row>
    <row r="26" s="1" customFormat="1" ht="20.25" customHeight="1" spans="1:6">
      <c r="A26" s="37" t="s">
        <v>55</v>
      </c>
      <c r="B26" s="32" t="s">
        <v>56</v>
      </c>
      <c r="C26" s="38">
        <v>1</v>
      </c>
      <c r="D26" s="39"/>
      <c r="E26" s="29">
        <f t="shared" si="0"/>
        <v>0</v>
      </c>
      <c r="F26" s="30">
        <f t="shared" si="1"/>
        <v>0</v>
      </c>
    </row>
    <row r="27" s="1" customFormat="1" ht="20.25" customHeight="1" spans="1:6">
      <c r="A27" s="37" t="s">
        <v>57</v>
      </c>
      <c r="B27" s="32" t="s">
        <v>58</v>
      </c>
      <c r="C27" s="38">
        <v>2</v>
      </c>
      <c r="D27" s="39"/>
      <c r="E27" s="29">
        <f t="shared" si="0"/>
        <v>0</v>
      </c>
      <c r="F27" s="30">
        <f t="shared" si="1"/>
        <v>0</v>
      </c>
    </row>
    <row r="28" s="1" customFormat="1" ht="20.25" customHeight="1" spans="1:6">
      <c r="A28" s="37" t="s">
        <v>59</v>
      </c>
      <c r="B28" s="32" t="s">
        <v>60</v>
      </c>
      <c r="C28" s="38">
        <v>1</v>
      </c>
      <c r="D28" s="39"/>
      <c r="E28" s="29">
        <f t="shared" si="0"/>
        <v>0</v>
      </c>
      <c r="F28" s="30">
        <f t="shared" si="1"/>
        <v>0</v>
      </c>
    </row>
    <row r="29" s="1" customFormat="1" ht="20.25" customHeight="1" spans="1:6">
      <c r="A29" s="37" t="s">
        <v>61</v>
      </c>
      <c r="B29" s="32" t="s">
        <v>62</v>
      </c>
      <c r="C29" s="38">
        <v>1</v>
      </c>
      <c r="D29" s="39"/>
      <c r="E29" s="29">
        <f t="shared" si="0"/>
        <v>0</v>
      </c>
      <c r="F29" s="30">
        <f t="shared" si="1"/>
        <v>0</v>
      </c>
    </row>
    <row r="30" s="1" customFormat="1" ht="20.25" customHeight="1" spans="1:6">
      <c r="A30" s="37" t="s">
        <v>63</v>
      </c>
      <c r="B30" s="32" t="s">
        <v>64</v>
      </c>
      <c r="C30" s="38">
        <v>2</v>
      </c>
      <c r="D30" s="39"/>
      <c r="E30" s="29">
        <f t="shared" si="0"/>
        <v>0</v>
      </c>
      <c r="F30" s="30">
        <f t="shared" si="1"/>
        <v>0</v>
      </c>
    </row>
    <row r="31" s="1" customFormat="1" ht="20.25" customHeight="1" spans="1:6">
      <c r="A31" s="37" t="s">
        <v>65</v>
      </c>
      <c r="B31" s="32" t="s">
        <v>66</v>
      </c>
      <c r="C31" s="38">
        <v>2</v>
      </c>
      <c r="D31" s="39"/>
      <c r="E31" s="29">
        <f t="shared" si="0"/>
        <v>0</v>
      </c>
      <c r="F31" s="30">
        <f t="shared" si="1"/>
        <v>0</v>
      </c>
    </row>
    <row r="32" s="1" customFormat="1" ht="20.25" customHeight="1" spans="1:6">
      <c r="A32" s="37" t="s">
        <v>67</v>
      </c>
      <c r="B32" s="32" t="s">
        <v>68</v>
      </c>
      <c r="C32" s="38">
        <v>1</v>
      </c>
      <c r="D32" s="39"/>
      <c r="E32" s="29">
        <f t="shared" si="0"/>
        <v>0</v>
      </c>
      <c r="F32" s="30">
        <f t="shared" si="1"/>
        <v>0</v>
      </c>
    </row>
    <row r="33" s="1" customFormat="1" ht="20.25" customHeight="1" spans="1:6">
      <c r="A33" s="37" t="s">
        <v>69</v>
      </c>
      <c r="B33" s="32" t="s">
        <v>70</v>
      </c>
      <c r="C33" s="38">
        <v>1</v>
      </c>
      <c r="D33" s="39"/>
      <c r="E33" s="29">
        <f t="shared" si="0"/>
        <v>0</v>
      </c>
      <c r="F33" s="30">
        <f t="shared" si="1"/>
        <v>0</v>
      </c>
    </row>
    <row r="34" s="1" customFormat="1" ht="20.25" customHeight="1" spans="1:6">
      <c r="A34" s="37" t="s">
        <v>71</v>
      </c>
      <c r="B34" s="32" t="s">
        <v>72</v>
      </c>
      <c r="C34" s="38">
        <v>1</v>
      </c>
      <c r="D34" s="39"/>
      <c r="E34" s="29">
        <f t="shared" si="0"/>
        <v>0</v>
      </c>
      <c r="F34" s="30">
        <f t="shared" si="1"/>
        <v>0</v>
      </c>
    </row>
    <row r="35" s="1" customFormat="1" ht="20.25" customHeight="1" spans="1:6">
      <c r="A35" s="37" t="s">
        <v>73</v>
      </c>
      <c r="B35" s="32" t="s">
        <v>74</v>
      </c>
      <c r="C35" s="38">
        <v>1</v>
      </c>
      <c r="D35" s="39"/>
      <c r="E35" s="29">
        <f t="shared" si="0"/>
        <v>0</v>
      </c>
      <c r="F35" s="30">
        <f t="shared" si="1"/>
        <v>0</v>
      </c>
    </row>
    <row r="36" s="1" customFormat="1" ht="20.25" customHeight="1" spans="1:6">
      <c r="A36" s="37" t="s">
        <v>75</v>
      </c>
      <c r="B36" s="32" t="s">
        <v>76</v>
      </c>
      <c r="C36" s="38">
        <v>1</v>
      </c>
      <c r="D36" s="39"/>
      <c r="E36" s="29">
        <f t="shared" si="0"/>
        <v>0</v>
      </c>
      <c r="F36" s="30">
        <f t="shared" si="1"/>
        <v>0</v>
      </c>
    </row>
    <row r="37" s="1" customFormat="1" ht="20.25" customHeight="1" spans="1:6">
      <c r="A37" s="37" t="s">
        <v>77</v>
      </c>
      <c r="B37" s="32" t="s">
        <v>78</v>
      </c>
      <c r="C37" s="38">
        <v>1</v>
      </c>
      <c r="D37" s="39"/>
      <c r="E37" s="29">
        <f t="shared" si="0"/>
        <v>0</v>
      </c>
      <c r="F37" s="30">
        <f t="shared" si="1"/>
        <v>0</v>
      </c>
    </row>
    <row r="38" s="1" customFormat="1" ht="20.25" customHeight="1" spans="1:6">
      <c r="A38" s="37" t="s">
        <v>79</v>
      </c>
      <c r="B38" s="32" t="s">
        <v>80</v>
      </c>
      <c r="C38" s="38">
        <v>1</v>
      </c>
      <c r="D38" s="39"/>
      <c r="E38" s="29">
        <f t="shared" si="0"/>
        <v>0</v>
      </c>
      <c r="F38" s="30">
        <f t="shared" si="1"/>
        <v>0</v>
      </c>
    </row>
    <row r="39" s="1" customFormat="1" ht="20.25" customHeight="1" spans="1:6">
      <c r="A39" s="37" t="s">
        <v>81</v>
      </c>
      <c r="B39" s="32" t="s">
        <v>82</v>
      </c>
      <c r="C39" s="38">
        <v>1</v>
      </c>
      <c r="D39" s="39"/>
      <c r="E39" s="29">
        <f t="shared" si="0"/>
        <v>0</v>
      </c>
      <c r="F39" s="30">
        <f t="shared" si="1"/>
        <v>0</v>
      </c>
    </row>
    <row r="40" s="1" customFormat="1" ht="20.25" customHeight="1" spans="1:6">
      <c r="A40" s="37" t="s">
        <v>83</v>
      </c>
      <c r="B40" s="32" t="s">
        <v>84</v>
      </c>
      <c r="C40" s="38">
        <v>1</v>
      </c>
      <c r="D40" s="39"/>
      <c r="E40" s="29">
        <f t="shared" si="0"/>
        <v>0</v>
      </c>
      <c r="F40" s="30">
        <f t="shared" si="1"/>
        <v>0</v>
      </c>
    </row>
    <row r="41" s="1" customFormat="1" ht="20.25" customHeight="1" spans="1:6">
      <c r="A41" s="40" t="s">
        <v>85</v>
      </c>
      <c r="B41" s="41" t="s">
        <v>86</v>
      </c>
      <c r="C41" s="42">
        <f>C42+C57+C66+C77</f>
        <v>60</v>
      </c>
      <c r="D41" s="43"/>
      <c r="E41" s="44">
        <f>E42+E57+E66+E77</f>
        <v>0</v>
      </c>
      <c r="F41" s="18">
        <f t="shared" si="1"/>
        <v>0</v>
      </c>
    </row>
    <row r="42" ht="20.25" customHeight="1" spans="1:6">
      <c r="A42" s="33" t="s">
        <v>87</v>
      </c>
      <c r="B42" s="45" t="s">
        <v>88</v>
      </c>
      <c r="C42" s="35">
        <f>SUM(C43:C56)</f>
        <v>22</v>
      </c>
      <c r="D42" s="36"/>
      <c r="E42" s="21">
        <f>SUM(E43:E56)</f>
        <v>0</v>
      </c>
      <c r="F42" s="23">
        <f t="shared" si="1"/>
        <v>0</v>
      </c>
    </row>
    <row r="43" s="1" customFormat="1" ht="20.25" customHeight="1" spans="1:6">
      <c r="A43" s="37" t="s">
        <v>89</v>
      </c>
      <c r="B43" s="32" t="s">
        <v>90</v>
      </c>
      <c r="C43" s="38">
        <v>3</v>
      </c>
      <c r="D43" s="46"/>
      <c r="E43" s="29">
        <f t="shared" si="0"/>
        <v>0</v>
      </c>
      <c r="F43" s="30">
        <f t="shared" si="1"/>
        <v>0</v>
      </c>
    </row>
    <row r="44" s="1" customFormat="1" ht="20.25" customHeight="1" spans="1:6">
      <c r="A44" s="37" t="s">
        <v>91</v>
      </c>
      <c r="B44" s="32" t="s">
        <v>92</v>
      </c>
      <c r="C44" s="38">
        <v>3</v>
      </c>
      <c r="D44" s="46"/>
      <c r="E44" s="29">
        <f t="shared" si="0"/>
        <v>0</v>
      </c>
      <c r="F44" s="30">
        <f t="shared" si="1"/>
        <v>0</v>
      </c>
    </row>
    <row r="45" s="1" customFormat="1" ht="20.25" customHeight="1" spans="1:6">
      <c r="A45" s="37" t="s">
        <v>93</v>
      </c>
      <c r="B45" s="32" t="s">
        <v>94</v>
      </c>
      <c r="C45" s="38">
        <v>2</v>
      </c>
      <c r="D45" s="46"/>
      <c r="E45" s="29">
        <f t="shared" si="0"/>
        <v>0</v>
      </c>
      <c r="F45" s="30">
        <f t="shared" si="1"/>
        <v>0</v>
      </c>
    </row>
    <row r="46" s="1" customFormat="1" ht="20.25" customHeight="1" spans="1:6">
      <c r="A46" s="37" t="s">
        <v>95</v>
      </c>
      <c r="B46" s="32" t="s">
        <v>96</v>
      </c>
      <c r="C46" s="38">
        <v>2</v>
      </c>
      <c r="D46" s="46"/>
      <c r="E46" s="29">
        <f t="shared" si="0"/>
        <v>0</v>
      </c>
      <c r="F46" s="30">
        <f t="shared" si="1"/>
        <v>0</v>
      </c>
    </row>
    <row r="47" s="1" customFormat="1" ht="20.25" customHeight="1" spans="1:6">
      <c r="A47" s="37" t="s">
        <v>97</v>
      </c>
      <c r="B47" s="32" t="s">
        <v>98</v>
      </c>
      <c r="C47" s="38">
        <v>2</v>
      </c>
      <c r="D47" s="46"/>
      <c r="E47" s="29">
        <f t="shared" si="0"/>
        <v>0</v>
      </c>
      <c r="F47" s="30">
        <f t="shared" si="1"/>
        <v>0</v>
      </c>
    </row>
    <row r="48" s="1" customFormat="1" ht="20.25" customHeight="1" spans="1:6">
      <c r="A48" s="37" t="s">
        <v>99</v>
      </c>
      <c r="B48" s="32" t="s">
        <v>100</v>
      </c>
      <c r="C48" s="38">
        <v>2</v>
      </c>
      <c r="D48" s="46"/>
      <c r="E48" s="29">
        <f t="shared" si="0"/>
        <v>0</v>
      </c>
      <c r="F48" s="30">
        <f t="shared" si="1"/>
        <v>0</v>
      </c>
    </row>
    <row r="49" s="1" customFormat="1" ht="20.25" customHeight="1" spans="1:6">
      <c r="A49" s="37" t="s">
        <v>101</v>
      </c>
      <c r="B49" s="32" t="s">
        <v>102</v>
      </c>
      <c r="C49" s="38">
        <v>1</v>
      </c>
      <c r="D49" s="46"/>
      <c r="E49" s="29">
        <f t="shared" si="0"/>
        <v>0</v>
      </c>
      <c r="F49" s="30">
        <f t="shared" si="1"/>
        <v>0</v>
      </c>
    </row>
    <row r="50" s="1" customFormat="1" ht="20.25" customHeight="1" spans="1:6">
      <c r="A50" s="37" t="s">
        <v>103</v>
      </c>
      <c r="B50" s="32" t="s">
        <v>104</v>
      </c>
      <c r="C50" s="38">
        <v>1</v>
      </c>
      <c r="D50" s="46"/>
      <c r="E50" s="29">
        <f t="shared" si="0"/>
        <v>0</v>
      </c>
      <c r="F50" s="30">
        <f t="shared" si="1"/>
        <v>0</v>
      </c>
    </row>
    <row r="51" s="1" customFormat="1" ht="20.25" customHeight="1" spans="1:6">
      <c r="A51" s="37" t="s">
        <v>105</v>
      </c>
      <c r="B51" s="32" t="s">
        <v>106</v>
      </c>
      <c r="C51" s="38">
        <v>1</v>
      </c>
      <c r="D51" s="46"/>
      <c r="E51" s="29">
        <f t="shared" si="0"/>
        <v>0</v>
      </c>
      <c r="F51" s="30">
        <f t="shared" si="1"/>
        <v>0</v>
      </c>
    </row>
    <row r="52" s="1" customFormat="1" ht="32.25" customHeight="1" spans="1:6">
      <c r="A52" s="37" t="s">
        <v>107</v>
      </c>
      <c r="B52" s="32" t="s">
        <v>108</v>
      </c>
      <c r="C52" s="38">
        <v>1</v>
      </c>
      <c r="D52" s="46"/>
      <c r="E52" s="29">
        <f t="shared" si="0"/>
        <v>0</v>
      </c>
      <c r="F52" s="30">
        <f t="shared" si="1"/>
        <v>0</v>
      </c>
    </row>
    <row r="53" s="1" customFormat="1" ht="20.25" customHeight="1" spans="1:6">
      <c r="A53" s="37" t="s">
        <v>109</v>
      </c>
      <c r="B53" s="32" t="s">
        <v>110</v>
      </c>
      <c r="C53" s="38">
        <v>1</v>
      </c>
      <c r="D53" s="46"/>
      <c r="E53" s="29">
        <f t="shared" si="0"/>
        <v>0</v>
      </c>
      <c r="F53" s="30">
        <f t="shared" si="1"/>
        <v>0</v>
      </c>
    </row>
    <row r="54" s="1" customFormat="1" ht="20.25" customHeight="1" spans="1:6">
      <c r="A54" s="37" t="s">
        <v>111</v>
      </c>
      <c r="B54" s="32" t="s">
        <v>112</v>
      </c>
      <c r="C54" s="38">
        <v>1</v>
      </c>
      <c r="D54" s="46"/>
      <c r="E54" s="29">
        <f t="shared" si="0"/>
        <v>0</v>
      </c>
      <c r="F54" s="30">
        <f t="shared" si="1"/>
        <v>0</v>
      </c>
    </row>
    <row r="55" s="1" customFormat="1" ht="20.25" customHeight="1" spans="1:6">
      <c r="A55" s="37" t="s">
        <v>113</v>
      </c>
      <c r="B55" s="32" t="s">
        <v>114</v>
      </c>
      <c r="C55" s="38">
        <v>1</v>
      </c>
      <c r="D55" s="46"/>
      <c r="E55" s="29">
        <f t="shared" si="0"/>
        <v>0</v>
      </c>
      <c r="F55" s="30">
        <f t="shared" si="1"/>
        <v>0</v>
      </c>
    </row>
    <row r="56" s="1" customFormat="1" ht="20.25" customHeight="1" spans="1:6">
      <c r="A56" s="37" t="s">
        <v>115</v>
      </c>
      <c r="B56" s="32" t="s">
        <v>116</v>
      </c>
      <c r="C56" s="38">
        <v>1</v>
      </c>
      <c r="D56" s="46"/>
      <c r="E56" s="29">
        <f t="shared" si="0"/>
        <v>0</v>
      </c>
      <c r="F56" s="30">
        <f t="shared" si="1"/>
        <v>0</v>
      </c>
    </row>
    <row r="57" ht="20.25" customHeight="1" spans="1:6">
      <c r="A57" s="33" t="s">
        <v>117</v>
      </c>
      <c r="B57" s="45" t="s">
        <v>118</v>
      </c>
      <c r="C57" s="35">
        <f>SUM(C58:C65)</f>
        <v>8</v>
      </c>
      <c r="D57" s="36"/>
      <c r="E57" s="21">
        <f>SUM(E58:E65)</f>
        <v>0</v>
      </c>
      <c r="F57" s="23">
        <f t="shared" si="1"/>
        <v>0</v>
      </c>
    </row>
    <row r="58" s="1" customFormat="1" ht="20.25" customHeight="1" spans="1:6">
      <c r="A58" s="37" t="s">
        <v>119</v>
      </c>
      <c r="B58" s="32" t="s">
        <v>120</v>
      </c>
      <c r="C58" s="38">
        <v>1</v>
      </c>
      <c r="D58" s="46"/>
      <c r="E58" s="29">
        <f t="shared" si="0"/>
        <v>0</v>
      </c>
      <c r="F58" s="30">
        <f t="shared" si="1"/>
        <v>0</v>
      </c>
    </row>
    <row r="59" s="1" customFormat="1" ht="20.25" customHeight="1" spans="1:6">
      <c r="A59" s="37" t="s">
        <v>121</v>
      </c>
      <c r="B59" s="32" t="s">
        <v>122</v>
      </c>
      <c r="C59" s="38">
        <v>1</v>
      </c>
      <c r="D59" s="46"/>
      <c r="E59" s="29">
        <f t="shared" si="0"/>
        <v>0</v>
      </c>
      <c r="F59" s="30">
        <f t="shared" si="1"/>
        <v>0</v>
      </c>
    </row>
    <row r="60" s="1" customFormat="1" ht="20.25" customHeight="1" spans="1:6">
      <c r="A60" s="37" t="s">
        <v>123</v>
      </c>
      <c r="B60" s="32" t="s">
        <v>124</v>
      </c>
      <c r="C60" s="38">
        <v>1</v>
      </c>
      <c r="D60" s="46"/>
      <c r="E60" s="29">
        <f t="shared" si="0"/>
        <v>0</v>
      </c>
      <c r="F60" s="30">
        <f t="shared" si="1"/>
        <v>0</v>
      </c>
    </row>
    <row r="61" s="1" customFormat="1" ht="20.25" customHeight="1" spans="1:6">
      <c r="A61" s="37" t="s">
        <v>125</v>
      </c>
      <c r="B61" s="32" t="s">
        <v>126</v>
      </c>
      <c r="C61" s="38">
        <v>1</v>
      </c>
      <c r="D61" s="46"/>
      <c r="E61" s="29">
        <f t="shared" si="0"/>
        <v>0</v>
      </c>
      <c r="F61" s="30">
        <f t="shared" si="1"/>
        <v>0</v>
      </c>
    </row>
    <row r="62" s="1" customFormat="1" ht="20.25" customHeight="1" spans="1:6">
      <c r="A62" s="37" t="s">
        <v>127</v>
      </c>
      <c r="B62" s="32" t="s">
        <v>128</v>
      </c>
      <c r="C62" s="38">
        <v>1</v>
      </c>
      <c r="D62" s="46"/>
      <c r="E62" s="29">
        <f t="shared" si="0"/>
        <v>0</v>
      </c>
      <c r="F62" s="30">
        <f t="shared" si="1"/>
        <v>0</v>
      </c>
    </row>
    <row r="63" s="1" customFormat="1" ht="20.25" customHeight="1" spans="1:6">
      <c r="A63" s="37" t="s">
        <v>129</v>
      </c>
      <c r="B63" s="32" t="s">
        <v>130</v>
      </c>
      <c r="C63" s="38">
        <v>1</v>
      </c>
      <c r="D63" s="46"/>
      <c r="E63" s="29">
        <f t="shared" si="0"/>
        <v>0</v>
      </c>
      <c r="F63" s="30">
        <f t="shared" si="1"/>
        <v>0</v>
      </c>
    </row>
    <row r="64" s="1" customFormat="1" ht="20.25" customHeight="1" spans="1:6">
      <c r="A64" s="37" t="s">
        <v>131</v>
      </c>
      <c r="B64" s="32" t="s">
        <v>132</v>
      </c>
      <c r="C64" s="38">
        <v>1</v>
      </c>
      <c r="D64" s="46"/>
      <c r="E64" s="29">
        <f t="shared" si="0"/>
        <v>0</v>
      </c>
      <c r="F64" s="30">
        <f t="shared" si="1"/>
        <v>0</v>
      </c>
    </row>
    <row r="65" s="1" customFormat="1" ht="20.25" customHeight="1" spans="1:6">
      <c r="A65" s="37" t="s">
        <v>133</v>
      </c>
      <c r="B65" s="32" t="s">
        <v>134</v>
      </c>
      <c r="C65" s="38">
        <v>1</v>
      </c>
      <c r="D65" s="46"/>
      <c r="E65" s="29">
        <f t="shared" si="0"/>
        <v>0</v>
      </c>
      <c r="F65" s="30">
        <f t="shared" si="1"/>
        <v>0</v>
      </c>
    </row>
    <row r="66" ht="20.25" customHeight="1" spans="1:6">
      <c r="A66" s="33" t="s">
        <v>135</v>
      </c>
      <c r="B66" s="45" t="s">
        <v>136</v>
      </c>
      <c r="C66" s="35">
        <f>SUM(C67:C76)</f>
        <v>18</v>
      </c>
      <c r="D66" s="36"/>
      <c r="E66" s="21">
        <f>SUM(E67:E76)</f>
        <v>0</v>
      </c>
      <c r="F66" s="23">
        <f t="shared" si="1"/>
        <v>0</v>
      </c>
    </row>
    <row r="67" ht="20.25" customHeight="1" spans="1:6">
      <c r="A67" s="37" t="s">
        <v>137</v>
      </c>
      <c r="B67" s="32" t="s">
        <v>138</v>
      </c>
      <c r="C67" s="38">
        <v>2</v>
      </c>
      <c r="D67" s="47"/>
      <c r="E67" s="29">
        <f t="shared" si="0"/>
        <v>0</v>
      </c>
      <c r="F67" s="30">
        <f t="shared" si="1"/>
        <v>0</v>
      </c>
    </row>
    <row r="68" s="1" customFormat="1" ht="20.25" customHeight="1" spans="1:6">
      <c r="A68" s="37" t="s">
        <v>139</v>
      </c>
      <c r="B68" s="32" t="s">
        <v>140</v>
      </c>
      <c r="C68" s="38">
        <v>2</v>
      </c>
      <c r="D68" s="46"/>
      <c r="E68" s="29">
        <f t="shared" si="0"/>
        <v>0</v>
      </c>
      <c r="F68" s="30">
        <f t="shared" ref="F68:F126" si="2">E68/(C68*3)</f>
        <v>0</v>
      </c>
    </row>
    <row r="69" s="1" customFormat="1" ht="20.25" customHeight="1" spans="1:6">
      <c r="A69" s="37" t="s">
        <v>141</v>
      </c>
      <c r="B69" s="32" t="s">
        <v>142</v>
      </c>
      <c r="C69" s="38">
        <v>3</v>
      </c>
      <c r="D69" s="46"/>
      <c r="E69" s="29">
        <f t="shared" si="0"/>
        <v>0</v>
      </c>
      <c r="F69" s="30">
        <f t="shared" si="2"/>
        <v>0</v>
      </c>
    </row>
    <row r="70" s="1" customFormat="1" ht="20.25" customHeight="1" spans="1:6">
      <c r="A70" s="37" t="s">
        <v>143</v>
      </c>
      <c r="B70" s="32" t="s">
        <v>144</v>
      </c>
      <c r="C70" s="38">
        <v>2</v>
      </c>
      <c r="D70" s="46"/>
      <c r="E70" s="29">
        <f t="shared" si="0"/>
        <v>0</v>
      </c>
      <c r="F70" s="30">
        <f t="shared" si="2"/>
        <v>0</v>
      </c>
    </row>
    <row r="71" s="1" customFormat="1" ht="20.25" customHeight="1" spans="1:6">
      <c r="A71" s="37" t="s">
        <v>145</v>
      </c>
      <c r="B71" s="32" t="s">
        <v>146</v>
      </c>
      <c r="C71" s="38">
        <v>2</v>
      </c>
      <c r="D71" s="46"/>
      <c r="E71" s="29">
        <f t="shared" si="0"/>
        <v>0</v>
      </c>
      <c r="F71" s="30">
        <f t="shared" si="2"/>
        <v>0</v>
      </c>
    </row>
    <row r="72" s="1" customFormat="1" ht="20.25" customHeight="1" spans="1:6">
      <c r="A72" s="37" t="s">
        <v>147</v>
      </c>
      <c r="B72" s="32" t="s">
        <v>148</v>
      </c>
      <c r="C72" s="38">
        <v>2</v>
      </c>
      <c r="D72" s="46"/>
      <c r="E72" s="29">
        <f t="shared" si="0"/>
        <v>0</v>
      </c>
      <c r="F72" s="30">
        <f t="shared" si="2"/>
        <v>0</v>
      </c>
    </row>
    <row r="73" s="1" customFormat="1" ht="20.25" customHeight="1" spans="1:6">
      <c r="A73" s="37" t="s">
        <v>149</v>
      </c>
      <c r="B73" s="32" t="s">
        <v>150</v>
      </c>
      <c r="C73" s="38">
        <v>2</v>
      </c>
      <c r="D73" s="46"/>
      <c r="E73" s="29">
        <f t="shared" ref="E73:E136" si="3">C73*D73</f>
        <v>0</v>
      </c>
      <c r="F73" s="30">
        <f t="shared" si="2"/>
        <v>0</v>
      </c>
    </row>
    <row r="74" s="1" customFormat="1" ht="20.25" customHeight="1" spans="1:6">
      <c r="A74" s="37" t="s">
        <v>151</v>
      </c>
      <c r="B74" s="32" t="s">
        <v>152</v>
      </c>
      <c r="C74" s="38">
        <v>1</v>
      </c>
      <c r="D74" s="46"/>
      <c r="E74" s="29">
        <f t="shared" si="3"/>
        <v>0</v>
      </c>
      <c r="F74" s="30">
        <f t="shared" si="2"/>
        <v>0</v>
      </c>
    </row>
    <row r="75" s="1" customFormat="1" ht="20.25" customHeight="1" spans="1:6">
      <c r="A75" s="37" t="s">
        <v>153</v>
      </c>
      <c r="B75" s="32" t="s">
        <v>154</v>
      </c>
      <c r="C75" s="38">
        <v>1</v>
      </c>
      <c r="D75" s="46"/>
      <c r="E75" s="29">
        <f t="shared" si="3"/>
        <v>0</v>
      </c>
      <c r="F75" s="30">
        <f t="shared" si="2"/>
        <v>0</v>
      </c>
    </row>
    <row r="76" s="1" customFormat="1" ht="20.25" customHeight="1" spans="1:6">
      <c r="A76" s="37" t="s">
        <v>155</v>
      </c>
      <c r="B76" s="32" t="s">
        <v>156</v>
      </c>
      <c r="C76" s="38">
        <v>1</v>
      </c>
      <c r="D76" s="46"/>
      <c r="E76" s="29">
        <f t="shared" si="3"/>
        <v>0</v>
      </c>
      <c r="F76" s="30">
        <f t="shared" si="2"/>
        <v>0</v>
      </c>
    </row>
    <row r="77" ht="20.25" customHeight="1" spans="1:6">
      <c r="A77" s="33" t="s">
        <v>157</v>
      </c>
      <c r="B77" s="45" t="s">
        <v>158</v>
      </c>
      <c r="C77" s="35">
        <f>SUM(C78:C87)</f>
        <v>12</v>
      </c>
      <c r="D77" s="36"/>
      <c r="E77" s="21">
        <f>SUM(E78:E87)</f>
        <v>0</v>
      </c>
      <c r="F77" s="23">
        <f t="shared" si="2"/>
        <v>0</v>
      </c>
    </row>
    <row r="78" s="1" customFormat="1" ht="20.25" customHeight="1" spans="1:6">
      <c r="A78" s="37" t="s">
        <v>159</v>
      </c>
      <c r="B78" s="32" t="s">
        <v>160</v>
      </c>
      <c r="C78" s="38">
        <v>2</v>
      </c>
      <c r="D78" s="46"/>
      <c r="E78" s="29">
        <f t="shared" si="3"/>
        <v>0</v>
      </c>
      <c r="F78" s="30">
        <f t="shared" si="2"/>
        <v>0</v>
      </c>
    </row>
    <row r="79" s="1" customFormat="1" ht="20.25" customHeight="1" spans="1:6">
      <c r="A79" s="37" t="s">
        <v>161</v>
      </c>
      <c r="B79" s="32" t="s">
        <v>162</v>
      </c>
      <c r="C79" s="38">
        <v>2</v>
      </c>
      <c r="D79" s="46"/>
      <c r="E79" s="29">
        <f t="shared" si="3"/>
        <v>0</v>
      </c>
      <c r="F79" s="30">
        <f t="shared" si="2"/>
        <v>0</v>
      </c>
    </row>
    <row r="80" s="1" customFormat="1" ht="20.25" customHeight="1" spans="1:6">
      <c r="A80" s="37" t="s">
        <v>163</v>
      </c>
      <c r="B80" s="32" t="s">
        <v>164</v>
      </c>
      <c r="C80" s="38">
        <v>1</v>
      </c>
      <c r="D80" s="46"/>
      <c r="E80" s="29">
        <f t="shared" si="3"/>
        <v>0</v>
      </c>
      <c r="F80" s="30">
        <f t="shared" si="2"/>
        <v>0</v>
      </c>
    </row>
    <row r="81" s="1" customFormat="1" ht="20.25" customHeight="1" spans="1:6">
      <c r="A81" s="37" t="s">
        <v>165</v>
      </c>
      <c r="B81" s="32" t="s">
        <v>166</v>
      </c>
      <c r="C81" s="38">
        <v>1</v>
      </c>
      <c r="D81" s="46"/>
      <c r="E81" s="29">
        <f t="shared" si="3"/>
        <v>0</v>
      </c>
      <c r="F81" s="30">
        <f t="shared" si="2"/>
        <v>0</v>
      </c>
    </row>
    <row r="82" s="1" customFormat="1" ht="20.25" customHeight="1" spans="1:6">
      <c r="A82" s="37" t="s">
        <v>167</v>
      </c>
      <c r="B82" s="32" t="s">
        <v>168</v>
      </c>
      <c r="C82" s="38">
        <v>1</v>
      </c>
      <c r="D82" s="46"/>
      <c r="E82" s="29">
        <f t="shared" si="3"/>
        <v>0</v>
      </c>
      <c r="F82" s="30">
        <f t="shared" si="2"/>
        <v>0</v>
      </c>
    </row>
    <row r="83" s="1" customFormat="1" ht="20.25" customHeight="1" spans="1:6">
      <c r="A83" s="37" t="s">
        <v>169</v>
      </c>
      <c r="B83" s="32" t="s">
        <v>170</v>
      </c>
      <c r="C83" s="38">
        <v>1</v>
      </c>
      <c r="D83" s="46"/>
      <c r="E83" s="29">
        <f t="shared" si="3"/>
        <v>0</v>
      </c>
      <c r="F83" s="30">
        <f t="shared" si="2"/>
        <v>0</v>
      </c>
    </row>
    <row r="84" s="1" customFormat="1" ht="20.25" customHeight="1" spans="1:6">
      <c r="A84" s="37" t="s">
        <v>171</v>
      </c>
      <c r="B84" s="32" t="s">
        <v>172</v>
      </c>
      <c r="C84" s="38">
        <v>1</v>
      </c>
      <c r="D84" s="46"/>
      <c r="E84" s="29">
        <f t="shared" si="3"/>
        <v>0</v>
      </c>
      <c r="F84" s="30">
        <f t="shared" si="2"/>
        <v>0</v>
      </c>
    </row>
    <row r="85" s="1" customFormat="1" ht="20.25" customHeight="1" spans="1:6">
      <c r="A85" s="37" t="s">
        <v>173</v>
      </c>
      <c r="B85" s="32" t="s">
        <v>174</v>
      </c>
      <c r="C85" s="38">
        <v>1</v>
      </c>
      <c r="D85" s="46"/>
      <c r="E85" s="29">
        <f t="shared" si="3"/>
        <v>0</v>
      </c>
      <c r="F85" s="30">
        <f t="shared" si="2"/>
        <v>0</v>
      </c>
    </row>
    <row r="86" s="1" customFormat="1" ht="20.25" customHeight="1" spans="1:6">
      <c r="A86" s="37" t="s">
        <v>175</v>
      </c>
      <c r="B86" s="32" t="s">
        <v>176</v>
      </c>
      <c r="C86" s="38">
        <v>1</v>
      </c>
      <c r="D86" s="46"/>
      <c r="E86" s="29">
        <f t="shared" si="3"/>
        <v>0</v>
      </c>
      <c r="F86" s="30">
        <f t="shared" si="2"/>
        <v>0</v>
      </c>
    </row>
    <row r="87" s="1" customFormat="1" ht="20.25" customHeight="1" spans="1:6">
      <c r="A87" s="37" t="s">
        <v>177</v>
      </c>
      <c r="B87" s="32" t="s">
        <v>178</v>
      </c>
      <c r="C87" s="38">
        <v>1</v>
      </c>
      <c r="D87" s="46"/>
      <c r="E87" s="29">
        <f t="shared" si="3"/>
        <v>0</v>
      </c>
      <c r="F87" s="30">
        <f t="shared" si="2"/>
        <v>0</v>
      </c>
    </row>
    <row r="88" s="2" customFormat="1" ht="20.25" customHeight="1" spans="1:6">
      <c r="A88" s="40" t="s">
        <v>179</v>
      </c>
      <c r="B88" s="41" t="s">
        <v>180</v>
      </c>
      <c r="C88" s="42">
        <f>C89+C108+C118</f>
        <v>50</v>
      </c>
      <c r="D88" s="43"/>
      <c r="E88" s="44">
        <f>E89+E108+E118</f>
        <v>0</v>
      </c>
      <c r="F88" s="18">
        <f t="shared" si="2"/>
        <v>0</v>
      </c>
    </row>
    <row r="89" ht="20.25" customHeight="1" spans="1:6">
      <c r="A89" s="33" t="s">
        <v>181</v>
      </c>
      <c r="B89" s="45" t="s">
        <v>182</v>
      </c>
      <c r="C89" s="35">
        <f>SUM(C90:C107)</f>
        <v>28</v>
      </c>
      <c r="D89" s="48"/>
      <c r="E89" s="21">
        <f>SUM(E90:E107)</f>
        <v>0</v>
      </c>
      <c r="F89" s="23">
        <f t="shared" si="2"/>
        <v>0</v>
      </c>
    </row>
    <row r="90" s="1" customFormat="1" ht="20.25" customHeight="1" spans="1:6">
      <c r="A90" s="37" t="s">
        <v>183</v>
      </c>
      <c r="B90" s="32" t="s">
        <v>184</v>
      </c>
      <c r="C90" s="38">
        <v>3</v>
      </c>
      <c r="D90" s="39"/>
      <c r="E90" s="29">
        <f t="shared" si="3"/>
        <v>0</v>
      </c>
      <c r="F90" s="30">
        <f t="shared" si="2"/>
        <v>0</v>
      </c>
    </row>
    <row r="91" s="1" customFormat="1" ht="20.25" customHeight="1" spans="1:6">
      <c r="A91" s="37" t="s">
        <v>185</v>
      </c>
      <c r="B91" s="32" t="s">
        <v>186</v>
      </c>
      <c r="C91" s="38">
        <v>2</v>
      </c>
      <c r="D91" s="39"/>
      <c r="E91" s="29">
        <f t="shared" si="3"/>
        <v>0</v>
      </c>
      <c r="F91" s="30">
        <f t="shared" si="2"/>
        <v>0</v>
      </c>
    </row>
    <row r="92" s="1" customFormat="1" ht="20.25" customHeight="1" spans="1:6">
      <c r="A92" s="37" t="s">
        <v>187</v>
      </c>
      <c r="B92" s="32" t="s">
        <v>188</v>
      </c>
      <c r="C92" s="38">
        <v>3</v>
      </c>
      <c r="D92" s="39"/>
      <c r="E92" s="29">
        <f t="shared" si="3"/>
        <v>0</v>
      </c>
      <c r="F92" s="30">
        <f t="shared" si="2"/>
        <v>0</v>
      </c>
    </row>
    <row r="93" s="1" customFormat="1" ht="20.25" customHeight="1" spans="1:6">
      <c r="A93" s="37" t="s">
        <v>189</v>
      </c>
      <c r="B93" s="32" t="s">
        <v>190</v>
      </c>
      <c r="C93" s="38">
        <v>1</v>
      </c>
      <c r="D93" s="39"/>
      <c r="E93" s="29">
        <f t="shared" si="3"/>
        <v>0</v>
      </c>
      <c r="F93" s="30">
        <f t="shared" si="2"/>
        <v>0</v>
      </c>
    </row>
    <row r="94" s="1" customFormat="1" ht="20.25" customHeight="1" spans="1:6">
      <c r="A94" s="37" t="s">
        <v>191</v>
      </c>
      <c r="B94" s="32" t="s">
        <v>192</v>
      </c>
      <c r="C94" s="38">
        <v>1</v>
      </c>
      <c r="D94" s="39"/>
      <c r="E94" s="29">
        <f t="shared" si="3"/>
        <v>0</v>
      </c>
      <c r="F94" s="30">
        <f t="shared" si="2"/>
        <v>0</v>
      </c>
    </row>
    <row r="95" s="1" customFormat="1" ht="20.25" customHeight="1" spans="1:6">
      <c r="A95" s="37" t="s">
        <v>193</v>
      </c>
      <c r="B95" s="32" t="s">
        <v>194</v>
      </c>
      <c r="C95" s="38">
        <v>2</v>
      </c>
      <c r="D95" s="39"/>
      <c r="E95" s="29">
        <f t="shared" si="3"/>
        <v>0</v>
      </c>
      <c r="F95" s="30">
        <f t="shared" si="2"/>
        <v>0</v>
      </c>
    </row>
    <row r="96" s="1" customFormat="1" ht="20.25" customHeight="1" spans="1:6">
      <c r="A96" s="37" t="s">
        <v>195</v>
      </c>
      <c r="B96" s="32" t="s">
        <v>196</v>
      </c>
      <c r="C96" s="38">
        <v>1</v>
      </c>
      <c r="D96" s="39"/>
      <c r="E96" s="29">
        <f t="shared" si="3"/>
        <v>0</v>
      </c>
      <c r="F96" s="30">
        <f t="shared" si="2"/>
        <v>0</v>
      </c>
    </row>
    <row r="97" s="1" customFormat="1" ht="20.25" customHeight="1" spans="1:6">
      <c r="A97" s="37" t="s">
        <v>197</v>
      </c>
      <c r="B97" s="32" t="s">
        <v>198</v>
      </c>
      <c r="C97" s="38">
        <v>2</v>
      </c>
      <c r="D97" s="39"/>
      <c r="E97" s="29">
        <f t="shared" si="3"/>
        <v>0</v>
      </c>
      <c r="F97" s="30">
        <f t="shared" si="2"/>
        <v>0</v>
      </c>
    </row>
    <row r="98" s="1" customFormat="1" ht="20.25" customHeight="1" spans="1:6">
      <c r="A98" s="37" t="s">
        <v>199</v>
      </c>
      <c r="B98" s="32" t="s">
        <v>200</v>
      </c>
      <c r="C98" s="38">
        <v>2</v>
      </c>
      <c r="D98" s="39"/>
      <c r="E98" s="29">
        <f t="shared" si="3"/>
        <v>0</v>
      </c>
      <c r="F98" s="30">
        <f t="shared" si="2"/>
        <v>0</v>
      </c>
    </row>
    <row r="99" s="1" customFormat="1" ht="20.25" customHeight="1" spans="1:6">
      <c r="A99" s="37" t="s">
        <v>201</v>
      </c>
      <c r="B99" s="32" t="s">
        <v>202</v>
      </c>
      <c r="C99" s="38">
        <v>2</v>
      </c>
      <c r="D99" s="39"/>
      <c r="E99" s="29">
        <f t="shared" si="3"/>
        <v>0</v>
      </c>
      <c r="F99" s="30">
        <f t="shared" si="2"/>
        <v>0</v>
      </c>
    </row>
    <row r="100" s="1" customFormat="1" ht="20.25" customHeight="1" spans="1:6">
      <c r="A100" s="37" t="s">
        <v>203</v>
      </c>
      <c r="B100" s="32" t="s">
        <v>204</v>
      </c>
      <c r="C100" s="38">
        <v>1</v>
      </c>
      <c r="D100" s="39"/>
      <c r="E100" s="29">
        <f t="shared" si="3"/>
        <v>0</v>
      </c>
      <c r="F100" s="30">
        <f t="shared" si="2"/>
        <v>0</v>
      </c>
    </row>
    <row r="101" s="1" customFormat="1" ht="20.25" customHeight="1" spans="1:6">
      <c r="A101" s="37" t="s">
        <v>205</v>
      </c>
      <c r="B101" s="32" t="s">
        <v>206</v>
      </c>
      <c r="C101" s="38">
        <v>2</v>
      </c>
      <c r="D101" s="39"/>
      <c r="E101" s="29">
        <f t="shared" si="3"/>
        <v>0</v>
      </c>
      <c r="F101" s="30">
        <f t="shared" si="2"/>
        <v>0</v>
      </c>
    </row>
    <row r="102" s="1" customFormat="1" ht="20.25" customHeight="1" spans="1:6">
      <c r="A102" s="37" t="s">
        <v>207</v>
      </c>
      <c r="B102" s="32" t="s">
        <v>208</v>
      </c>
      <c r="C102" s="38">
        <v>1</v>
      </c>
      <c r="D102" s="39"/>
      <c r="E102" s="29">
        <f t="shared" si="3"/>
        <v>0</v>
      </c>
      <c r="F102" s="30">
        <f t="shared" si="2"/>
        <v>0</v>
      </c>
    </row>
    <row r="103" s="1" customFormat="1" ht="20.25" customHeight="1" spans="1:6">
      <c r="A103" s="37" t="s">
        <v>209</v>
      </c>
      <c r="B103" s="32" t="s">
        <v>210</v>
      </c>
      <c r="C103" s="38">
        <v>1</v>
      </c>
      <c r="D103" s="39"/>
      <c r="E103" s="29">
        <f t="shared" si="3"/>
        <v>0</v>
      </c>
      <c r="F103" s="30">
        <f t="shared" si="2"/>
        <v>0</v>
      </c>
    </row>
    <row r="104" s="1" customFormat="1" ht="20.25" customHeight="1" spans="1:6">
      <c r="A104" s="37" t="s">
        <v>211</v>
      </c>
      <c r="B104" s="32" t="s">
        <v>212</v>
      </c>
      <c r="C104" s="38">
        <v>1</v>
      </c>
      <c r="D104" s="39"/>
      <c r="E104" s="29">
        <f t="shared" si="3"/>
        <v>0</v>
      </c>
      <c r="F104" s="30">
        <f t="shared" si="2"/>
        <v>0</v>
      </c>
    </row>
    <row r="105" s="1" customFormat="1" ht="20.25" customHeight="1" spans="1:6">
      <c r="A105" s="37" t="s">
        <v>213</v>
      </c>
      <c r="B105" s="32" t="s">
        <v>214</v>
      </c>
      <c r="C105" s="38">
        <v>1</v>
      </c>
      <c r="D105" s="39"/>
      <c r="E105" s="29">
        <f t="shared" si="3"/>
        <v>0</v>
      </c>
      <c r="F105" s="30">
        <f t="shared" si="2"/>
        <v>0</v>
      </c>
    </row>
    <row r="106" s="1" customFormat="1" ht="20.25" customHeight="1" spans="1:6">
      <c r="A106" s="37" t="s">
        <v>215</v>
      </c>
      <c r="B106" s="32" t="s">
        <v>216</v>
      </c>
      <c r="C106" s="38">
        <v>1</v>
      </c>
      <c r="D106" s="39"/>
      <c r="E106" s="29">
        <f t="shared" si="3"/>
        <v>0</v>
      </c>
      <c r="F106" s="30">
        <f t="shared" si="2"/>
        <v>0</v>
      </c>
    </row>
    <row r="107" s="1" customFormat="1" ht="20.25" customHeight="1" spans="1:6">
      <c r="A107" s="37" t="s">
        <v>217</v>
      </c>
      <c r="B107" s="32" t="s">
        <v>218</v>
      </c>
      <c r="C107" s="38">
        <v>1</v>
      </c>
      <c r="D107" s="39"/>
      <c r="E107" s="29">
        <f t="shared" si="3"/>
        <v>0</v>
      </c>
      <c r="F107" s="30">
        <f t="shared" si="2"/>
        <v>0</v>
      </c>
    </row>
    <row r="108" ht="20.25" customHeight="1" spans="1:6">
      <c r="A108" s="33" t="s">
        <v>219</v>
      </c>
      <c r="B108" s="45" t="s">
        <v>220</v>
      </c>
      <c r="C108" s="35">
        <f>SUM(C109:C117)</f>
        <v>10</v>
      </c>
      <c r="D108" s="36"/>
      <c r="E108" s="21">
        <f>SUM(E109:E117)</f>
        <v>0</v>
      </c>
      <c r="F108" s="23">
        <f t="shared" si="2"/>
        <v>0</v>
      </c>
    </row>
    <row r="109" s="1" customFormat="1" ht="20.25" customHeight="1" spans="1:6">
      <c r="A109" s="37" t="s">
        <v>221</v>
      </c>
      <c r="B109" s="32" t="s">
        <v>222</v>
      </c>
      <c r="C109" s="38">
        <v>2</v>
      </c>
      <c r="D109" s="46"/>
      <c r="E109" s="29">
        <f t="shared" si="3"/>
        <v>0</v>
      </c>
      <c r="F109" s="30">
        <f t="shared" si="2"/>
        <v>0</v>
      </c>
    </row>
    <row r="110" s="1" customFormat="1" ht="20.25" customHeight="1" spans="1:6">
      <c r="A110" s="37" t="s">
        <v>223</v>
      </c>
      <c r="B110" s="32" t="s">
        <v>224</v>
      </c>
      <c r="C110" s="38">
        <v>1</v>
      </c>
      <c r="D110" s="46"/>
      <c r="E110" s="29">
        <f t="shared" si="3"/>
        <v>0</v>
      </c>
      <c r="F110" s="30">
        <f t="shared" si="2"/>
        <v>0</v>
      </c>
    </row>
    <row r="111" s="1" customFormat="1" ht="20.25" customHeight="1" spans="1:6">
      <c r="A111" s="37" t="s">
        <v>225</v>
      </c>
      <c r="B111" s="32" t="s">
        <v>226</v>
      </c>
      <c r="C111" s="38">
        <v>1</v>
      </c>
      <c r="D111" s="46"/>
      <c r="E111" s="29">
        <f t="shared" si="3"/>
        <v>0</v>
      </c>
      <c r="F111" s="30">
        <f t="shared" si="2"/>
        <v>0</v>
      </c>
    </row>
    <row r="112" s="1" customFormat="1" ht="20.25" customHeight="1" spans="1:6">
      <c r="A112" s="37" t="s">
        <v>227</v>
      </c>
      <c r="B112" s="32" t="s">
        <v>228</v>
      </c>
      <c r="C112" s="38">
        <v>1</v>
      </c>
      <c r="D112" s="46"/>
      <c r="E112" s="29">
        <f t="shared" si="3"/>
        <v>0</v>
      </c>
      <c r="F112" s="30">
        <f t="shared" si="2"/>
        <v>0</v>
      </c>
    </row>
    <row r="113" s="1" customFormat="1" ht="20.25" customHeight="1" spans="1:6">
      <c r="A113" s="37" t="s">
        <v>229</v>
      </c>
      <c r="B113" s="32" t="s">
        <v>230</v>
      </c>
      <c r="C113" s="38">
        <v>1</v>
      </c>
      <c r="D113" s="46"/>
      <c r="E113" s="29">
        <f t="shared" si="3"/>
        <v>0</v>
      </c>
      <c r="F113" s="30">
        <f t="shared" si="2"/>
        <v>0</v>
      </c>
    </row>
    <row r="114" s="1" customFormat="1" ht="20.25" customHeight="1" spans="1:6">
      <c r="A114" s="37" t="s">
        <v>231</v>
      </c>
      <c r="B114" s="32" t="s">
        <v>232</v>
      </c>
      <c r="C114" s="38">
        <v>1</v>
      </c>
      <c r="D114" s="46"/>
      <c r="E114" s="29">
        <f t="shared" si="3"/>
        <v>0</v>
      </c>
      <c r="F114" s="30">
        <f t="shared" si="2"/>
        <v>0</v>
      </c>
    </row>
    <row r="115" s="1" customFormat="1" ht="20.25" customHeight="1" spans="1:6">
      <c r="A115" s="37" t="s">
        <v>233</v>
      </c>
      <c r="B115" s="32" t="s">
        <v>234</v>
      </c>
      <c r="C115" s="38">
        <v>1</v>
      </c>
      <c r="D115" s="46"/>
      <c r="E115" s="29">
        <f t="shared" si="3"/>
        <v>0</v>
      </c>
      <c r="F115" s="30">
        <f t="shared" si="2"/>
        <v>0</v>
      </c>
    </row>
    <row r="116" s="1" customFormat="1" ht="20.25" customHeight="1" spans="1:6">
      <c r="A116" s="37" t="s">
        <v>235</v>
      </c>
      <c r="B116" s="32" t="s">
        <v>236</v>
      </c>
      <c r="C116" s="38">
        <v>1</v>
      </c>
      <c r="D116" s="46"/>
      <c r="E116" s="29">
        <f t="shared" si="3"/>
        <v>0</v>
      </c>
      <c r="F116" s="30">
        <f t="shared" si="2"/>
        <v>0</v>
      </c>
    </row>
    <row r="117" s="1" customFormat="1" ht="20.25" customHeight="1" spans="1:6">
      <c r="A117" s="37" t="s">
        <v>237</v>
      </c>
      <c r="B117" s="32" t="s">
        <v>238</v>
      </c>
      <c r="C117" s="38">
        <v>1</v>
      </c>
      <c r="D117" s="46"/>
      <c r="E117" s="29">
        <f t="shared" si="3"/>
        <v>0</v>
      </c>
      <c r="F117" s="30">
        <f t="shared" si="2"/>
        <v>0</v>
      </c>
    </row>
    <row r="118" s="1" customFormat="1" ht="20.25" customHeight="1" spans="1:6">
      <c r="A118" s="33" t="s">
        <v>239</v>
      </c>
      <c r="B118" s="45" t="s">
        <v>240</v>
      </c>
      <c r="C118" s="35">
        <f>SUM(C119:C124)</f>
        <v>12</v>
      </c>
      <c r="D118" s="36"/>
      <c r="E118" s="21">
        <f>SUM(E119:E124)</f>
        <v>0</v>
      </c>
      <c r="F118" s="23">
        <f t="shared" si="2"/>
        <v>0</v>
      </c>
    </row>
    <row r="119" s="1" customFormat="1" ht="20.25" customHeight="1" spans="1:6">
      <c r="A119" s="49" t="s">
        <v>241</v>
      </c>
      <c r="B119" s="32" t="s">
        <v>242</v>
      </c>
      <c r="C119" s="50">
        <v>3</v>
      </c>
      <c r="D119" s="51"/>
      <c r="E119" s="29">
        <f t="shared" si="3"/>
        <v>0</v>
      </c>
      <c r="F119" s="30">
        <f t="shared" si="2"/>
        <v>0</v>
      </c>
    </row>
    <row r="120" s="1" customFormat="1" ht="20.25" customHeight="1" spans="1:6">
      <c r="A120" s="49" t="s">
        <v>243</v>
      </c>
      <c r="B120" s="32" t="s">
        <v>244</v>
      </c>
      <c r="C120" s="50">
        <v>3</v>
      </c>
      <c r="D120" s="51"/>
      <c r="E120" s="29">
        <f t="shared" si="3"/>
        <v>0</v>
      </c>
      <c r="F120" s="30">
        <f t="shared" si="2"/>
        <v>0</v>
      </c>
    </row>
    <row r="121" s="1" customFormat="1" ht="34.5" customHeight="1" spans="1:6">
      <c r="A121" s="49" t="s">
        <v>245</v>
      </c>
      <c r="B121" s="32" t="s">
        <v>246</v>
      </c>
      <c r="C121" s="50">
        <v>2</v>
      </c>
      <c r="D121" s="51"/>
      <c r="E121" s="29">
        <f t="shared" si="3"/>
        <v>0</v>
      </c>
      <c r="F121" s="30">
        <f t="shared" si="2"/>
        <v>0</v>
      </c>
    </row>
    <row r="122" s="1" customFormat="1" ht="20.25" customHeight="1" spans="1:6">
      <c r="A122" s="49" t="s">
        <v>247</v>
      </c>
      <c r="B122" s="32" t="s">
        <v>248</v>
      </c>
      <c r="C122" s="50">
        <v>2</v>
      </c>
      <c r="D122" s="51"/>
      <c r="E122" s="29">
        <f t="shared" si="3"/>
        <v>0</v>
      </c>
      <c r="F122" s="30">
        <f t="shared" si="2"/>
        <v>0</v>
      </c>
    </row>
    <row r="123" s="1" customFormat="1" ht="20.25" customHeight="1" spans="1:6">
      <c r="A123" s="49" t="s">
        <v>249</v>
      </c>
      <c r="B123" s="32" t="s">
        <v>250</v>
      </c>
      <c r="C123" s="50">
        <v>1</v>
      </c>
      <c r="D123" s="51"/>
      <c r="E123" s="29">
        <f t="shared" si="3"/>
        <v>0</v>
      </c>
      <c r="F123" s="30">
        <f t="shared" si="2"/>
        <v>0</v>
      </c>
    </row>
    <row r="124" s="1" customFormat="1" ht="20.25" customHeight="1" spans="1:6">
      <c r="A124" s="49" t="s">
        <v>251</v>
      </c>
      <c r="B124" s="32" t="s">
        <v>252</v>
      </c>
      <c r="C124" s="38">
        <v>1</v>
      </c>
      <c r="D124" s="46"/>
      <c r="E124" s="29">
        <f t="shared" si="3"/>
        <v>0</v>
      </c>
      <c r="F124" s="30">
        <f t="shared" si="2"/>
        <v>0</v>
      </c>
    </row>
    <row r="125" s="1" customFormat="1" ht="20.25" customHeight="1" spans="1:6">
      <c r="A125" s="33" t="s">
        <v>253</v>
      </c>
      <c r="B125" s="45" t="s">
        <v>254</v>
      </c>
      <c r="C125" s="35">
        <f>SUM(C126:C144)</f>
        <v>22</v>
      </c>
      <c r="D125" s="36"/>
      <c r="E125" s="21">
        <f>SUM(E126:E144)</f>
        <v>0</v>
      </c>
      <c r="F125" s="23">
        <f t="shared" ref="F125:F157" si="4">E125/(C125*3)</f>
        <v>0</v>
      </c>
    </row>
    <row r="126" s="1" customFormat="1" ht="20.25" customHeight="1" spans="1:6">
      <c r="A126" s="37" t="s">
        <v>255</v>
      </c>
      <c r="B126" s="32" t="s">
        <v>256</v>
      </c>
      <c r="C126" s="38">
        <v>1</v>
      </c>
      <c r="D126" s="46"/>
      <c r="E126" s="29">
        <f t="shared" ref="E125:E167" si="5">C126*D126</f>
        <v>0</v>
      </c>
      <c r="F126" s="30">
        <f t="shared" si="4"/>
        <v>0</v>
      </c>
    </row>
    <row r="127" ht="20.25" customHeight="1" spans="1:6">
      <c r="A127" s="37" t="s">
        <v>257</v>
      </c>
      <c r="B127" s="32" t="s">
        <v>258</v>
      </c>
      <c r="C127" s="38">
        <v>2</v>
      </c>
      <c r="D127" s="46"/>
      <c r="E127" s="29">
        <f t="shared" si="5"/>
        <v>0</v>
      </c>
      <c r="F127" s="30">
        <f t="shared" si="4"/>
        <v>0</v>
      </c>
    </row>
    <row r="128" s="1" customFormat="1" ht="20.25" customHeight="1" spans="1:6">
      <c r="A128" s="37" t="s">
        <v>259</v>
      </c>
      <c r="B128" s="32" t="s">
        <v>260</v>
      </c>
      <c r="C128" s="38">
        <v>2</v>
      </c>
      <c r="D128" s="46"/>
      <c r="E128" s="29">
        <f t="shared" si="5"/>
        <v>0</v>
      </c>
      <c r="F128" s="30">
        <f t="shared" si="4"/>
        <v>0</v>
      </c>
    </row>
    <row r="129" s="1" customFormat="1" ht="20.25" customHeight="1" spans="1:6">
      <c r="A129" s="37" t="s">
        <v>261</v>
      </c>
      <c r="B129" s="32" t="s">
        <v>262</v>
      </c>
      <c r="C129" s="38">
        <v>2</v>
      </c>
      <c r="D129" s="46"/>
      <c r="E129" s="29">
        <f t="shared" si="5"/>
        <v>0</v>
      </c>
      <c r="F129" s="30">
        <f t="shared" si="4"/>
        <v>0</v>
      </c>
    </row>
    <row r="130" s="1" customFormat="1" ht="20.25" customHeight="1" spans="1:6">
      <c r="A130" s="37" t="s">
        <v>263</v>
      </c>
      <c r="B130" s="32" t="s">
        <v>264</v>
      </c>
      <c r="C130" s="38">
        <v>1</v>
      </c>
      <c r="D130" s="46"/>
      <c r="E130" s="29">
        <f t="shared" si="5"/>
        <v>0</v>
      </c>
      <c r="F130" s="30">
        <f t="shared" si="4"/>
        <v>0</v>
      </c>
    </row>
    <row r="131" s="1" customFormat="1" ht="20.25" customHeight="1" spans="1:6">
      <c r="A131" s="37" t="s">
        <v>265</v>
      </c>
      <c r="B131" s="32" t="s">
        <v>266</v>
      </c>
      <c r="C131" s="38">
        <v>1</v>
      </c>
      <c r="D131" s="46"/>
      <c r="E131" s="29">
        <f t="shared" si="5"/>
        <v>0</v>
      </c>
      <c r="F131" s="30">
        <f t="shared" si="4"/>
        <v>0</v>
      </c>
    </row>
    <row r="132" s="1" customFormat="1" ht="20.25" customHeight="1" spans="1:6">
      <c r="A132" s="37" t="s">
        <v>267</v>
      </c>
      <c r="B132" s="32" t="s">
        <v>268</v>
      </c>
      <c r="C132" s="38">
        <v>1</v>
      </c>
      <c r="D132" s="46"/>
      <c r="E132" s="29">
        <f t="shared" si="5"/>
        <v>0</v>
      </c>
      <c r="F132" s="30">
        <f t="shared" si="4"/>
        <v>0</v>
      </c>
    </row>
    <row r="133" s="1" customFormat="1" ht="20.25" customHeight="1" spans="1:6">
      <c r="A133" s="37" t="s">
        <v>269</v>
      </c>
      <c r="B133" s="32" t="s">
        <v>270</v>
      </c>
      <c r="C133" s="38">
        <v>1</v>
      </c>
      <c r="D133" s="46"/>
      <c r="E133" s="29">
        <f t="shared" si="5"/>
        <v>0</v>
      </c>
      <c r="F133" s="30">
        <f t="shared" si="4"/>
        <v>0</v>
      </c>
    </row>
    <row r="134" s="1" customFormat="1" ht="20.25" customHeight="1" spans="1:6">
      <c r="A134" s="37" t="s">
        <v>271</v>
      </c>
      <c r="B134" s="32" t="s">
        <v>272</v>
      </c>
      <c r="C134" s="38">
        <v>1</v>
      </c>
      <c r="D134" s="46"/>
      <c r="E134" s="29">
        <f t="shared" si="5"/>
        <v>0</v>
      </c>
      <c r="F134" s="30">
        <f t="shared" si="4"/>
        <v>0</v>
      </c>
    </row>
    <row r="135" s="1" customFormat="1" ht="20.25" customHeight="1" spans="1:6">
      <c r="A135" s="37" t="s">
        <v>273</v>
      </c>
      <c r="B135" s="32" t="s">
        <v>274</v>
      </c>
      <c r="C135" s="38">
        <v>1</v>
      </c>
      <c r="D135" s="46"/>
      <c r="E135" s="29">
        <f t="shared" si="5"/>
        <v>0</v>
      </c>
      <c r="F135" s="30">
        <f t="shared" si="4"/>
        <v>0</v>
      </c>
    </row>
    <row r="136" s="1" customFormat="1" ht="20.25" customHeight="1" spans="1:6">
      <c r="A136" s="37" t="s">
        <v>275</v>
      </c>
      <c r="B136" s="32" t="s">
        <v>276</v>
      </c>
      <c r="C136" s="38">
        <v>1</v>
      </c>
      <c r="D136" s="46"/>
      <c r="E136" s="29">
        <f t="shared" si="5"/>
        <v>0</v>
      </c>
      <c r="F136" s="30">
        <f t="shared" si="4"/>
        <v>0</v>
      </c>
    </row>
    <row r="137" s="1" customFormat="1" ht="20.25" customHeight="1" spans="1:6">
      <c r="A137" s="37" t="s">
        <v>277</v>
      </c>
      <c r="B137" s="32" t="s">
        <v>278</v>
      </c>
      <c r="C137" s="38">
        <v>1</v>
      </c>
      <c r="D137" s="46"/>
      <c r="E137" s="29">
        <f t="shared" si="5"/>
        <v>0</v>
      </c>
      <c r="F137" s="30">
        <f t="shared" si="4"/>
        <v>0</v>
      </c>
    </row>
    <row r="138" s="1" customFormat="1" ht="20.25" customHeight="1" spans="1:6">
      <c r="A138" s="37" t="s">
        <v>279</v>
      </c>
      <c r="B138" s="32" t="s">
        <v>280</v>
      </c>
      <c r="C138" s="38">
        <v>1</v>
      </c>
      <c r="D138" s="46"/>
      <c r="E138" s="29">
        <f t="shared" si="5"/>
        <v>0</v>
      </c>
      <c r="F138" s="30">
        <f t="shared" si="4"/>
        <v>0</v>
      </c>
    </row>
    <row r="139" s="1" customFormat="1" ht="20.25" customHeight="1" spans="1:6">
      <c r="A139" s="37" t="s">
        <v>281</v>
      </c>
      <c r="B139" s="32" t="s">
        <v>282</v>
      </c>
      <c r="C139" s="38">
        <v>1</v>
      </c>
      <c r="D139" s="46"/>
      <c r="E139" s="29">
        <f t="shared" si="5"/>
        <v>0</v>
      </c>
      <c r="F139" s="30">
        <f t="shared" si="4"/>
        <v>0</v>
      </c>
    </row>
    <row r="140" s="1" customFormat="1" ht="20.25" customHeight="1" spans="1:6">
      <c r="A140" s="37" t="s">
        <v>283</v>
      </c>
      <c r="B140" s="32" t="s">
        <v>284</v>
      </c>
      <c r="C140" s="38">
        <v>1</v>
      </c>
      <c r="D140" s="46"/>
      <c r="E140" s="29">
        <f t="shared" si="5"/>
        <v>0</v>
      </c>
      <c r="F140" s="30">
        <f t="shared" si="4"/>
        <v>0</v>
      </c>
    </row>
    <row r="141" s="1" customFormat="1" ht="20.25" customHeight="1" spans="1:6">
      <c r="A141" s="37" t="s">
        <v>285</v>
      </c>
      <c r="B141" s="32" t="s">
        <v>286</v>
      </c>
      <c r="C141" s="38">
        <v>1</v>
      </c>
      <c r="D141" s="46"/>
      <c r="E141" s="29">
        <f t="shared" si="5"/>
        <v>0</v>
      </c>
      <c r="F141" s="30">
        <f t="shared" si="4"/>
        <v>0</v>
      </c>
    </row>
    <row r="142" s="1" customFormat="1" ht="20.25" customHeight="1" spans="1:6">
      <c r="A142" s="37" t="s">
        <v>287</v>
      </c>
      <c r="B142" s="32" t="s">
        <v>288</v>
      </c>
      <c r="C142" s="38">
        <v>1</v>
      </c>
      <c r="D142" s="46"/>
      <c r="E142" s="29">
        <f t="shared" si="5"/>
        <v>0</v>
      </c>
      <c r="F142" s="30">
        <f t="shared" si="4"/>
        <v>0</v>
      </c>
    </row>
    <row r="143" s="1" customFormat="1" ht="20.25" customHeight="1" spans="1:6">
      <c r="A143" s="37" t="s">
        <v>289</v>
      </c>
      <c r="B143" s="32" t="s">
        <v>290</v>
      </c>
      <c r="C143" s="38">
        <v>1</v>
      </c>
      <c r="D143" s="46"/>
      <c r="E143" s="29">
        <f t="shared" si="5"/>
        <v>0</v>
      </c>
      <c r="F143" s="30">
        <f t="shared" si="4"/>
        <v>0</v>
      </c>
    </row>
    <row r="144" s="1" customFormat="1" ht="20.25" customHeight="1" spans="1:6">
      <c r="A144" s="37" t="s">
        <v>291</v>
      </c>
      <c r="B144" s="32" t="s">
        <v>292</v>
      </c>
      <c r="C144" s="38">
        <v>1</v>
      </c>
      <c r="D144" s="46"/>
      <c r="E144" s="29">
        <f t="shared" si="5"/>
        <v>0</v>
      </c>
      <c r="F144" s="30">
        <f t="shared" si="4"/>
        <v>0</v>
      </c>
    </row>
    <row r="145" s="1" customFormat="1" ht="20.25" customHeight="1" spans="1:6">
      <c r="A145" s="33" t="s">
        <v>293</v>
      </c>
      <c r="B145" s="45" t="s">
        <v>294</v>
      </c>
      <c r="C145" s="35">
        <f>SUM(C146:C155)</f>
        <v>13</v>
      </c>
      <c r="D145" s="36"/>
      <c r="E145" s="21">
        <f>SUM(E146:E155)</f>
        <v>0</v>
      </c>
      <c r="F145" s="23">
        <f t="shared" si="4"/>
        <v>0</v>
      </c>
    </row>
    <row r="146" s="1" customFormat="1" ht="20.25" customHeight="1" spans="1:6">
      <c r="A146" s="37" t="s">
        <v>295</v>
      </c>
      <c r="B146" s="32" t="s">
        <v>296</v>
      </c>
      <c r="C146" s="38">
        <v>3</v>
      </c>
      <c r="D146" s="46"/>
      <c r="E146" s="29">
        <f t="shared" si="5"/>
        <v>0</v>
      </c>
      <c r="F146" s="30">
        <f t="shared" si="4"/>
        <v>0</v>
      </c>
    </row>
    <row r="147" ht="20.25" customHeight="1" spans="1:6">
      <c r="A147" s="37" t="s">
        <v>297</v>
      </c>
      <c r="B147" s="32" t="s">
        <v>298</v>
      </c>
      <c r="C147" s="38">
        <v>1</v>
      </c>
      <c r="D147" s="46"/>
      <c r="E147" s="29">
        <f t="shared" si="5"/>
        <v>0</v>
      </c>
      <c r="F147" s="30">
        <f t="shared" si="4"/>
        <v>0</v>
      </c>
    </row>
    <row r="148" s="1" customFormat="1" ht="20.25" customHeight="1" spans="1:6">
      <c r="A148" s="37" t="s">
        <v>299</v>
      </c>
      <c r="B148" s="32" t="s">
        <v>300</v>
      </c>
      <c r="C148" s="38">
        <v>2</v>
      </c>
      <c r="D148" s="46"/>
      <c r="E148" s="29">
        <f t="shared" si="5"/>
        <v>0</v>
      </c>
      <c r="F148" s="30">
        <f t="shared" si="4"/>
        <v>0</v>
      </c>
    </row>
    <row r="149" s="1" customFormat="1" ht="20.25" customHeight="1" spans="1:6">
      <c r="A149" s="37" t="s">
        <v>301</v>
      </c>
      <c r="B149" s="32" t="s">
        <v>302</v>
      </c>
      <c r="C149" s="38">
        <v>1</v>
      </c>
      <c r="D149" s="46"/>
      <c r="E149" s="29">
        <f t="shared" si="5"/>
        <v>0</v>
      </c>
      <c r="F149" s="30">
        <f t="shared" si="4"/>
        <v>0</v>
      </c>
    </row>
    <row r="150" s="1" customFormat="1" ht="20.25" customHeight="1" spans="1:6">
      <c r="A150" s="37" t="s">
        <v>303</v>
      </c>
      <c r="B150" s="32" t="s">
        <v>304</v>
      </c>
      <c r="C150" s="38">
        <v>1</v>
      </c>
      <c r="D150" s="46"/>
      <c r="E150" s="29">
        <f t="shared" si="5"/>
        <v>0</v>
      </c>
      <c r="F150" s="30">
        <f t="shared" si="4"/>
        <v>0</v>
      </c>
    </row>
    <row r="151" s="1" customFormat="1" ht="20.25" customHeight="1" spans="1:6">
      <c r="A151" s="37" t="s">
        <v>305</v>
      </c>
      <c r="B151" s="32" t="s">
        <v>306</v>
      </c>
      <c r="C151" s="38">
        <v>1</v>
      </c>
      <c r="D151" s="46"/>
      <c r="E151" s="29">
        <f t="shared" si="5"/>
        <v>0</v>
      </c>
      <c r="F151" s="30">
        <f t="shared" si="4"/>
        <v>0</v>
      </c>
    </row>
    <row r="152" s="1" customFormat="1" ht="20.25" customHeight="1" spans="1:6">
      <c r="A152" s="37" t="s">
        <v>307</v>
      </c>
      <c r="B152" s="32" t="s">
        <v>308</v>
      </c>
      <c r="C152" s="38">
        <v>1</v>
      </c>
      <c r="D152" s="46"/>
      <c r="E152" s="29">
        <f t="shared" si="5"/>
        <v>0</v>
      </c>
      <c r="F152" s="30">
        <f t="shared" si="4"/>
        <v>0</v>
      </c>
    </row>
    <row r="153" s="1" customFormat="1" ht="20.25" customHeight="1" spans="1:6">
      <c r="A153" s="37" t="s">
        <v>309</v>
      </c>
      <c r="B153" s="32" t="s">
        <v>310</v>
      </c>
      <c r="C153" s="38">
        <v>1</v>
      </c>
      <c r="D153" s="46"/>
      <c r="E153" s="29">
        <f t="shared" si="5"/>
        <v>0</v>
      </c>
      <c r="F153" s="30">
        <f t="shared" si="4"/>
        <v>0</v>
      </c>
    </row>
    <row r="154" s="1" customFormat="1" ht="20.25" customHeight="1" spans="1:6">
      <c r="A154" s="37" t="s">
        <v>311</v>
      </c>
      <c r="B154" s="32" t="s">
        <v>312</v>
      </c>
      <c r="C154" s="38">
        <v>1</v>
      </c>
      <c r="D154" s="46"/>
      <c r="E154" s="29">
        <f t="shared" si="5"/>
        <v>0</v>
      </c>
      <c r="F154" s="30">
        <f t="shared" si="4"/>
        <v>0</v>
      </c>
    </row>
    <row r="155" s="1" customFormat="1" ht="20.25" customHeight="1" spans="1:6">
      <c r="A155" s="37" t="s">
        <v>313</v>
      </c>
      <c r="B155" s="32" t="s">
        <v>314</v>
      </c>
      <c r="C155" s="38">
        <v>1</v>
      </c>
      <c r="D155" s="46"/>
      <c r="E155" s="29">
        <f t="shared" si="5"/>
        <v>0</v>
      </c>
      <c r="F155" s="30">
        <f t="shared" si="4"/>
        <v>0</v>
      </c>
    </row>
    <row r="156" s="1" customFormat="1" ht="20.25" customHeight="1" spans="1:6">
      <c r="A156" s="33" t="s">
        <v>315</v>
      </c>
      <c r="B156" s="45" t="s">
        <v>316</v>
      </c>
      <c r="C156" s="35">
        <f>SUM(C157:C171)</f>
        <v>22</v>
      </c>
      <c r="D156" s="36"/>
      <c r="E156" s="21">
        <f>SUM(E157:E171)</f>
        <v>0</v>
      </c>
      <c r="F156" s="23">
        <f t="shared" si="4"/>
        <v>0</v>
      </c>
    </row>
    <row r="157" s="1" customFormat="1" ht="20.25" customHeight="1" spans="1:6">
      <c r="A157" s="37" t="s">
        <v>317</v>
      </c>
      <c r="B157" s="32" t="s">
        <v>318</v>
      </c>
      <c r="C157" s="38">
        <v>3</v>
      </c>
      <c r="D157" s="46"/>
      <c r="E157" s="29">
        <f t="shared" si="5"/>
        <v>0</v>
      </c>
      <c r="F157" s="30">
        <f t="shared" si="4"/>
        <v>0</v>
      </c>
    </row>
    <row r="158" ht="20.25" customHeight="1" spans="1:6">
      <c r="A158" s="37" t="s">
        <v>319</v>
      </c>
      <c r="B158" s="32" t="s">
        <v>320</v>
      </c>
      <c r="C158" s="38">
        <v>3</v>
      </c>
      <c r="D158" s="46"/>
      <c r="E158" s="29">
        <f t="shared" si="5"/>
        <v>0</v>
      </c>
      <c r="F158" s="30">
        <f>E158/(C158*3)</f>
        <v>0</v>
      </c>
    </row>
    <row r="159" s="1" customFormat="1" ht="20.25" customHeight="1" spans="1:6">
      <c r="A159" s="37" t="s">
        <v>321</v>
      </c>
      <c r="B159" s="32" t="s">
        <v>322</v>
      </c>
      <c r="C159" s="38">
        <v>3</v>
      </c>
      <c r="D159" s="46"/>
      <c r="E159" s="29">
        <f t="shared" si="5"/>
        <v>0</v>
      </c>
      <c r="F159" s="30">
        <f>E159/(C159*3)</f>
        <v>0</v>
      </c>
    </row>
    <row r="160" s="1" customFormat="1" ht="20.25" customHeight="1" spans="1:6">
      <c r="A160" s="37" t="s">
        <v>323</v>
      </c>
      <c r="B160" s="32" t="s">
        <v>324</v>
      </c>
      <c r="C160" s="38">
        <v>2</v>
      </c>
      <c r="D160" s="46"/>
      <c r="E160" s="29">
        <f t="shared" si="5"/>
        <v>0</v>
      </c>
      <c r="F160" s="30">
        <f>E160/(C160*3)</f>
        <v>0</v>
      </c>
    </row>
    <row r="161" s="1" customFormat="1" ht="20.25" customHeight="1" spans="1:6">
      <c r="A161" s="37" t="s">
        <v>325</v>
      </c>
      <c r="B161" s="32" t="s">
        <v>326</v>
      </c>
      <c r="C161" s="38">
        <v>1</v>
      </c>
      <c r="D161" s="46"/>
      <c r="E161" s="29">
        <f t="shared" si="5"/>
        <v>0</v>
      </c>
      <c r="F161" s="30">
        <f>E161/(C161*3)</f>
        <v>0</v>
      </c>
    </row>
    <row r="162" s="1" customFormat="1" ht="20.25" customHeight="1" spans="1:6">
      <c r="A162" s="37" t="s">
        <v>327</v>
      </c>
      <c r="B162" s="32" t="s">
        <v>328</v>
      </c>
      <c r="C162" s="38">
        <v>1</v>
      </c>
      <c r="D162" s="46"/>
      <c r="E162" s="29">
        <f t="shared" si="5"/>
        <v>0</v>
      </c>
      <c r="F162" s="30">
        <f>E162/(C162*3)</f>
        <v>0</v>
      </c>
    </row>
    <row r="163" s="1" customFormat="1" ht="20.25" customHeight="1" spans="1:6">
      <c r="A163" s="37" t="s">
        <v>329</v>
      </c>
      <c r="B163" s="32" t="s">
        <v>330</v>
      </c>
      <c r="C163" s="38">
        <v>1</v>
      </c>
      <c r="D163" s="46"/>
      <c r="E163" s="29">
        <f t="shared" si="5"/>
        <v>0</v>
      </c>
      <c r="F163" s="30">
        <f>E163/(C163*3)</f>
        <v>0</v>
      </c>
    </row>
    <row r="164" s="1" customFormat="1" ht="20.25" customHeight="1" spans="1:6">
      <c r="A164" s="37" t="s">
        <v>331</v>
      </c>
      <c r="B164" s="32" t="s">
        <v>332</v>
      </c>
      <c r="C164" s="38">
        <v>1</v>
      </c>
      <c r="D164" s="46"/>
      <c r="E164" s="29">
        <f t="shared" si="5"/>
        <v>0</v>
      </c>
      <c r="F164" s="30">
        <f>E164/(C164*3)</f>
        <v>0</v>
      </c>
    </row>
    <row r="165" s="1" customFormat="1" ht="20.25" customHeight="1" spans="1:6">
      <c r="A165" s="37" t="s">
        <v>333</v>
      </c>
      <c r="B165" s="32" t="s">
        <v>334</v>
      </c>
      <c r="C165" s="38">
        <v>1</v>
      </c>
      <c r="D165" s="46"/>
      <c r="E165" s="29">
        <f t="shared" si="5"/>
        <v>0</v>
      </c>
      <c r="F165" s="30">
        <f>E165/(C165*3)</f>
        <v>0</v>
      </c>
    </row>
    <row r="166" s="1" customFormat="1" ht="20.25" customHeight="1" spans="1:6">
      <c r="A166" s="37" t="s">
        <v>335</v>
      </c>
      <c r="B166" s="32" t="s">
        <v>336</v>
      </c>
      <c r="C166" s="38">
        <v>1</v>
      </c>
      <c r="D166" s="46"/>
      <c r="E166" s="29">
        <f t="shared" si="5"/>
        <v>0</v>
      </c>
      <c r="F166" s="30">
        <f>E166/(C166*3)</f>
        <v>0</v>
      </c>
    </row>
    <row r="167" s="1" customFormat="1" ht="20.25" customHeight="1" spans="1:6">
      <c r="A167" s="37" t="s">
        <v>337</v>
      </c>
      <c r="B167" s="32" t="s">
        <v>338</v>
      </c>
      <c r="C167" s="38">
        <v>1</v>
      </c>
      <c r="D167" s="46"/>
      <c r="E167" s="29">
        <f t="shared" si="5"/>
        <v>0</v>
      </c>
      <c r="F167" s="30">
        <f>E167/(C167*3)</f>
        <v>0</v>
      </c>
    </row>
    <row r="168" s="1" customFormat="1" ht="20.25" customHeight="1" spans="1:6">
      <c r="A168" s="37" t="s">
        <v>339</v>
      </c>
      <c r="B168" s="32" t="s">
        <v>340</v>
      </c>
      <c r="C168" s="38">
        <v>1</v>
      </c>
      <c r="D168" s="46"/>
      <c r="E168" s="29">
        <f>C168*D168</f>
        <v>0</v>
      </c>
      <c r="F168" s="30">
        <f>E168/(C168*3)</f>
        <v>0</v>
      </c>
    </row>
    <row r="169" s="1" customFormat="1" ht="20.25" customHeight="1" spans="1:6">
      <c r="A169" s="37" t="s">
        <v>341</v>
      </c>
      <c r="B169" s="32" t="s">
        <v>342</v>
      </c>
      <c r="C169" s="38">
        <v>1</v>
      </c>
      <c r="D169" s="46"/>
      <c r="E169" s="29">
        <f>C169*D169</f>
        <v>0</v>
      </c>
      <c r="F169" s="30">
        <f>E169/(C169*3)</f>
        <v>0</v>
      </c>
    </row>
    <row r="170" s="1" customFormat="1" ht="20.25" customHeight="1" spans="1:6">
      <c r="A170" s="37" t="s">
        <v>343</v>
      </c>
      <c r="B170" s="32" t="s">
        <v>286</v>
      </c>
      <c r="C170" s="38">
        <v>1</v>
      </c>
      <c r="D170" s="46"/>
      <c r="E170" s="29">
        <f>C170*D170</f>
        <v>0</v>
      </c>
      <c r="F170" s="30">
        <f>E170/(C170*3)</f>
        <v>0</v>
      </c>
    </row>
    <row r="171" s="1" customFormat="1" ht="20.25" customHeight="1" spans="1:6">
      <c r="A171" s="37" t="s">
        <v>344</v>
      </c>
      <c r="B171" s="32" t="s">
        <v>345</v>
      </c>
      <c r="C171" s="38">
        <v>1</v>
      </c>
      <c r="D171" s="46"/>
      <c r="E171" s="29">
        <f>C171*D171</f>
        <v>0</v>
      </c>
      <c r="F171" s="30">
        <f>E171/(C171*3)</f>
        <v>0</v>
      </c>
    </row>
    <row r="172" s="1" customFormat="1" ht="20.25" customHeight="1" spans="1:6">
      <c r="A172" s="33" t="s">
        <v>346</v>
      </c>
      <c r="B172" s="45" t="s">
        <v>347</v>
      </c>
      <c r="C172" s="35">
        <f>SUM(C173:C180)</f>
        <v>11</v>
      </c>
      <c r="D172" s="36"/>
      <c r="E172" s="21">
        <f>SUM(E173:E180)</f>
        <v>0</v>
      </c>
      <c r="F172" s="23">
        <f>E172/(C172*3)</f>
        <v>0</v>
      </c>
    </row>
    <row r="173" s="1" customFormat="1" ht="20.25" customHeight="1" spans="1:6">
      <c r="A173" s="37" t="s">
        <v>348</v>
      </c>
      <c r="B173" s="32" t="s">
        <v>349</v>
      </c>
      <c r="C173" s="38">
        <v>1</v>
      </c>
      <c r="D173" s="46"/>
      <c r="E173" s="29">
        <f t="shared" ref="E172:E193" si="6">C173*D173</f>
        <v>0</v>
      </c>
      <c r="F173" s="30">
        <f>E173/(C173*3)</f>
        <v>0</v>
      </c>
    </row>
    <row r="174" s="1" customFormat="1" ht="20.25" customHeight="1" spans="1:6">
      <c r="A174" s="37" t="s">
        <v>350</v>
      </c>
      <c r="B174" s="32" t="s">
        <v>351</v>
      </c>
      <c r="C174" s="38">
        <v>2</v>
      </c>
      <c r="D174" s="46"/>
      <c r="E174" s="29">
        <f t="shared" si="6"/>
        <v>0</v>
      </c>
      <c r="F174" s="30">
        <f>E174/(C174*3)</f>
        <v>0</v>
      </c>
    </row>
    <row r="175" s="1" customFormat="1" ht="20.25" customHeight="1" spans="1:6">
      <c r="A175" s="37" t="s">
        <v>352</v>
      </c>
      <c r="B175" s="32" t="s">
        <v>353</v>
      </c>
      <c r="C175" s="38">
        <v>2</v>
      </c>
      <c r="D175" s="46"/>
      <c r="E175" s="29">
        <f t="shared" si="6"/>
        <v>0</v>
      </c>
      <c r="F175" s="30">
        <f>E175/(C175*3)</f>
        <v>0</v>
      </c>
    </row>
    <row r="176" s="1" customFormat="1" ht="20.25" customHeight="1" spans="1:6">
      <c r="A176" s="37" t="s">
        <v>354</v>
      </c>
      <c r="B176" s="32" t="s">
        <v>355</v>
      </c>
      <c r="C176" s="38">
        <v>2</v>
      </c>
      <c r="D176" s="46"/>
      <c r="E176" s="29">
        <f t="shared" si="6"/>
        <v>0</v>
      </c>
      <c r="F176" s="30">
        <f>E176/(C176*3)</f>
        <v>0</v>
      </c>
    </row>
    <row r="177" s="1" customFormat="1" ht="20.25" customHeight="1" spans="1:6">
      <c r="A177" s="37" t="s">
        <v>356</v>
      </c>
      <c r="B177" s="32" t="s">
        <v>357</v>
      </c>
      <c r="C177" s="38">
        <v>1</v>
      </c>
      <c r="D177" s="46"/>
      <c r="E177" s="29">
        <f t="shared" si="6"/>
        <v>0</v>
      </c>
      <c r="F177" s="30">
        <f>E177/(C177*3)</f>
        <v>0</v>
      </c>
    </row>
    <row r="178" s="1" customFormat="1" ht="20.25" customHeight="1" spans="1:6">
      <c r="A178" s="37" t="s">
        <v>358</v>
      </c>
      <c r="B178" s="32" t="s">
        <v>359</v>
      </c>
      <c r="C178" s="38">
        <v>1</v>
      </c>
      <c r="D178" s="46"/>
      <c r="E178" s="29">
        <f t="shared" si="6"/>
        <v>0</v>
      </c>
      <c r="F178" s="30">
        <f>E178/(C178*3)</f>
        <v>0</v>
      </c>
    </row>
    <row r="179" s="1" customFormat="1" ht="20.25" customHeight="1" spans="1:6">
      <c r="A179" s="37" t="s">
        <v>360</v>
      </c>
      <c r="B179" s="32" t="s">
        <v>361</v>
      </c>
      <c r="C179" s="38">
        <v>1</v>
      </c>
      <c r="D179" s="46"/>
      <c r="E179" s="29">
        <f t="shared" si="6"/>
        <v>0</v>
      </c>
      <c r="F179" s="30">
        <f>E179/(C179*3)</f>
        <v>0</v>
      </c>
    </row>
    <row r="180" s="1" customFormat="1" ht="20.25" customHeight="1" spans="1:6">
      <c r="A180" s="37" t="s">
        <v>362</v>
      </c>
      <c r="B180" s="32" t="s">
        <v>363</v>
      </c>
      <c r="C180" s="38">
        <v>1</v>
      </c>
      <c r="D180" s="46"/>
      <c r="E180" s="29">
        <f t="shared" si="6"/>
        <v>0</v>
      </c>
      <c r="F180" s="30">
        <f>E180/(C180*3)</f>
        <v>0</v>
      </c>
    </row>
    <row r="181" s="1" customFormat="1" ht="20.25" customHeight="1" spans="1:6">
      <c r="A181" s="40" t="s">
        <v>364</v>
      </c>
      <c r="B181" s="41" t="s">
        <v>365</v>
      </c>
      <c r="C181" s="42" t="e">
        <f>#REF!+C182+C192</f>
        <v>#REF!</v>
      </c>
      <c r="D181" s="43"/>
      <c r="E181" s="44" t="e">
        <f>#REF!+E182+E192</f>
        <v>#REF!</v>
      </c>
      <c r="F181" s="18" t="e">
        <f>E181/(C181*3)</f>
        <v>#REF!</v>
      </c>
    </row>
    <row r="182" s="1" customFormat="1" ht="20.25" customHeight="1" spans="1:6">
      <c r="A182" s="33" t="s">
        <v>366</v>
      </c>
      <c r="B182" s="45" t="s">
        <v>367</v>
      </c>
      <c r="C182" s="35">
        <f>SUM(C183:C191)</f>
        <v>12</v>
      </c>
      <c r="D182" s="36"/>
      <c r="E182" s="21">
        <f>SUM(E183:E191)</f>
        <v>0</v>
      </c>
      <c r="F182" s="23">
        <f t="shared" ref="F182:F202" si="7">E182/(C182*3)</f>
        <v>0</v>
      </c>
    </row>
    <row r="183" s="1" customFormat="1" ht="20.25" customHeight="1" spans="1:6">
      <c r="A183" s="37" t="s">
        <v>368</v>
      </c>
      <c r="B183" s="32" t="s">
        <v>369</v>
      </c>
      <c r="C183" s="38">
        <v>1</v>
      </c>
      <c r="D183" s="46"/>
      <c r="E183" s="29">
        <f>C183*D183</f>
        <v>0</v>
      </c>
      <c r="F183" s="30">
        <f t="shared" si="7"/>
        <v>0</v>
      </c>
    </row>
    <row r="184" ht="20.25" customHeight="1" spans="1:6">
      <c r="A184" s="37" t="s">
        <v>370</v>
      </c>
      <c r="B184" s="32" t="s">
        <v>371</v>
      </c>
      <c r="C184" s="38">
        <v>1</v>
      </c>
      <c r="D184" s="46"/>
      <c r="E184" s="29">
        <f>C184*D184</f>
        <v>0</v>
      </c>
      <c r="F184" s="30">
        <f t="shared" si="7"/>
        <v>0</v>
      </c>
    </row>
    <row r="185" s="1" customFormat="1" ht="20.25" customHeight="1" spans="1:6">
      <c r="A185" s="37" t="s">
        <v>372</v>
      </c>
      <c r="B185" s="32" t="s">
        <v>373</v>
      </c>
      <c r="C185" s="38">
        <v>1</v>
      </c>
      <c r="D185" s="46"/>
      <c r="E185" s="29">
        <f>C185*D185</f>
        <v>0</v>
      </c>
      <c r="F185" s="30">
        <f t="shared" si="7"/>
        <v>0</v>
      </c>
    </row>
    <row r="186" s="1" customFormat="1" ht="20.25" customHeight="1" spans="1:6">
      <c r="A186" s="37" t="s">
        <v>374</v>
      </c>
      <c r="B186" s="32" t="s">
        <v>375</v>
      </c>
      <c r="C186" s="38">
        <v>2</v>
      </c>
      <c r="D186" s="46"/>
      <c r="E186" s="29">
        <f>C186*D186</f>
        <v>0</v>
      </c>
      <c r="F186" s="30">
        <f t="shared" si="7"/>
        <v>0</v>
      </c>
    </row>
    <row r="187" s="1" customFormat="1" ht="20.25" customHeight="1" spans="1:6">
      <c r="A187" s="37" t="s">
        <v>376</v>
      </c>
      <c r="B187" s="32" t="s">
        <v>377</v>
      </c>
      <c r="C187" s="38">
        <v>2</v>
      </c>
      <c r="D187" s="46"/>
      <c r="E187" s="29">
        <f>C187*D187</f>
        <v>0</v>
      </c>
      <c r="F187" s="30">
        <f t="shared" si="7"/>
        <v>0</v>
      </c>
    </row>
    <row r="188" s="1" customFormat="1" ht="20.25" customHeight="1" spans="1:6">
      <c r="A188" s="37" t="s">
        <v>378</v>
      </c>
      <c r="B188" s="32" t="s">
        <v>379</v>
      </c>
      <c r="C188" s="38">
        <v>1</v>
      </c>
      <c r="D188" s="46"/>
      <c r="E188" s="29">
        <f t="shared" ref="E188:E201" si="8">C188*D188</f>
        <v>0</v>
      </c>
      <c r="F188" s="30">
        <f t="shared" si="7"/>
        <v>0</v>
      </c>
    </row>
    <row r="189" s="1" customFormat="1" ht="20.25" customHeight="1" spans="1:6">
      <c r="A189" s="37" t="s">
        <v>380</v>
      </c>
      <c r="B189" s="32" t="s">
        <v>381</v>
      </c>
      <c r="C189" s="38">
        <v>1</v>
      </c>
      <c r="D189" s="46"/>
      <c r="E189" s="29">
        <f t="shared" si="8"/>
        <v>0</v>
      </c>
      <c r="F189" s="30">
        <f t="shared" si="7"/>
        <v>0</v>
      </c>
    </row>
    <row r="190" s="1" customFormat="1" ht="20.25" customHeight="1" spans="1:6">
      <c r="A190" s="37" t="s">
        <v>382</v>
      </c>
      <c r="B190" s="32" t="s">
        <v>383</v>
      </c>
      <c r="C190" s="38">
        <v>2</v>
      </c>
      <c r="D190" s="46"/>
      <c r="E190" s="29">
        <f t="shared" si="8"/>
        <v>0</v>
      </c>
      <c r="F190" s="30">
        <f t="shared" si="7"/>
        <v>0</v>
      </c>
    </row>
    <row r="191" s="1" customFormat="1" ht="20.25" customHeight="1" spans="1:6">
      <c r="A191" s="37" t="s">
        <v>384</v>
      </c>
      <c r="B191" s="32" t="s">
        <v>385</v>
      </c>
      <c r="C191" s="38">
        <v>1</v>
      </c>
      <c r="D191" s="46"/>
      <c r="E191" s="29">
        <f t="shared" si="8"/>
        <v>0</v>
      </c>
      <c r="F191" s="30">
        <f t="shared" si="7"/>
        <v>0</v>
      </c>
    </row>
    <row r="192" s="2" customFormat="1" ht="20.25" customHeight="1" spans="1:6">
      <c r="A192" s="33" t="s">
        <v>386</v>
      </c>
      <c r="B192" s="45" t="s">
        <v>387</v>
      </c>
      <c r="C192" s="35">
        <f>SUM(C193:C201)</f>
        <v>10</v>
      </c>
      <c r="D192" s="36"/>
      <c r="E192" s="21">
        <f>SUM(E193:E201)</f>
        <v>0</v>
      </c>
      <c r="F192" s="23">
        <f t="shared" si="7"/>
        <v>0</v>
      </c>
    </row>
    <row r="193" s="1" customFormat="1" ht="20.25" customHeight="1" spans="1:6">
      <c r="A193" s="37" t="s">
        <v>388</v>
      </c>
      <c r="B193" s="32" t="s">
        <v>389</v>
      </c>
      <c r="C193" s="38">
        <v>1</v>
      </c>
      <c r="D193" s="46"/>
      <c r="E193" s="29">
        <f t="shared" si="8"/>
        <v>0</v>
      </c>
      <c r="F193" s="30">
        <f t="shared" si="7"/>
        <v>0</v>
      </c>
    </row>
    <row r="194" s="1" customFormat="1" ht="20.25" customHeight="1" spans="1:6">
      <c r="A194" s="37" t="s">
        <v>390</v>
      </c>
      <c r="B194" s="32" t="s">
        <v>391</v>
      </c>
      <c r="C194" s="38">
        <v>1</v>
      </c>
      <c r="D194" s="46"/>
      <c r="E194" s="29">
        <f t="shared" si="8"/>
        <v>0</v>
      </c>
      <c r="F194" s="30">
        <f t="shared" si="7"/>
        <v>0</v>
      </c>
    </row>
    <row r="195" s="1" customFormat="1" ht="20.25" customHeight="1" spans="1:6">
      <c r="A195" s="37" t="s">
        <v>392</v>
      </c>
      <c r="B195" s="32" t="s">
        <v>393</v>
      </c>
      <c r="C195" s="38">
        <v>1</v>
      </c>
      <c r="D195" s="46"/>
      <c r="E195" s="29">
        <f t="shared" si="8"/>
        <v>0</v>
      </c>
      <c r="F195" s="30">
        <f t="shared" si="7"/>
        <v>0</v>
      </c>
    </row>
    <row r="196" s="1" customFormat="1" ht="20.25" customHeight="1" spans="1:6">
      <c r="A196" s="37" t="s">
        <v>394</v>
      </c>
      <c r="B196" s="32" t="s">
        <v>395</v>
      </c>
      <c r="C196" s="38">
        <v>1</v>
      </c>
      <c r="D196" s="46"/>
      <c r="E196" s="29">
        <f t="shared" si="8"/>
        <v>0</v>
      </c>
      <c r="F196" s="30">
        <f t="shared" si="7"/>
        <v>0</v>
      </c>
    </row>
    <row r="197" s="1" customFormat="1" ht="20.25" customHeight="1" spans="1:6">
      <c r="A197" s="37" t="s">
        <v>396</v>
      </c>
      <c r="B197" s="32" t="s">
        <v>397</v>
      </c>
      <c r="C197" s="38">
        <v>1</v>
      </c>
      <c r="D197" s="46"/>
      <c r="E197" s="29">
        <f t="shared" si="8"/>
        <v>0</v>
      </c>
      <c r="F197" s="30">
        <f t="shared" si="7"/>
        <v>0</v>
      </c>
    </row>
    <row r="198" s="1" customFormat="1" ht="20.25" customHeight="1" spans="1:6">
      <c r="A198" s="37" t="s">
        <v>398</v>
      </c>
      <c r="B198" s="32" t="s">
        <v>399</v>
      </c>
      <c r="C198" s="38">
        <v>2</v>
      </c>
      <c r="D198" s="46"/>
      <c r="E198" s="29">
        <f t="shared" si="8"/>
        <v>0</v>
      </c>
      <c r="F198" s="30">
        <f t="shared" si="7"/>
        <v>0</v>
      </c>
    </row>
    <row r="199" s="1" customFormat="1" ht="20.25" customHeight="1" spans="1:6">
      <c r="A199" s="37" t="s">
        <v>400</v>
      </c>
      <c r="B199" s="32" t="s">
        <v>401</v>
      </c>
      <c r="C199" s="38">
        <v>1</v>
      </c>
      <c r="D199" s="46"/>
      <c r="E199" s="29">
        <f t="shared" si="8"/>
        <v>0</v>
      </c>
      <c r="F199" s="30">
        <f t="shared" si="7"/>
        <v>0</v>
      </c>
    </row>
    <row r="200" s="1" customFormat="1" ht="20.25" customHeight="1" spans="1:6">
      <c r="A200" s="37" t="s">
        <v>402</v>
      </c>
      <c r="B200" s="52" t="s">
        <v>403</v>
      </c>
      <c r="C200" s="38">
        <v>1</v>
      </c>
      <c r="D200" s="46"/>
      <c r="E200" s="29">
        <f t="shared" si="8"/>
        <v>0</v>
      </c>
      <c r="F200" s="30">
        <f t="shared" si="7"/>
        <v>0</v>
      </c>
    </row>
    <row r="201" s="1" customFormat="1" ht="27.75" customHeight="1" spans="1:9">
      <c r="A201" s="37" t="s">
        <v>404</v>
      </c>
      <c r="B201" s="53" t="s">
        <v>405</v>
      </c>
      <c r="C201" s="38">
        <v>1</v>
      </c>
      <c r="D201" s="46"/>
      <c r="E201" s="29">
        <f t="shared" si="8"/>
        <v>0</v>
      </c>
      <c r="F201" s="30">
        <f t="shared" si="7"/>
        <v>0</v>
      </c>
      <c r="I201" s="1" t="s">
        <v>406</v>
      </c>
    </row>
    <row r="202" s="1" customFormat="1" ht="30.75" customHeight="1" spans="1:6">
      <c r="A202" s="54" t="s">
        <v>407</v>
      </c>
      <c r="B202" s="55"/>
      <c r="C202" s="42" t="e">
        <f>C181+#REF!+#REF!+C88+C41+C2</f>
        <v>#REF!</v>
      </c>
      <c r="D202" s="43"/>
      <c r="E202" s="44" t="e">
        <f>E181+#REF!+#REF!+E88+E41+E2</f>
        <v>#REF!</v>
      </c>
      <c r="F202" s="18" t="e">
        <f t="shared" si="7"/>
        <v>#REF!</v>
      </c>
    </row>
    <row r="203" s="1" customFormat="1" ht="20.25" customHeight="1" spans="1:6">
      <c r="A203" s="56" t="s">
        <v>408</v>
      </c>
      <c r="B203" s="57"/>
      <c r="C203" s="57"/>
      <c r="D203" s="57"/>
      <c r="E203" s="57"/>
      <c r="F203" s="58"/>
    </row>
  </sheetData>
  <mergeCells count="2">
    <mergeCell ref="A202:B202"/>
    <mergeCell ref="A203:F203"/>
  </mergeCells>
  <printOptions horizontalCentered="1"/>
  <pageMargins left="0.393700787401575" right="0.393700787401575" top="0.78740157480315" bottom="0.590551181102362" header="0.31496062992126" footer="0.31496062992126"/>
  <pageSetup paperSize="9" scale="82" orientation="portrait"/>
  <headerFooter>
    <oddHeader>&amp;C&amp;"-,加粗"&amp;16服装供应商质量管理体系审核评分表</oddHeader>
    <oddFooter>&amp;C&amp;P/&amp;N&amp;R&amp;D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2023-04-24T09:31:33Z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417E83CDF62341B2BA4001ADCCA57DEF_13</vt:lpwstr>
  </property>
  <property fmtid="{D5CDD505-2E9C-101B-9397-08002B2CF9AE}" pid="3" name="KSOProductBuildVer">
    <vt:lpwstr>2052-11.1.0.14036</vt:lpwstr>
  </property>
</Properties>
</file>