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7"/>
  </bookViews>
  <sheets>
    <sheet name="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<sst xmlns="http://schemas.openxmlformats.org/spreadsheetml/2006/main" count="109" uniqueCount="79">
  <si>
    <t>探路者控股集团股份有限公司
成本核价单</t>
  </si>
  <si>
    <t>款式图</t>
  </si>
  <si>
    <t>品名</t>
  </si>
  <si>
    <t>新三节杖一根</t>
  </si>
  <si>
    <t>开发季：</t>
  </si>
  <si>
    <t>样品码</t>
  </si>
  <si>
    <t>款号</t>
  </si>
  <si>
    <t>报价工厂：</t>
  </si>
  <si>
    <t>宁波仗一户外用品有限公司</t>
  </si>
  <si>
    <t>报价日期</t>
  </si>
  <si>
    <t>设计师：</t>
  </si>
  <si>
    <t>性别</t>
  </si>
  <si>
    <t>开发员：</t>
  </si>
  <si>
    <t>工厂开发员</t>
  </si>
  <si>
    <t>面里料：</t>
  </si>
  <si>
    <t>序号</t>
  </si>
  <si>
    <t>物料名称规格</t>
  </si>
  <si>
    <t>应用部位</t>
  </si>
  <si>
    <t>规格</t>
  </si>
  <si>
    <t>采购信息</t>
  </si>
  <si>
    <t>幅宽(cm)</t>
  </si>
  <si>
    <t>数量（个）</t>
  </si>
  <si>
    <t>单耗(米)</t>
  </si>
  <si>
    <t>单价(元/米)</t>
  </si>
  <si>
    <t>金额(元)</t>
  </si>
  <si>
    <t>供应商</t>
  </si>
  <si>
    <t>14管碳纤维</t>
  </si>
  <si>
    <t>杖身</t>
  </si>
  <si>
    <t>12管碳纤维</t>
  </si>
  <si>
    <t>EVA手柄</t>
  </si>
  <si>
    <t>手柄</t>
  </si>
  <si>
    <t>铝合金接管</t>
  </si>
  <si>
    <t>碳纤维接管</t>
  </si>
  <si>
    <t>面里料合计</t>
  </si>
  <si>
    <t>辅料：</t>
  </si>
  <si>
    <t>套环-铝合金</t>
  </si>
  <si>
    <t>锁紧系统</t>
  </si>
  <si>
    <t>锁紧系统套件-14管塑料件</t>
  </si>
  <si>
    <t>锁紧系统套件-14管塑料夹具</t>
  </si>
  <si>
    <t>锁紧系统套件-包塑铜螺母</t>
  </si>
  <si>
    <t>锁紧系统套件-镀镍锁紧杆</t>
  </si>
  <si>
    <t>锁紧系统套件-扳手</t>
  </si>
  <si>
    <t>锁紧不锈钢插销-金属</t>
  </si>
  <si>
    <t>杖尖托-尼龙</t>
  </si>
  <si>
    <t>杖尖</t>
  </si>
  <si>
    <t>钨钴合金杖尖</t>
  </si>
  <si>
    <t>铝合金杖尖座</t>
  </si>
  <si>
    <t>新款杖尖套-橡塑</t>
  </si>
  <si>
    <t>雪栏小</t>
  </si>
  <si>
    <t>雪栏大</t>
  </si>
  <si>
    <t>手柄腕带-pp</t>
  </si>
  <si>
    <t>探路者指定采购</t>
  </si>
  <si>
    <t>手柄腕带金属插口-金属</t>
  </si>
  <si>
    <t>绑带</t>
  </si>
  <si>
    <t>管塞-塑料</t>
  </si>
  <si>
    <t>弹簧-不锈钢</t>
  </si>
  <si>
    <t>弹簧塞-橡塑</t>
  </si>
  <si>
    <t>弹力绳-大力马+乳胶</t>
  </si>
  <si>
    <t>辅料合计</t>
  </si>
  <si>
    <t>辅助工艺：</t>
  </si>
  <si>
    <t>印刷加工-涂装</t>
  </si>
  <si>
    <t>牢固工艺-胶水</t>
  </si>
  <si>
    <t>辅助工艺合计</t>
  </si>
  <si>
    <t>包装与其它成本</t>
  </si>
  <si>
    <t>吊卡及合格证</t>
  </si>
  <si>
    <t>手杖包装</t>
  </si>
  <si>
    <t>包装布袋-新尺寸</t>
  </si>
  <si>
    <t>包装PE袋</t>
  </si>
  <si>
    <t>纸盒</t>
  </si>
  <si>
    <t>包装纸箱</t>
  </si>
  <si>
    <t>外侧纸箱</t>
  </si>
  <si>
    <t>包装与其它成本合计</t>
  </si>
  <si>
    <t>LOP（加工费、利润、运费、检测费等）</t>
  </si>
  <si>
    <t>加工费</t>
  </si>
  <si>
    <t>运费</t>
  </si>
  <si>
    <t>利润</t>
  </si>
  <si>
    <t>LOP合计</t>
  </si>
  <si>
    <t>成本总计</t>
  </si>
  <si>
    <t>注:以上价格均含13%增值税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</si>
</sst>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_);[Red]\([$￥-804]#,##0.00\)"/>
    <numFmt numFmtId="177" formatCode="0_);[Red]\(0\)"/>
    <numFmt numFmtId="178" formatCode="0.0_);[Red]\(0.0\)"/>
    <numFmt numFmtId="179" formatCode="yyyy/m/d;@"/>
    <numFmt numFmtId="180" formatCode="0.000_);[Red]\(0.000\)"/>
    <numFmt numFmtId="181" formatCode="&quot;￥&quot;#,##0.000_);[Red]\(&quot;￥&quot;#,##0.000\)"/>
    <numFmt numFmtId="182" formatCode="0_ "/>
    <numFmt numFmtId="183" formatCode="&quot;￥&quot;#,##0.00_);[Red]\(&quot;￥&quot;#,##0.00\)"/>
    <numFmt numFmtId="184" formatCode="0.000_ "/>
    <numFmt numFmtId="185" formatCode="0.00_);[Red]\(0.00\)"/>
    <numFmt numFmtId="186" formatCode="[$-409]d/mmm/yy;@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indexed="9"/>
      <name val="宋体"/>
      <charset val="134"/>
    </font>
    <font>
      <b/>
      <sz val="10"/>
      <name val="宋体"/>
      <charset val="134"/>
    </font>
    <font>
      <b/>
      <sz val="11"/>
      <name val="微软雅黑"/>
      <charset val="134"/>
    </font>
    <font>
      <sz val="10"/>
      <name val="宋体"/>
      <charset val="134"/>
    </font>
    <font>
      <sz val="10"/>
      <color indexed="8"/>
      <name val="SimSun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b/>
      <sz val="10"/>
      <color indexed="9"/>
      <name val="宋体"/>
      <charset val="134"/>
    </font>
    <font>
      <b/>
      <sz val="9"/>
      <name val="宋体"/>
      <charset val="134"/>
    </font>
    <font>
      <sz val="9"/>
      <color indexed="9"/>
      <name val="宋体"/>
      <charset val="134"/>
    </font>
    <font>
      <sz val="10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24" applyNumberFormat="0" applyAlignment="0" applyProtection="0">
      <alignment vertical="center"/>
    </xf>
    <xf numFmtId="0" fontId="29" fillId="10" borderId="25" applyNumberFormat="0" applyAlignment="0" applyProtection="0">
      <alignment vertical="center"/>
    </xf>
    <xf numFmtId="0" fontId="30" fillId="10" borderId="24" applyNumberFormat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6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>
      <alignment vertical="top"/>
    </xf>
    <xf numFmtId="176" fontId="1" fillId="0" borderId="0"/>
    <xf numFmtId="0" fontId="0" fillId="0" borderId="0">
      <alignment vertical="center"/>
    </xf>
    <xf numFmtId="0" fontId="39" fillId="0" borderId="0">
      <alignment vertical="center"/>
    </xf>
  </cellStyleXfs>
  <cellXfs count="11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3" borderId="1" xfId="50" applyFont="1" applyFill="1" applyBorder="1" applyAlignment="1">
      <alignment horizontal="center" vertical="center" wrapText="1"/>
    </xf>
    <xf numFmtId="0" fontId="2" fillId="3" borderId="1" xfId="50" applyFont="1" applyFill="1" applyBorder="1" applyAlignment="1">
      <alignment horizontal="left" vertical="center"/>
    </xf>
    <xf numFmtId="0" fontId="2" fillId="3" borderId="1" xfId="50" applyFont="1" applyFill="1" applyBorder="1" applyAlignment="1">
      <alignment horizontal="center" vertical="center"/>
    </xf>
    <xf numFmtId="177" fontId="3" fillId="0" borderId="2" xfId="52" applyNumberFormat="1" applyFont="1" applyBorder="1" applyAlignment="1">
      <alignment horizontal="center" vertical="center" wrapText="1"/>
    </xf>
    <xf numFmtId="0" fontId="3" fillId="0" borderId="3" xfId="52" applyFont="1" applyBorder="1" applyAlignment="1">
      <alignment horizontal="left" vertical="center"/>
    </xf>
    <xf numFmtId="0" fontId="3" fillId="0" borderId="4" xfId="52" applyFont="1" applyBorder="1" applyAlignment="1">
      <alignment horizontal="center" vertical="center"/>
    </xf>
    <xf numFmtId="0" fontId="4" fillId="0" borderId="2" xfId="51" applyFont="1" applyBorder="1" applyAlignment="1">
      <alignment horizontal="left" vertical="center"/>
    </xf>
    <xf numFmtId="0" fontId="5" fillId="0" borderId="2" xfId="51" applyFont="1" applyBorder="1" applyAlignment="1">
      <alignment horizontal="center" vertical="center"/>
    </xf>
    <xf numFmtId="178" fontId="4" fillId="0" borderId="2" xfId="57" applyNumberFormat="1" applyFont="1" applyBorder="1" applyAlignment="1">
      <alignment horizontal="center" vertical="center"/>
    </xf>
    <xf numFmtId="10" fontId="6" fillId="0" borderId="2" xfId="54" applyNumberFormat="1" applyFont="1" applyBorder="1" applyAlignment="1">
      <alignment vertical="center"/>
    </xf>
    <xf numFmtId="0" fontId="4" fillId="0" borderId="2" xfId="51" applyFont="1" applyBorder="1" applyAlignment="1">
      <alignment horizontal="center" vertical="center"/>
    </xf>
    <xf numFmtId="0" fontId="3" fillId="0" borderId="5" xfId="52" applyFont="1" applyBorder="1" applyAlignment="1">
      <alignment horizontal="left" vertical="center"/>
    </xf>
    <xf numFmtId="0" fontId="3" fillId="0" borderId="6" xfId="52" applyFont="1" applyBorder="1" applyAlignment="1">
      <alignment horizontal="center" vertical="center"/>
    </xf>
    <xf numFmtId="0" fontId="5" fillId="0" borderId="2" xfId="54" applyFont="1" applyBorder="1" applyAlignment="1">
      <alignment horizontal="center" vertical="center"/>
    </xf>
    <xf numFmtId="58" fontId="7" fillId="0" borderId="2" xfId="54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10" fontId="9" fillId="0" borderId="2" xfId="54" applyNumberFormat="1" applyFont="1" applyBorder="1" applyAlignment="1">
      <alignment vertical="center"/>
    </xf>
    <xf numFmtId="0" fontId="1" fillId="0" borderId="2" xfId="0" applyFont="1" applyBorder="1">
      <alignment vertical="center"/>
    </xf>
    <xf numFmtId="179" fontId="10" fillId="0" borderId="2" xfId="54" applyNumberFormat="1" applyBorder="1" applyAlignment="1">
      <alignment vertical="center"/>
    </xf>
    <xf numFmtId="177" fontId="10" fillId="4" borderId="0" xfId="54" applyNumberFormat="1" applyFill="1" applyAlignment="1">
      <alignment horizontal="left" vertical="center"/>
    </xf>
    <xf numFmtId="0" fontId="11" fillId="4" borderId="1" xfId="52" applyFont="1" applyFill="1" applyBorder="1" applyAlignment="1">
      <alignment horizontal="left" vertical="center"/>
    </xf>
    <xf numFmtId="0" fontId="11" fillId="4" borderId="1" xfId="52" applyFont="1" applyFill="1" applyBorder="1" applyAlignment="1">
      <alignment horizontal="center" vertical="center"/>
    </xf>
    <xf numFmtId="180" fontId="11" fillId="4" borderId="1" xfId="52" applyNumberFormat="1" applyFont="1" applyFill="1" applyBorder="1" applyAlignment="1">
      <alignment horizontal="center" vertical="center"/>
    </xf>
    <xf numFmtId="177" fontId="12" fillId="5" borderId="4" xfId="52" applyNumberFormat="1" applyFont="1" applyFill="1" applyBorder="1" applyAlignment="1">
      <alignment horizontal="center" vertical="center"/>
    </xf>
    <xf numFmtId="0" fontId="12" fillId="5" borderId="2" xfId="52" applyFont="1" applyFill="1" applyBorder="1" applyAlignment="1">
      <alignment horizontal="left" vertical="center"/>
    </xf>
    <xf numFmtId="0" fontId="12" fillId="5" borderId="3" xfId="52" applyFont="1" applyFill="1" applyBorder="1" applyAlignment="1">
      <alignment horizontal="center" vertical="center"/>
    </xf>
    <xf numFmtId="0" fontId="12" fillId="5" borderId="7" xfId="52" applyFont="1" applyFill="1" applyBorder="1" applyAlignment="1">
      <alignment horizontal="center" vertical="center"/>
    </xf>
    <xf numFmtId="0" fontId="12" fillId="5" borderId="8" xfId="52" applyFont="1" applyFill="1" applyBorder="1" applyAlignment="1">
      <alignment horizontal="center" vertical="center"/>
    </xf>
    <xf numFmtId="0" fontId="12" fillId="5" borderId="2" xfId="52" applyFont="1" applyFill="1" applyBorder="1" applyAlignment="1">
      <alignment horizontal="center" vertical="center"/>
    </xf>
    <xf numFmtId="177" fontId="12" fillId="5" borderId="9" xfId="52" applyNumberFormat="1" applyFont="1" applyFill="1" applyBorder="1" applyAlignment="1">
      <alignment horizontal="center" vertical="center"/>
    </xf>
    <xf numFmtId="0" fontId="12" fillId="5" borderId="10" xfId="52" applyFont="1" applyFill="1" applyBorder="1" applyAlignment="1">
      <alignment horizontal="left" vertical="center"/>
    </xf>
    <xf numFmtId="0" fontId="12" fillId="5" borderId="11" xfId="52" applyFont="1" applyFill="1" applyBorder="1" applyAlignment="1">
      <alignment horizontal="center" vertical="center"/>
    </xf>
    <xf numFmtId="0" fontId="13" fillId="3" borderId="12" xfId="52" applyFont="1" applyFill="1" applyBorder="1" applyAlignment="1">
      <alignment horizontal="center" vertical="center" wrapText="1"/>
    </xf>
    <xf numFmtId="0" fontId="13" fillId="3" borderId="12" xfId="52" applyFont="1" applyFill="1" applyBorder="1" applyAlignment="1">
      <alignment horizontal="center" vertical="center"/>
    </xf>
    <xf numFmtId="180" fontId="13" fillId="3" borderId="12" xfId="52" applyNumberFormat="1" applyFont="1" applyFill="1" applyBorder="1" applyAlignment="1">
      <alignment horizontal="center" vertical="center"/>
    </xf>
    <xf numFmtId="181" fontId="13" fillId="3" borderId="12" xfId="52" applyNumberFormat="1" applyFont="1" applyFill="1" applyBorder="1" applyAlignment="1">
      <alignment horizontal="center" vertical="center"/>
    </xf>
    <xf numFmtId="177" fontId="5" fillId="0" borderId="2" xfId="52" applyNumberFormat="1" applyFont="1" applyBorder="1" applyAlignment="1">
      <alignment horizontal="center" vertical="center"/>
    </xf>
    <xf numFmtId="0" fontId="14" fillId="0" borderId="13" xfId="57" applyFont="1" applyFill="1" applyBorder="1" applyAlignment="1">
      <alignment vertical="top" wrapText="1"/>
    </xf>
    <xf numFmtId="49" fontId="15" fillId="6" borderId="2" xfId="0" applyNumberFormat="1" applyFont="1" applyFill="1" applyBorder="1" applyAlignment="1">
      <alignment horizontal="left"/>
    </xf>
    <xf numFmtId="177" fontId="5" fillId="0" borderId="2" xfId="54" applyNumberFormat="1" applyFont="1" applyBorder="1" applyAlignment="1">
      <alignment vertical="center" wrapText="1"/>
    </xf>
    <xf numFmtId="182" fontId="15" fillId="0" borderId="2" xfId="0" applyNumberFormat="1" applyFont="1" applyBorder="1" applyAlignment="1">
      <alignment horizontal="center"/>
    </xf>
    <xf numFmtId="180" fontId="10" fillId="0" borderId="2" xfId="54" applyNumberFormat="1" applyBorder="1" applyAlignment="1">
      <alignment horizontal="center" vertical="center"/>
    </xf>
    <xf numFmtId="4" fontId="14" fillId="0" borderId="13" xfId="57" applyNumberFormat="1" applyFont="1" applyFill="1" applyBorder="1" applyAlignment="1">
      <alignment horizontal="center" vertical="center" wrapText="1"/>
    </xf>
    <xf numFmtId="183" fontId="5" fillId="6" borderId="2" xfId="52" applyNumberFormat="1" applyFont="1" applyFill="1" applyBorder="1" applyAlignment="1">
      <alignment horizontal="center" vertical="center" wrapText="1"/>
    </xf>
    <xf numFmtId="49" fontId="16" fillId="0" borderId="2" xfId="55" applyNumberFormat="1" applyFont="1" applyFill="1" applyBorder="1" applyAlignment="1">
      <alignment vertical="center" wrapText="1"/>
    </xf>
    <xf numFmtId="0" fontId="11" fillId="3" borderId="2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left" vertical="center"/>
    </xf>
    <xf numFmtId="0" fontId="11" fillId="3" borderId="12" xfId="52" applyFont="1" applyFill="1" applyBorder="1" applyAlignment="1">
      <alignment horizontal="center" vertical="center"/>
    </xf>
    <xf numFmtId="180" fontId="11" fillId="3" borderId="12" xfId="52" applyNumberFormat="1" applyFont="1" applyFill="1" applyBorder="1" applyAlignment="1">
      <alignment horizontal="center" vertical="center"/>
    </xf>
    <xf numFmtId="183" fontId="11" fillId="3" borderId="12" xfId="52" applyNumberFormat="1" applyFont="1" applyFill="1" applyBorder="1" applyAlignment="1">
      <alignment horizontal="center" vertical="center"/>
    </xf>
    <xf numFmtId="0" fontId="17" fillId="4" borderId="2" xfId="54" applyFont="1" applyFill="1" applyBorder="1">
      <alignment vertical="top"/>
    </xf>
    <xf numFmtId="0" fontId="11" fillId="4" borderId="2" xfId="52" applyFont="1" applyFill="1" applyBorder="1" applyAlignment="1">
      <alignment horizontal="left" vertical="center"/>
    </xf>
    <xf numFmtId="0" fontId="11" fillId="4" borderId="2" xfId="52" applyFont="1" applyFill="1" applyBorder="1" applyAlignment="1">
      <alignment horizontal="center" vertical="center"/>
    </xf>
    <xf numFmtId="0" fontId="11" fillId="4" borderId="14" xfId="52" applyFont="1" applyFill="1" applyBorder="1" applyAlignment="1">
      <alignment horizontal="center" vertical="center"/>
    </xf>
    <xf numFmtId="180" fontId="11" fillId="4" borderId="14" xfId="52" applyNumberFormat="1" applyFont="1" applyFill="1" applyBorder="1" applyAlignment="1">
      <alignment horizontal="center" vertical="center"/>
    </xf>
    <xf numFmtId="177" fontId="5" fillId="0" borderId="2" xfId="51" applyNumberFormat="1" applyFont="1" applyBorder="1" applyAlignment="1">
      <alignment horizontal="center" vertical="center"/>
    </xf>
    <xf numFmtId="49" fontId="16" fillId="0" borderId="2" xfId="49" applyNumberFormat="1" applyFont="1" applyBorder="1" applyAlignment="1">
      <alignment horizontal="left" vertical="center" wrapText="1"/>
    </xf>
    <xf numFmtId="0" fontId="5" fillId="0" borderId="2" xfId="54" applyFont="1" applyBorder="1" applyAlignment="1">
      <alignment vertical="center"/>
    </xf>
    <xf numFmtId="0" fontId="15" fillId="0" borderId="2" xfId="0" applyNumberFormat="1" applyFont="1" applyBorder="1" applyAlignment="1">
      <alignment horizontal="center" vertical="center"/>
    </xf>
    <xf numFmtId="184" fontId="5" fillId="0" borderId="10" xfId="52" applyNumberFormat="1" applyFont="1" applyBorder="1" applyAlignment="1">
      <alignment horizontal="center" vertical="center"/>
    </xf>
    <xf numFmtId="183" fontId="5" fillId="0" borderId="2" xfId="52" applyNumberFormat="1" applyFont="1" applyBorder="1" applyAlignment="1">
      <alignment horizontal="center" vertical="center" wrapText="1"/>
    </xf>
    <xf numFmtId="49" fontId="16" fillId="0" borderId="2" xfId="49" applyNumberFormat="1" applyFont="1" applyBorder="1" applyAlignment="1">
      <alignment vertical="center" wrapText="1"/>
    </xf>
    <xf numFmtId="49" fontId="15" fillId="6" borderId="8" xfId="0" applyNumberFormat="1" applyFont="1" applyFill="1" applyBorder="1" applyAlignment="1">
      <alignment horizontal="left"/>
    </xf>
    <xf numFmtId="0" fontId="15" fillId="6" borderId="8" xfId="0" applyNumberFormat="1" applyFont="1" applyFill="1" applyBorder="1" applyAlignment="1">
      <alignment horizontal="center" vertical="center"/>
    </xf>
    <xf numFmtId="0" fontId="11" fillId="3" borderId="12" xfId="52" applyFont="1" applyFill="1" applyBorder="1" applyAlignment="1">
      <alignment horizontal="left" vertical="center"/>
    </xf>
    <xf numFmtId="177" fontId="10" fillId="4" borderId="0" xfId="54" applyNumberFormat="1" applyFill="1" applyAlignment="1">
      <alignment horizontal="center" vertical="center"/>
    </xf>
    <xf numFmtId="0" fontId="11" fillId="4" borderId="14" xfId="52" applyFont="1" applyFill="1" applyBorder="1" applyAlignment="1">
      <alignment horizontal="left" vertical="center"/>
    </xf>
    <xf numFmtId="177" fontId="5" fillId="2" borderId="10" xfId="52" applyNumberFormat="1" applyFont="1" applyFill="1" applyBorder="1" applyAlignment="1">
      <alignment horizontal="center" vertical="center"/>
    </xf>
    <xf numFmtId="0" fontId="14" fillId="0" borderId="15" xfId="57" applyFont="1" applyFill="1" applyBorder="1" applyAlignment="1">
      <alignment vertical="top" wrapText="1"/>
    </xf>
    <xf numFmtId="0" fontId="14" fillId="0" borderId="15" xfId="57" applyFont="1" applyFill="1" applyBorder="1" applyAlignment="1">
      <alignment horizontal="center" wrapText="1"/>
    </xf>
    <xf numFmtId="0" fontId="5" fillId="0" borderId="10" xfId="52" applyFont="1" applyBorder="1" applyAlignment="1">
      <alignment horizontal="center" vertical="center"/>
    </xf>
    <xf numFmtId="0" fontId="5" fillId="6" borderId="10" xfId="52" applyFont="1" applyFill="1" applyBorder="1" applyAlignment="1">
      <alignment horizontal="center" vertical="center"/>
    </xf>
    <xf numFmtId="185" fontId="10" fillId="0" borderId="10" xfId="54" applyNumberFormat="1" applyBorder="1" applyAlignment="1">
      <alignment horizontal="center" vertical="center"/>
    </xf>
    <xf numFmtId="4" fontId="14" fillId="0" borderId="15" xfId="57" applyNumberFormat="1" applyFont="1" applyFill="1" applyBorder="1" applyAlignment="1">
      <alignment horizontal="center" vertical="center" wrapText="1"/>
    </xf>
    <xf numFmtId="183" fontId="5" fillId="0" borderId="10" xfId="52" applyNumberFormat="1" applyFont="1" applyBorder="1" applyAlignment="1">
      <alignment horizontal="center" vertical="center" wrapText="1"/>
    </xf>
    <xf numFmtId="177" fontId="5" fillId="2" borderId="2" xfId="52" applyNumberFormat="1" applyFont="1" applyFill="1" applyBorder="1" applyAlignment="1">
      <alignment horizontal="center" vertical="center"/>
    </xf>
    <xf numFmtId="0" fontId="14" fillId="0" borderId="2" xfId="57" applyFont="1" applyFill="1" applyBorder="1" applyAlignment="1">
      <alignment vertical="top" wrapText="1"/>
    </xf>
    <xf numFmtId="0" fontId="14" fillId="0" borderId="2" xfId="57" applyFont="1" applyFill="1" applyBorder="1" applyAlignment="1">
      <alignment horizontal="center" wrapText="1"/>
    </xf>
    <xf numFmtId="0" fontId="5" fillId="0" borderId="2" xfId="52" applyFont="1" applyBorder="1" applyAlignment="1">
      <alignment horizontal="center" vertical="center"/>
    </xf>
    <xf numFmtId="0" fontId="5" fillId="6" borderId="2" xfId="52" applyFont="1" applyFill="1" applyBorder="1" applyAlignment="1">
      <alignment horizontal="center" vertical="center"/>
    </xf>
    <xf numFmtId="185" fontId="10" fillId="0" borderId="2" xfId="54" applyNumberFormat="1" applyBorder="1" applyAlignment="1">
      <alignment horizontal="center" vertical="center"/>
    </xf>
    <xf numFmtId="4" fontId="14" fillId="0" borderId="2" xfId="57" applyNumberFormat="1" applyFont="1" applyFill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/>
    </xf>
    <xf numFmtId="185" fontId="7" fillId="2" borderId="2" xfId="54" applyNumberFormat="1" applyFont="1" applyFill="1" applyBorder="1" applyAlignment="1">
      <alignment horizontal="center" vertical="center"/>
    </xf>
    <xf numFmtId="4" fontId="14" fillId="0" borderId="10" xfId="57" applyNumberFormat="1" applyFont="1" applyFill="1" applyBorder="1" applyAlignment="1">
      <alignment horizontal="center" vertical="center" wrapText="1"/>
    </xf>
    <xf numFmtId="0" fontId="14" fillId="0" borderId="10" xfId="57" applyFont="1" applyFill="1" applyBorder="1" applyAlignment="1">
      <alignment vertical="top" wrapText="1"/>
    </xf>
    <xf numFmtId="0" fontId="5" fillId="0" borderId="2" xfId="52" applyFont="1" applyBorder="1" applyAlignment="1">
      <alignment horizontal="left" vertical="center"/>
    </xf>
    <xf numFmtId="0" fontId="5" fillId="2" borderId="2" xfId="52" applyFont="1" applyFill="1" applyBorder="1" applyAlignment="1">
      <alignment horizontal="left" vertical="center"/>
    </xf>
    <xf numFmtId="185" fontId="10" fillId="2" borderId="2" xfId="54" applyNumberFormat="1" applyFill="1" applyBorder="1" applyAlignment="1">
      <alignment horizontal="center" vertical="center"/>
    </xf>
    <xf numFmtId="0" fontId="11" fillId="3" borderId="16" xfId="52" applyFont="1" applyFill="1" applyBorder="1" applyAlignment="1">
      <alignment horizontal="center" vertical="center"/>
    </xf>
    <xf numFmtId="0" fontId="11" fillId="3" borderId="17" xfId="52" applyFont="1" applyFill="1" applyBorder="1" applyAlignment="1">
      <alignment horizontal="left" vertical="center"/>
    </xf>
    <xf numFmtId="0" fontId="11" fillId="3" borderId="18" xfId="52" applyFont="1" applyFill="1" applyBorder="1" applyAlignment="1">
      <alignment horizontal="left" vertical="center"/>
    </xf>
    <xf numFmtId="0" fontId="11" fillId="3" borderId="18" xfId="52" applyFont="1" applyFill="1" applyBorder="1" applyAlignment="1">
      <alignment horizontal="center" vertical="center"/>
    </xf>
    <xf numFmtId="180" fontId="11" fillId="3" borderId="18" xfId="52" applyNumberFormat="1" applyFont="1" applyFill="1" applyBorder="1" applyAlignment="1">
      <alignment horizontal="center" vertical="center"/>
    </xf>
    <xf numFmtId="183" fontId="11" fillId="3" borderId="18" xfId="52" applyNumberFormat="1" applyFont="1" applyFill="1" applyBorder="1" applyAlignment="1">
      <alignment horizontal="center" vertical="center"/>
    </xf>
    <xf numFmtId="0" fontId="11" fillId="3" borderId="19" xfId="52" applyFont="1" applyFill="1" applyBorder="1" applyAlignment="1">
      <alignment horizontal="center" vertical="center"/>
    </xf>
    <xf numFmtId="0" fontId="11" fillId="3" borderId="19" xfId="52" applyFont="1" applyFill="1" applyBorder="1" applyAlignment="1">
      <alignment horizontal="left" vertical="center"/>
    </xf>
    <xf numFmtId="180" fontId="11" fillId="3" borderId="19" xfId="52" applyNumberFormat="1" applyFont="1" applyFill="1" applyBorder="1" applyAlignment="1">
      <alignment horizontal="center" vertical="center"/>
    </xf>
    <xf numFmtId="183" fontId="11" fillId="3" borderId="19" xfId="52" applyNumberFormat="1" applyFont="1" applyFill="1" applyBorder="1" applyAlignment="1">
      <alignment horizontal="center" vertical="center"/>
    </xf>
    <xf numFmtId="177" fontId="18" fillId="0" borderId="20" xfId="54" applyNumberFormat="1" applyFont="1" applyBorder="1" applyAlignment="1">
      <alignment horizontal="right" vertical="center"/>
    </xf>
    <xf numFmtId="177" fontId="18" fillId="0" borderId="20" xfId="54" applyNumberFormat="1" applyFont="1" applyBorder="1" applyAlignment="1">
      <alignment horizontal="left" vertical="center"/>
    </xf>
    <xf numFmtId="10" fontId="9" fillId="0" borderId="8" xfId="54" applyNumberFormat="1" applyFont="1" applyBorder="1" applyAlignment="1">
      <alignment horizontal="center" vertical="center"/>
    </xf>
    <xf numFmtId="14" fontId="9" fillId="0" borderId="8" xfId="54" applyNumberFormat="1" applyFont="1" applyBorder="1" applyAlignment="1">
      <alignment horizontal="center" vertical="center"/>
    </xf>
    <xf numFmtId="0" fontId="10" fillId="0" borderId="8" xfId="54" applyBorder="1" applyAlignment="1">
      <alignment horizontal="center" vertical="center"/>
    </xf>
    <xf numFmtId="186" fontId="9" fillId="0" borderId="2" xfId="54" applyNumberFormat="1" applyFont="1" applyBorder="1" applyAlignment="1">
      <alignment vertical="center"/>
    </xf>
    <xf numFmtId="0" fontId="19" fillId="6" borderId="2" xfId="54" applyFont="1" applyFill="1" applyBorder="1" applyAlignment="1">
      <alignment vertical="center" wrapText="1"/>
    </xf>
    <xf numFmtId="185" fontId="11" fillId="3" borderId="12" xfId="52" applyNumberFormat="1" applyFont="1" applyFill="1" applyBorder="1" applyAlignment="1">
      <alignment horizontal="center" vertical="center"/>
    </xf>
    <xf numFmtId="185" fontId="5" fillId="0" borderId="2" xfId="52" applyNumberFormat="1" applyFont="1" applyBorder="1" applyAlignment="1">
      <alignment vertical="center" wrapText="1"/>
    </xf>
    <xf numFmtId="185" fontId="5" fillId="0" borderId="10" xfId="52" applyNumberFormat="1" applyFont="1" applyBorder="1" applyAlignment="1">
      <alignment horizontal="center" vertical="center" wrapText="1"/>
    </xf>
    <xf numFmtId="185" fontId="5" fillId="0" borderId="2" xfId="52" applyNumberFormat="1" applyFont="1" applyBorder="1" applyAlignment="1">
      <alignment horizontal="center" vertical="center" wrapText="1"/>
    </xf>
    <xf numFmtId="185" fontId="5" fillId="2" borderId="2" xfId="52" applyNumberFormat="1" applyFont="1" applyFill="1" applyBorder="1" applyAlignment="1">
      <alignment horizontal="center" vertical="center" wrapText="1"/>
    </xf>
    <xf numFmtId="185" fontId="11" fillId="7" borderId="18" xfId="52" applyNumberFormat="1" applyFont="1" applyFill="1" applyBorder="1" applyAlignment="1">
      <alignment horizontal="center" vertical="center"/>
    </xf>
    <xf numFmtId="185" fontId="11" fillId="3" borderId="19" xfId="52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2 2 2" xfId="51"/>
    <cellStyle name="常规 2 6" xfId="52"/>
    <cellStyle name="常规 35" xfId="53"/>
    <cellStyle name="常规 4" xfId="54"/>
    <cellStyle name="常规 5" xfId="55"/>
    <cellStyle name="常规 8" xfId="56"/>
    <cellStyle name="常规_10AW核价-润懋(35款已核，单耗未减)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5"/>
  <sheetViews>
    <sheetView tabSelected="1" workbookViewId="0">
      <selection activeCell="I4" sqref="I4"/>
    </sheetView>
  </sheetViews>
  <sheetFormatPr defaultColWidth="9" defaultRowHeight="14.25"/>
  <cols>
    <col min="1" max="1" width="4.66666666666667" style="2" customWidth="1"/>
    <col min="2" max="2" width="20" style="3" customWidth="1"/>
    <col min="3" max="3" width="15.775" style="2" customWidth="1"/>
    <col min="4" max="4" width="10.2166666666667" style="2" customWidth="1"/>
    <col min="5" max="5" width="15.3333333333333" style="2" customWidth="1"/>
    <col min="6" max="6" width="15.775" style="2" customWidth="1"/>
    <col min="7" max="7" width="17.3333333333333" style="2" customWidth="1"/>
    <col min="8" max="8" width="10.8833333333333" style="2" customWidth="1"/>
    <col min="9" max="9" width="11" style="2" customWidth="1"/>
    <col min="10" max="16384" width="9" style="2"/>
  </cols>
  <sheetData>
    <row r="1" customFormat="1" ht="57" customHeight="1" spans="1:9">
      <c r="A1" s="4" t="s">
        <v>0</v>
      </c>
      <c r="B1" s="5"/>
      <c r="C1" s="6"/>
      <c r="D1" s="6"/>
      <c r="E1" s="6"/>
      <c r="F1" s="6"/>
      <c r="G1" s="6"/>
      <c r="H1" s="6"/>
      <c r="I1" s="6"/>
    </row>
    <row r="2" customFormat="1" ht="31.5" customHeight="1" spans="1:9">
      <c r="A2" s="7" t="s">
        <v>1</v>
      </c>
      <c r="B2" s="8"/>
      <c r="C2" s="9"/>
      <c r="D2" s="10" t="s">
        <v>2</v>
      </c>
      <c r="E2" s="11" t="s">
        <v>3</v>
      </c>
      <c r="F2" s="12" t="s">
        <v>4</v>
      </c>
      <c r="G2" s="13"/>
      <c r="H2" s="14" t="s">
        <v>5</v>
      </c>
      <c r="I2" s="105"/>
    </row>
    <row r="3" customFormat="1" ht="31.5" customHeight="1" spans="1:9">
      <c r="A3" s="7"/>
      <c r="B3" s="15"/>
      <c r="C3" s="16"/>
      <c r="D3" s="10" t="s">
        <v>6</v>
      </c>
      <c r="E3" s="17"/>
      <c r="F3" s="12" t="s">
        <v>7</v>
      </c>
      <c r="G3" s="18" t="s">
        <v>8</v>
      </c>
      <c r="H3" s="12" t="s">
        <v>9</v>
      </c>
      <c r="I3" s="106">
        <v>45902</v>
      </c>
    </row>
    <row r="4" customFormat="1" ht="31.5" customHeight="1" spans="1:9">
      <c r="A4" s="7"/>
      <c r="B4" s="15"/>
      <c r="C4" s="16"/>
      <c r="D4" s="10" t="s">
        <v>10</v>
      </c>
      <c r="E4" s="17"/>
      <c r="F4" s="19" t="s">
        <v>11</v>
      </c>
      <c r="G4" s="20"/>
      <c r="H4" s="21"/>
      <c r="I4" s="107"/>
    </row>
    <row r="5" customFormat="1" ht="31.5" customHeight="1" spans="1:9">
      <c r="A5" s="7"/>
      <c r="B5" s="15"/>
      <c r="C5" s="16"/>
      <c r="D5" s="10" t="s">
        <v>12</v>
      </c>
      <c r="E5" s="11"/>
      <c r="F5" s="14" t="s">
        <v>13</v>
      </c>
      <c r="G5" s="22"/>
      <c r="H5" s="2"/>
      <c r="I5" s="108"/>
    </row>
    <row r="6" spans="1:9">
      <c r="A6" s="23"/>
      <c r="B6" s="24" t="s">
        <v>14</v>
      </c>
      <c r="C6" s="24"/>
      <c r="D6" s="25"/>
      <c r="E6" s="25"/>
      <c r="F6" s="25"/>
      <c r="G6" s="26"/>
      <c r="H6" s="25"/>
      <c r="I6" s="25"/>
    </row>
    <row r="7" spans="1:9">
      <c r="A7" s="27" t="s">
        <v>15</v>
      </c>
      <c r="B7" s="28" t="s">
        <v>16</v>
      </c>
      <c r="C7" s="29" t="s">
        <v>17</v>
      </c>
      <c r="D7" s="30" t="s">
        <v>18</v>
      </c>
      <c r="E7" s="31"/>
      <c r="F7" s="32" t="s">
        <v>19</v>
      </c>
      <c r="G7" s="32"/>
      <c r="H7" s="32"/>
      <c r="I7" s="32"/>
    </row>
    <row r="8" spans="1:9">
      <c r="A8" s="33"/>
      <c r="B8" s="34"/>
      <c r="C8" s="35"/>
      <c r="D8" s="36" t="s">
        <v>20</v>
      </c>
      <c r="E8" s="37" t="s">
        <v>21</v>
      </c>
      <c r="F8" s="37" t="s">
        <v>22</v>
      </c>
      <c r="G8" s="38" t="s">
        <v>23</v>
      </c>
      <c r="H8" s="39" t="s">
        <v>24</v>
      </c>
      <c r="I8" s="37" t="s">
        <v>25</v>
      </c>
    </row>
    <row r="9" ht="16.5" spans="1:9">
      <c r="A9" s="40">
        <v>1</v>
      </c>
      <c r="B9" s="41" t="s">
        <v>26</v>
      </c>
      <c r="C9" s="42" t="s">
        <v>27</v>
      </c>
      <c r="D9" s="43"/>
      <c r="E9" s="44">
        <v>1</v>
      </c>
      <c r="F9" s="45"/>
      <c r="G9" s="46">
        <v>14</v>
      </c>
      <c r="H9" s="47">
        <f t="shared" ref="H9:H14" si="0">E9*G9</f>
        <v>14</v>
      </c>
      <c r="I9" s="109"/>
    </row>
    <row r="10" ht="16.5" spans="1:9">
      <c r="A10" s="40">
        <v>2</v>
      </c>
      <c r="B10" s="41" t="s">
        <v>28</v>
      </c>
      <c r="C10" s="42" t="s">
        <v>27</v>
      </c>
      <c r="D10" s="43"/>
      <c r="E10" s="44">
        <v>1</v>
      </c>
      <c r="F10" s="45"/>
      <c r="G10" s="46">
        <v>13.5</v>
      </c>
      <c r="H10" s="47">
        <f t="shared" si="0"/>
        <v>13.5</v>
      </c>
      <c r="I10" s="109"/>
    </row>
    <row r="11" ht="16.5" spans="1:9">
      <c r="A11" s="40">
        <v>3</v>
      </c>
      <c r="B11" s="41" t="s">
        <v>28</v>
      </c>
      <c r="C11" s="42" t="s">
        <v>27</v>
      </c>
      <c r="D11" s="43"/>
      <c r="E11" s="44">
        <v>1</v>
      </c>
      <c r="F11" s="45"/>
      <c r="G11" s="46">
        <v>13.5</v>
      </c>
      <c r="H11" s="47">
        <f t="shared" si="0"/>
        <v>13.5</v>
      </c>
      <c r="I11" s="109"/>
    </row>
    <row r="12" ht="16.5" spans="1:9">
      <c r="A12" s="40">
        <v>4</v>
      </c>
      <c r="B12" s="41" t="s">
        <v>29</v>
      </c>
      <c r="C12" s="42" t="s">
        <v>30</v>
      </c>
      <c r="D12" s="43"/>
      <c r="E12" s="44">
        <v>1</v>
      </c>
      <c r="F12" s="45"/>
      <c r="G12" s="46">
        <v>7.79</v>
      </c>
      <c r="H12" s="47">
        <f t="shared" si="0"/>
        <v>7.79</v>
      </c>
      <c r="I12" s="109"/>
    </row>
    <row r="13" ht="16.5" spans="1:9">
      <c r="A13" s="40">
        <v>5</v>
      </c>
      <c r="B13" s="48" t="s">
        <v>31</v>
      </c>
      <c r="C13" s="42" t="s">
        <v>27</v>
      </c>
      <c r="D13" s="43"/>
      <c r="E13" s="44">
        <v>1</v>
      </c>
      <c r="F13" s="45"/>
      <c r="G13" s="46">
        <v>1.5</v>
      </c>
      <c r="H13" s="47">
        <f t="shared" si="0"/>
        <v>1.5</v>
      </c>
      <c r="I13" s="109"/>
    </row>
    <row r="14" ht="16.5" spans="1:9">
      <c r="A14" s="40">
        <v>6</v>
      </c>
      <c r="B14" s="48" t="s">
        <v>32</v>
      </c>
      <c r="C14" s="42" t="s">
        <v>27</v>
      </c>
      <c r="D14" s="43"/>
      <c r="E14" s="44">
        <v>1</v>
      </c>
      <c r="F14" s="45"/>
      <c r="G14" s="46">
        <v>4</v>
      </c>
      <c r="H14" s="47">
        <f t="shared" si="0"/>
        <v>4</v>
      </c>
      <c r="I14" s="109"/>
    </row>
    <row r="15" spans="1:9">
      <c r="A15" s="49" t="s">
        <v>33</v>
      </c>
      <c r="B15" s="50"/>
      <c r="C15" s="50"/>
      <c r="D15" s="49"/>
      <c r="E15" s="51"/>
      <c r="F15" s="51"/>
      <c r="G15" s="52"/>
      <c r="H15" s="53">
        <f>SUM(H9:H14)</f>
        <v>54.29</v>
      </c>
      <c r="I15" s="110"/>
    </row>
    <row r="16" spans="1:9">
      <c r="A16" s="54"/>
      <c r="B16" s="55" t="s">
        <v>34</v>
      </c>
      <c r="C16" s="55"/>
      <c r="D16" s="56"/>
      <c r="E16" s="57"/>
      <c r="F16" s="57"/>
      <c r="G16" s="58"/>
      <c r="H16" s="57"/>
      <c r="I16" s="57"/>
    </row>
    <row r="17" ht="16.5" spans="1:9">
      <c r="A17" s="59">
        <v>1</v>
      </c>
      <c r="B17" s="60" t="s">
        <v>35</v>
      </c>
      <c r="C17" s="42" t="s">
        <v>36</v>
      </c>
      <c r="D17" s="61"/>
      <c r="E17" s="62">
        <v>1</v>
      </c>
      <c r="F17" s="63"/>
      <c r="G17" s="46">
        <v>1.9</v>
      </c>
      <c r="H17" s="64">
        <f t="shared" ref="H17:H22" si="1">E17*G17</f>
        <v>1.9</v>
      </c>
      <c r="I17" s="111"/>
    </row>
    <row r="18" ht="16.5" spans="1:9">
      <c r="A18" s="59">
        <v>2</v>
      </c>
      <c r="B18" s="65" t="s">
        <v>37</v>
      </c>
      <c r="C18" s="66" t="s">
        <v>36</v>
      </c>
      <c r="D18" s="61"/>
      <c r="E18" s="62">
        <v>1</v>
      </c>
      <c r="F18" s="63"/>
      <c r="G18" s="46">
        <v>1.2</v>
      </c>
      <c r="H18" s="64">
        <f t="shared" si="1"/>
        <v>1.2</v>
      </c>
      <c r="I18" s="111"/>
    </row>
    <row r="19" ht="16.5" spans="1:9">
      <c r="A19" s="59">
        <v>3</v>
      </c>
      <c r="B19" s="48" t="s">
        <v>38</v>
      </c>
      <c r="C19" s="66" t="s">
        <v>36</v>
      </c>
      <c r="D19" s="17"/>
      <c r="E19" s="62">
        <v>1</v>
      </c>
      <c r="F19" s="63"/>
      <c r="G19" s="46">
        <v>1.2</v>
      </c>
      <c r="H19" s="64">
        <f t="shared" si="1"/>
        <v>1.2</v>
      </c>
      <c r="I19" s="111"/>
    </row>
    <row r="20" ht="16.5" spans="1:9">
      <c r="A20" s="59">
        <v>4</v>
      </c>
      <c r="B20" s="48" t="s">
        <v>39</v>
      </c>
      <c r="C20" s="66" t="s">
        <v>36</v>
      </c>
      <c r="D20" s="17"/>
      <c r="E20" s="62">
        <v>1</v>
      </c>
      <c r="F20" s="63"/>
      <c r="G20" s="46">
        <v>0.6</v>
      </c>
      <c r="H20" s="64">
        <f t="shared" si="1"/>
        <v>0.6</v>
      </c>
      <c r="I20" s="111"/>
    </row>
    <row r="21" ht="16.5" spans="1:9">
      <c r="A21" s="59">
        <v>5</v>
      </c>
      <c r="B21" s="48" t="s">
        <v>40</v>
      </c>
      <c r="C21" s="66" t="s">
        <v>36</v>
      </c>
      <c r="D21" s="17"/>
      <c r="E21" s="62">
        <v>1</v>
      </c>
      <c r="F21" s="63"/>
      <c r="G21" s="46">
        <v>1</v>
      </c>
      <c r="H21" s="64">
        <f t="shared" si="1"/>
        <v>1</v>
      </c>
      <c r="I21" s="111"/>
    </row>
    <row r="22" ht="16.5" spans="1:9">
      <c r="A22" s="59">
        <v>6</v>
      </c>
      <c r="B22" s="48" t="s">
        <v>41</v>
      </c>
      <c r="C22" s="66" t="s">
        <v>36</v>
      </c>
      <c r="D22" s="17"/>
      <c r="E22" s="62">
        <v>1</v>
      </c>
      <c r="F22" s="63"/>
      <c r="G22" s="46">
        <v>0.3</v>
      </c>
      <c r="H22" s="64">
        <f t="shared" si="1"/>
        <v>0.3</v>
      </c>
      <c r="I22" s="111"/>
    </row>
    <row r="23" ht="16.5" spans="1:9">
      <c r="A23" s="59">
        <v>7</v>
      </c>
      <c r="B23" s="48" t="s">
        <v>42</v>
      </c>
      <c r="C23" s="66" t="s">
        <v>36</v>
      </c>
      <c r="D23" s="17"/>
      <c r="E23" s="62">
        <v>1</v>
      </c>
      <c r="F23" s="63"/>
      <c r="G23" s="46">
        <v>0.15</v>
      </c>
      <c r="H23" s="64">
        <f t="shared" ref="H23:H26" si="2">E23*G23</f>
        <v>0.15</v>
      </c>
      <c r="I23" s="111"/>
    </row>
    <row r="24" ht="16.5" spans="1:9">
      <c r="A24" s="59">
        <v>8</v>
      </c>
      <c r="B24" s="48" t="s">
        <v>43</v>
      </c>
      <c r="C24" s="66" t="s">
        <v>44</v>
      </c>
      <c r="D24" s="66"/>
      <c r="E24" s="62">
        <v>1</v>
      </c>
      <c r="F24" s="66"/>
      <c r="G24" s="46">
        <v>1.45</v>
      </c>
      <c r="H24" s="64">
        <f t="shared" si="2"/>
        <v>1.45</v>
      </c>
      <c r="I24" s="66"/>
    </row>
    <row r="25" ht="16.5" spans="1:9">
      <c r="A25" s="59">
        <v>9</v>
      </c>
      <c r="B25" s="48" t="s">
        <v>45</v>
      </c>
      <c r="C25" s="66" t="s">
        <v>44</v>
      </c>
      <c r="D25" s="66"/>
      <c r="E25" s="62">
        <v>1</v>
      </c>
      <c r="F25" s="66"/>
      <c r="G25" s="46">
        <v>1.5</v>
      </c>
      <c r="H25" s="64">
        <f t="shared" si="2"/>
        <v>1.5</v>
      </c>
      <c r="I25" s="66"/>
    </row>
    <row r="26" ht="16.5" spans="1:9">
      <c r="A26" s="59">
        <v>10</v>
      </c>
      <c r="B26" s="48" t="s">
        <v>46</v>
      </c>
      <c r="C26" s="66" t="s">
        <v>44</v>
      </c>
      <c r="D26" s="66"/>
      <c r="E26" s="62">
        <v>1</v>
      </c>
      <c r="F26" s="66"/>
      <c r="G26" s="46">
        <v>1.5</v>
      </c>
      <c r="H26" s="64">
        <f t="shared" si="2"/>
        <v>1.5</v>
      </c>
      <c r="I26" s="66"/>
    </row>
    <row r="27" ht="16.5" spans="1:9">
      <c r="A27" s="59">
        <v>11</v>
      </c>
      <c r="B27" s="48" t="s">
        <v>47</v>
      </c>
      <c r="C27" s="66" t="s">
        <v>44</v>
      </c>
      <c r="D27" s="66"/>
      <c r="E27" s="62">
        <v>1</v>
      </c>
      <c r="F27" s="66"/>
      <c r="G27" s="46">
        <v>1.35</v>
      </c>
      <c r="H27" s="64">
        <f t="shared" ref="H27:H29" si="3">E27*G27</f>
        <v>1.35</v>
      </c>
      <c r="I27" s="66"/>
    </row>
    <row r="28" ht="16.5" spans="1:9">
      <c r="A28" s="59">
        <v>12</v>
      </c>
      <c r="B28" s="48" t="s">
        <v>48</v>
      </c>
      <c r="C28" s="66" t="s">
        <v>44</v>
      </c>
      <c r="D28" s="66"/>
      <c r="E28" s="62">
        <v>1</v>
      </c>
      <c r="F28" s="66"/>
      <c r="G28" s="46">
        <v>1.25</v>
      </c>
      <c r="H28" s="64">
        <f t="shared" si="3"/>
        <v>1.25</v>
      </c>
      <c r="I28" s="66"/>
    </row>
    <row r="29" ht="16.5" spans="1:9">
      <c r="A29" s="59">
        <v>13</v>
      </c>
      <c r="B29" s="48" t="s">
        <v>49</v>
      </c>
      <c r="C29" s="66" t="s">
        <v>44</v>
      </c>
      <c r="D29" s="66"/>
      <c r="E29" s="62">
        <v>1</v>
      </c>
      <c r="F29" s="66"/>
      <c r="G29" s="46">
        <v>1.5</v>
      </c>
      <c r="H29" s="64">
        <f t="shared" si="3"/>
        <v>1.5</v>
      </c>
      <c r="I29" s="66"/>
    </row>
    <row r="30" ht="16.5" spans="1:9">
      <c r="A30" s="59">
        <v>14</v>
      </c>
      <c r="B30" s="48" t="s">
        <v>50</v>
      </c>
      <c r="C30" s="66" t="s">
        <v>30</v>
      </c>
      <c r="D30" s="66"/>
      <c r="E30" s="62">
        <v>1</v>
      </c>
      <c r="F30" s="66"/>
      <c r="G30" s="46">
        <v>9.7</v>
      </c>
      <c r="H30" s="64">
        <f t="shared" ref="H30:H37" si="4">E30*G30</f>
        <v>9.7</v>
      </c>
      <c r="I30" s="66" t="s">
        <v>51</v>
      </c>
    </row>
    <row r="31" ht="16.5" spans="1:9">
      <c r="A31" s="59">
        <v>15</v>
      </c>
      <c r="B31" s="48" t="s">
        <v>52</v>
      </c>
      <c r="C31" s="66" t="s">
        <v>30</v>
      </c>
      <c r="D31" s="66"/>
      <c r="E31" s="62">
        <v>1</v>
      </c>
      <c r="F31" s="66"/>
      <c r="G31" s="46">
        <v>0.9</v>
      </c>
      <c r="H31" s="64">
        <f t="shared" si="4"/>
        <v>0.9</v>
      </c>
      <c r="I31" s="66"/>
    </row>
    <row r="32" ht="16.5" spans="1:9">
      <c r="A32" s="59">
        <v>16</v>
      </c>
      <c r="B32" s="48" t="s">
        <v>53</v>
      </c>
      <c r="C32" s="66" t="s">
        <v>27</v>
      </c>
      <c r="D32" s="66"/>
      <c r="E32" s="62">
        <v>1</v>
      </c>
      <c r="F32" s="66"/>
      <c r="G32" s="46">
        <v>1.8</v>
      </c>
      <c r="H32" s="64">
        <f t="shared" si="4"/>
        <v>1.8</v>
      </c>
      <c r="I32" s="66" t="s">
        <v>51</v>
      </c>
    </row>
    <row r="33" ht="16.5" spans="1:9">
      <c r="A33" s="59">
        <v>17</v>
      </c>
      <c r="B33" s="48" t="s">
        <v>54</v>
      </c>
      <c r="C33" s="66" t="s">
        <v>27</v>
      </c>
      <c r="D33" s="66"/>
      <c r="E33" s="67">
        <v>2</v>
      </c>
      <c r="F33" s="66"/>
      <c r="G33" s="46">
        <v>0.5</v>
      </c>
      <c r="H33" s="64">
        <f t="shared" si="4"/>
        <v>1</v>
      </c>
      <c r="I33" s="66"/>
    </row>
    <row r="34" ht="16.5" spans="1:9">
      <c r="A34" s="59">
        <v>18</v>
      </c>
      <c r="B34" s="48" t="s">
        <v>55</v>
      </c>
      <c r="C34" s="66" t="s">
        <v>36</v>
      </c>
      <c r="D34" s="66"/>
      <c r="E34" s="67">
        <v>1</v>
      </c>
      <c r="F34" s="66"/>
      <c r="G34" s="46">
        <v>0.5</v>
      </c>
      <c r="H34" s="64">
        <f t="shared" si="4"/>
        <v>0.5</v>
      </c>
      <c r="I34" s="66"/>
    </row>
    <row r="35" ht="16.5" spans="1:9">
      <c r="A35" s="59">
        <v>19</v>
      </c>
      <c r="B35" s="65" t="s">
        <v>56</v>
      </c>
      <c r="C35" s="66" t="s">
        <v>36</v>
      </c>
      <c r="D35" s="66"/>
      <c r="E35" s="67">
        <v>2</v>
      </c>
      <c r="F35" s="66"/>
      <c r="G35" s="46">
        <v>0.8</v>
      </c>
      <c r="H35" s="64">
        <f t="shared" si="4"/>
        <v>1.6</v>
      </c>
      <c r="I35" s="66"/>
    </row>
    <row r="36" ht="16.5" spans="1:9">
      <c r="A36" s="59">
        <v>20</v>
      </c>
      <c r="B36" s="65" t="s">
        <v>57</v>
      </c>
      <c r="C36" s="66" t="s">
        <v>36</v>
      </c>
      <c r="D36" s="66"/>
      <c r="E36" s="67">
        <v>1</v>
      </c>
      <c r="F36" s="66"/>
      <c r="G36" s="46">
        <v>2.9</v>
      </c>
      <c r="H36" s="64">
        <f t="shared" si="4"/>
        <v>2.9</v>
      </c>
      <c r="I36" s="66"/>
    </row>
    <row r="37" spans="1:9">
      <c r="A37" s="51" t="s">
        <v>58</v>
      </c>
      <c r="B37" s="68"/>
      <c r="C37" s="68"/>
      <c r="D37" s="51"/>
      <c r="E37" s="51"/>
      <c r="F37" s="51"/>
      <c r="G37" s="52"/>
      <c r="H37" s="53">
        <f>SUM(H17:H36)</f>
        <v>33.3</v>
      </c>
      <c r="I37" s="110"/>
    </row>
    <row r="38" spans="1:9">
      <c r="A38" s="69"/>
      <c r="B38" s="70" t="s">
        <v>59</v>
      </c>
      <c r="C38" s="70"/>
      <c r="D38" s="57"/>
      <c r="E38" s="57"/>
      <c r="F38" s="57"/>
      <c r="G38" s="58"/>
      <c r="H38" s="57"/>
      <c r="I38" s="57"/>
    </row>
    <row r="39" ht="16.5" spans="1:9">
      <c r="A39" s="71">
        <v>1</v>
      </c>
      <c r="B39" s="72" t="s">
        <v>60</v>
      </c>
      <c r="C39" s="73" t="s">
        <v>27</v>
      </c>
      <c r="D39" s="74"/>
      <c r="E39" s="75">
        <v>1</v>
      </c>
      <c r="F39" s="76"/>
      <c r="G39" s="77">
        <v>3</v>
      </c>
      <c r="H39" s="78">
        <f>E39*G39</f>
        <v>3</v>
      </c>
      <c r="I39" s="112"/>
    </row>
    <row r="40" ht="16.5" spans="1:9">
      <c r="A40" s="79">
        <v>2</v>
      </c>
      <c r="B40" s="80" t="s">
        <v>61</v>
      </c>
      <c r="C40" s="81" t="s">
        <v>27</v>
      </c>
      <c r="D40" s="82"/>
      <c r="E40" s="83">
        <v>1</v>
      </c>
      <c r="F40" s="84"/>
      <c r="G40" s="85">
        <v>3</v>
      </c>
      <c r="H40" s="64">
        <f t="shared" ref="H40:H47" si="5">E40*G40</f>
        <v>3</v>
      </c>
      <c r="I40" s="113"/>
    </row>
    <row r="41" spans="1:9">
      <c r="A41" s="51" t="s">
        <v>62</v>
      </c>
      <c r="B41" s="68"/>
      <c r="C41" s="68"/>
      <c r="D41" s="51"/>
      <c r="E41" s="51"/>
      <c r="F41" s="51"/>
      <c r="G41" s="52"/>
      <c r="H41" s="53">
        <f>SUM(H39:H40)</f>
        <v>6</v>
      </c>
      <c r="I41" s="110"/>
    </row>
    <row r="42" spans="1:9">
      <c r="A42" s="69"/>
      <c r="B42" s="70" t="s">
        <v>63</v>
      </c>
      <c r="C42" s="70"/>
      <c r="D42" s="57"/>
      <c r="E42" s="57"/>
      <c r="F42" s="57"/>
      <c r="G42" s="58"/>
      <c r="H42" s="57"/>
      <c r="I42" s="57"/>
    </row>
    <row r="43" s="1" customFormat="1" ht="16.5" spans="1:9">
      <c r="A43" s="79">
        <v>1</v>
      </c>
      <c r="B43" s="72" t="s">
        <v>64</v>
      </c>
      <c r="C43" s="81" t="s">
        <v>65</v>
      </c>
      <c r="D43" s="86"/>
      <c r="E43" s="86">
        <v>1</v>
      </c>
      <c r="F43" s="87"/>
      <c r="G43" s="88">
        <v>0.3</v>
      </c>
      <c r="H43" s="64">
        <f t="shared" si="5"/>
        <v>0.3</v>
      </c>
      <c r="I43" s="114"/>
    </row>
    <row r="44" s="1" customFormat="1" ht="16.5" spans="1:9">
      <c r="A44" s="79">
        <v>2</v>
      </c>
      <c r="B44" s="48" t="s">
        <v>66</v>
      </c>
      <c r="C44" s="81" t="s">
        <v>65</v>
      </c>
      <c r="D44" s="86"/>
      <c r="E44" s="86">
        <v>1</v>
      </c>
      <c r="F44" s="87"/>
      <c r="G44" s="88">
        <v>3</v>
      </c>
      <c r="H44" s="64">
        <f t="shared" si="5"/>
        <v>3</v>
      </c>
      <c r="I44" s="66" t="s">
        <v>51</v>
      </c>
    </row>
    <row r="45" s="1" customFormat="1" ht="16.5" spans="1:9">
      <c r="A45" s="79">
        <v>3</v>
      </c>
      <c r="B45" s="72" t="s">
        <v>67</v>
      </c>
      <c r="C45" s="81" t="s">
        <v>65</v>
      </c>
      <c r="D45" s="86"/>
      <c r="E45" s="86">
        <v>1</v>
      </c>
      <c r="F45" s="87"/>
      <c r="G45" s="88">
        <v>0.2</v>
      </c>
      <c r="H45" s="64">
        <f t="shared" si="5"/>
        <v>0.2</v>
      </c>
      <c r="I45" s="66"/>
    </row>
    <row r="46" s="1" customFormat="1" ht="16.5" spans="1:9">
      <c r="A46" s="79">
        <v>4</v>
      </c>
      <c r="B46" s="89" t="s">
        <v>68</v>
      </c>
      <c r="C46" s="81" t="s">
        <v>65</v>
      </c>
      <c r="D46" s="86"/>
      <c r="E46" s="86">
        <v>1</v>
      </c>
      <c r="F46" s="87"/>
      <c r="G46" s="88">
        <v>1.15</v>
      </c>
      <c r="H46" s="64">
        <f t="shared" si="5"/>
        <v>1.15</v>
      </c>
      <c r="I46" s="114"/>
    </row>
    <row r="47" s="1" customFormat="1" ht="16.5" spans="1:9">
      <c r="A47" s="79">
        <v>5</v>
      </c>
      <c r="B47" s="80" t="s">
        <v>69</v>
      </c>
      <c r="C47" s="81" t="s">
        <v>70</v>
      </c>
      <c r="D47" s="86"/>
      <c r="E47" s="86">
        <v>1</v>
      </c>
      <c r="F47" s="84"/>
      <c r="G47" s="85">
        <v>0.25</v>
      </c>
      <c r="H47" s="64">
        <f t="shared" si="5"/>
        <v>0.25</v>
      </c>
      <c r="I47" s="114"/>
    </row>
    <row r="48" spans="1:9">
      <c r="A48" s="51" t="s">
        <v>71</v>
      </c>
      <c r="B48" s="68"/>
      <c r="C48" s="68"/>
      <c r="D48" s="51"/>
      <c r="E48" s="51"/>
      <c r="F48" s="51"/>
      <c r="G48" s="52"/>
      <c r="H48" s="53">
        <f>SUM(H43:H47)</f>
        <v>4.9</v>
      </c>
      <c r="I48" s="110"/>
    </row>
    <row r="49" spans="1:9">
      <c r="A49" s="69"/>
      <c r="B49" s="70" t="s">
        <v>72</v>
      </c>
      <c r="C49" s="70"/>
      <c r="D49" s="57"/>
      <c r="E49" s="57"/>
      <c r="F49" s="57"/>
      <c r="G49" s="58"/>
      <c r="H49" s="57"/>
      <c r="I49" s="57"/>
    </row>
    <row r="50" ht="16.5" spans="1:9">
      <c r="A50" s="40">
        <v>1</v>
      </c>
      <c r="B50" s="80" t="s">
        <v>73</v>
      </c>
      <c r="C50" s="90"/>
      <c r="D50" s="82"/>
      <c r="E50" s="82">
        <v>1</v>
      </c>
      <c r="F50" s="84"/>
      <c r="G50" s="77">
        <v>11.9</v>
      </c>
      <c r="H50" s="64">
        <f t="shared" ref="H50:H52" si="6">E50*G50</f>
        <v>11.9</v>
      </c>
      <c r="I50" s="113"/>
    </row>
    <row r="51" s="1" customFormat="1" ht="16.5" spans="1:9">
      <c r="A51" s="40">
        <v>2</v>
      </c>
      <c r="B51" s="91" t="s">
        <v>74</v>
      </c>
      <c r="C51" s="91"/>
      <c r="D51" s="86"/>
      <c r="E51" s="86">
        <v>1</v>
      </c>
      <c r="F51" s="92"/>
      <c r="G51" s="77">
        <v>1</v>
      </c>
      <c r="H51" s="64">
        <f t="shared" si="6"/>
        <v>1</v>
      </c>
      <c r="I51" s="114"/>
    </row>
    <row r="52" s="1" customFormat="1" ht="16.5" spans="1:9">
      <c r="A52" s="40">
        <v>3</v>
      </c>
      <c r="B52" s="48" t="s">
        <v>75</v>
      </c>
      <c r="C52" s="91"/>
      <c r="D52" s="86"/>
      <c r="E52" s="86">
        <v>1</v>
      </c>
      <c r="F52" s="92"/>
      <c r="G52" s="88">
        <v>6.61</v>
      </c>
      <c r="H52" s="64">
        <f t="shared" si="6"/>
        <v>6.61</v>
      </c>
      <c r="I52" s="79"/>
    </row>
    <row r="53" spans="1:9">
      <c r="A53" s="93" t="s">
        <v>76</v>
      </c>
      <c r="B53" s="94"/>
      <c r="C53" s="95"/>
      <c r="D53" s="96"/>
      <c r="E53" s="96"/>
      <c r="F53" s="96"/>
      <c r="G53" s="97"/>
      <c r="H53" s="98">
        <f>SUM(H50:H52)</f>
        <v>19.51</v>
      </c>
      <c r="I53" s="115"/>
    </row>
    <row r="54" spans="1:9">
      <c r="A54" s="99" t="s">
        <v>77</v>
      </c>
      <c r="B54" s="100"/>
      <c r="C54" s="100"/>
      <c r="D54" s="99"/>
      <c r="E54" s="99"/>
      <c r="F54" s="99"/>
      <c r="G54" s="101"/>
      <c r="H54" s="102">
        <f>H53+H41+H37+H15+H48</f>
        <v>118</v>
      </c>
      <c r="I54" s="116"/>
    </row>
    <row r="55" spans="1:9">
      <c r="A55" s="103" t="s">
        <v>78</v>
      </c>
      <c r="B55" s="104"/>
      <c r="C55" s="103"/>
      <c r="D55" s="103"/>
      <c r="E55" s="103"/>
      <c r="F55" s="103"/>
      <c r="G55" s="103"/>
      <c r="H55" s="103"/>
      <c r="I55" s="103"/>
    </row>
  </sheetData>
  <mergeCells count="14">
    <mergeCell ref="A1:I1"/>
    <mergeCell ref="F7:I7"/>
    <mergeCell ref="A15:B15"/>
    <mergeCell ref="A37:B37"/>
    <mergeCell ref="A41:B41"/>
    <mergeCell ref="A48:B48"/>
    <mergeCell ref="A53:B53"/>
    <mergeCell ref="A54:B54"/>
    <mergeCell ref="A55:I55"/>
    <mergeCell ref="A2:A5"/>
    <mergeCell ref="A7:A8"/>
    <mergeCell ref="B7:B8"/>
    <mergeCell ref="C7:C8"/>
    <mergeCell ref="B2:C5"/>
  </mergeCells>
  <pageMargins left="0.75" right="0.75" top="1" bottom="1" header="0.5" footer="0.5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昔年</cp:lastModifiedBy>
  <dcterms:created xsi:type="dcterms:W3CDTF">2020-12-23T07:50:00Z</dcterms:created>
  <dcterms:modified xsi:type="dcterms:W3CDTF">2025-09-02T07:36:24Z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98FB10239B53469F88E316AF100E55EF_13</vt:lpwstr>
  </property>
</Properties>
</file>