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95-SL22033" sheetId="1" r:id="rId1"/>
  </sheets>
  <definedNames>
    <definedName name="_xlnm.Print_Area" localSheetId="0">'295-SL22033'!$A$1:$L$80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<sst xmlns="http://schemas.openxmlformats.org/spreadsheetml/2006/main" count="218" uniqueCount="149">
  <si>
    <t>探路者控股集团股份有限公司
鞋品成本核算单</t>
  </si>
  <si>
    <t>设计编号：</t>
  </si>
  <si>
    <t>23SS-295</t>
  </si>
  <si>
    <t>季节：</t>
  </si>
  <si>
    <t>23SS</t>
  </si>
  <si>
    <t>性别:</t>
  </si>
  <si>
    <t>男女款均价</t>
  </si>
  <si>
    <t>鞋图</t>
  </si>
  <si>
    <r>
      <rPr>
        <sz val="10"/>
        <color indexed="8"/>
        <rFont val="宋体"/>
        <charset val="134"/>
      </rPr>
      <t>量产编号</t>
    </r>
    <r>
      <rPr>
        <sz val="10"/>
        <color indexed="8"/>
        <rFont val="Arial"/>
        <charset val="134"/>
      </rPr>
      <t>:</t>
    </r>
    <r>
      <rPr>
        <sz val="10"/>
        <color indexed="8"/>
        <rFont val="宋体"/>
        <charset val="134"/>
      </rPr>
      <t>：</t>
    </r>
  </si>
  <si>
    <t>TFAAAL81295</t>
  </si>
  <si>
    <t>系列：</t>
  </si>
  <si>
    <t>尺码段:</t>
  </si>
  <si>
    <t>35-45#</t>
  </si>
  <si>
    <r>
      <rPr>
        <sz val="10"/>
        <color indexed="8"/>
        <rFont val="宋体"/>
        <charset val="134"/>
      </rPr>
      <t>鞋型名称</t>
    </r>
    <r>
      <rPr>
        <sz val="10"/>
        <color indexed="8"/>
        <rFont val="Arial"/>
        <charset val="134"/>
      </rPr>
      <t>:</t>
    </r>
    <r>
      <rPr>
        <sz val="10"/>
        <color indexed="8"/>
        <rFont val="宋体"/>
        <charset val="134"/>
      </rPr>
      <t>：</t>
    </r>
  </si>
  <si>
    <t>男式徒步鞋</t>
  </si>
  <si>
    <t>驻厂开发员:</t>
  </si>
  <si>
    <t>样品码：</t>
  </si>
  <si>
    <t>42#</t>
  </si>
  <si>
    <t>底模编号：</t>
  </si>
  <si>
    <t>HCT-118</t>
  </si>
  <si>
    <t xml:space="preserve">开发工厂:  </t>
  </si>
  <si>
    <t>双联</t>
  </si>
  <si>
    <t>报价码：</t>
  </si>
  <si>
    <t>楦头编号：</t>
  </si>
  <si>
    <t xml:space="preserve">HCT-078 </t>
  </si>
  <si>
    <t>小类:</t>
  </si>
  <si>
    <t>徒步鞋</t>
  </si>
  <si>
    <t>报价日期:</t>
  </si>
  <si>
    <t>鞋子结构：</t>
  </si>
  <si>
    <t>拉邦</t>
  </si>
  <si>
    <r>
      <rPr>
        <b/>
        <sz val="10"/>
        <color indexed="8"/>
        <rFont val="Arial"/>
        <charset val="134"/>
      </rPr>
      <t>A.</t>
    </r>
    <r>
      <rPr>
        <b/>
        <sz val="10"/>
        <color indexed="8"/>
        <rFont val="宋体"/>
        <charset val="134"/>
      </rPr>
      <t>面部材料</t>
    </r>
  </si>
  <si>
    <t>序号</t>
  </si>
  <si>
    <t>部位名称</t>
  </si>
  <si>
    <t>片数
/双</t>
  </si>
  <si>
    <t>材料/工艺描述</t>
  </si>
  <si>
    <t>颜色描述</t>
  </si>
  <si>
    <t>规格</t>
  </si>
  <si>
    <t>材料单价</t>
  </si>
  <si>
    <t>净用量</t>
  </si>
  <si>
    <t>损耗</t>
  </si>
  <si>
    <t>毛用量</t>
  </si>
  <si>
    <t>含税成本</t>
  </si>
  <si>
    <t>供应商</t>
  </si>
  <si>
    <t>鞋身中片内</t>
  </si>
  <si>
    <r>
      <rPr>
        <sz val="10"/>
        <color rgb="FF000000"/>
        <rFont val="等线"/>
        <charset val="134"/>
        <scheme val="minor"/>
      </rPr>
      <t>0.5MM高低温磨纱TPU膜</t>
    </r>
    <r>
      <rPr>
        <sz val="10"/>
        <color indexed="8"/>
        <rFont val="宋体"/>
        <charset val="134"/>
      </rPr>
      <t>(星星纹）</t>
    </r>
  </si>
  <si>
    <t>54"</t>
  </si>
  <si>
    <t>星豪</t>
  </si>
  <si>
    <t>鞋身中片外</t>
  </si>
  <si>
    <r>
      <rPr>
        <sz val="10"/>
        <color rgb="FF000000"/>
        <rFont val="等线"/>
        <charset val="134"/>
        <scheme val="minor"/>
      </rPr>
      <t>0.5MM高低温磨纱TPU膜</t>
    </r>
    <r>
      <rPr>
        <sz val="10"/>
        <color indexed="8"/>
        <rFont val="宋体"/>
        <charset val="134"/>
      </rPr>
      <t>(</t>
    </r>
    <r>
      <rPr>
        <sz val="10"/>
        <color indexed="8"/>
        <rFont val="宋体"/>
        <charset val="134"/>
      </rPr>
      <t>星星纹）</t>
    </r>
  </si>
  <si>
    <t>鞋头</t>
  </si>
  <si>
    <t>0.5MM高低温磨纱TPU膜</t>
  </si>
  <si>
    <t>锦烯</t>
  </si>
  <si>
    <t>眼片</t>
  </si>
  <si>
    <t>口门面</t>
  </si>
  <si>
    <t>舌饰片</t>
  </si>
  <si>
    <t>1.4MM JH084超纤</t>
  </si>
  <si>
    <t>锦焕</t>
  </si>
  <si>
    <t>后套面</t>
  </si>
  <si>
    <t>挡泥片内</t>
  </si>
  <si>
    <t>挡泥片外</t>
  </si>
  <si>
    <t>后上片</t>
  </si>
  <si>
    <t>1.2MM 3M银色反光革</t>
  </si>
  <si>
    <t>后套冲孔垫片</t>
  </si>
  <si>
    <t>0.8mm 3M银色反光革</t>
  </si>
  <si>
    <t>鞋身</t>
  </si>
  <si>
    <t>QJT7055网布上树脂</t>
  </si>
  <si>
    <t>奇嘉</t>
  </si>
  <si>
    <t>舌面</t>
  </si>
  <si>
    <t>鞋头面</t>
  </si>
  <si>
    <t>QJT7053网布上树脂</t>
  </si>
  <si>
    <t>反口里</t>
  </si>
  <si>
    <r>
      <rPr>
        <sz val="10"/>
        <rFont val="等线"/>
        <charset val="134"/>
        <scheme val="minor"/>
      </rPr>
      <t>YSY3333网布</t>
    </r>
    <r>
      <rPr>
        <sz val="10"/>
        <rFont val="宋体"/>
        <charset val="134"/>
      </rPr>
      <t>+3mmKFF+28针TC</t>
    </r>
  </si>
  <si>
    <t>永顺源</t>
  </si>
  <si>
    <t>舌里</t>
  </si>
  <si>
    <t>眼里</t>
  </si>
  <si>
    <r>
      <rPr>
        <sz val="10"/>
        <rFont val="等线"/>
        <charset val="134"/>
        <scheme val="minor"/>
      </rPr>
      <t>0.8mm透气革</t>
    </r>
    <r>
      <rPr>
        <sz val="10"/>
        <rFont val="宋体"/>
        <charset val="134"/>
      </rPr>
      <t>+0.15mm胶膜</t>
    </r>
  </si>
  <si>
    <t>后眼垫片</t>
  </si>
  <si>
    <t>0.8MM透气革+0.15MM热熔胶</t>
  </si>
  <si>
    <t>中眼垫片</t>
  </si>
  <si>
    <t>前眼垫片</t>
  </si>
  <si>
    <t>鞋头垫片</t>
  </si>
  <si>
    <t>0.8mm透气革+0.3mm热熔胶（胶膜）</t>
  </si>
  <si>
    <t>反口棉</t>
  </si>
  <si>
    <t>8mmKFF泡棉</t>
  </si>
  <si>
    <t>后套补强</t>
  </si>
  <si>
    <t xml:space="preserve">1.0MM丽新布自粘 </t>
  </si>
  <si>
    <t>挡泥片外补强</t>
  </si>
  <si>
    <t xml:space="preserve">1.0MM 丽新布 </t>
  </si>
  <si>
    <t>挡泥片内补强</t>
  </si>
  <si>
    <t>领口补强</t>
  </si>
  <si>
    <t>1.0mm丽新布自粘</t>
  </si>
  <si>
    <t>中底布</t>
  </si>
  <si>
    <t>1.0mm密实拉帮中底布+1.0mm不织布</t>
  </si>
  <si>
    <t>后提带</t>
  </si>
  <si>
    <t>15MM宽平纹织带+3MM宽反光条上桨</t>
  </si>
  <si>
    <t>米</t>
  </si>
  <si>
    <t>盈钰</t>
  </si>
  <si>
    <t>舌提带</t>
  </si>
  <si>
    <t>12MM宽平纹织带+3MM宽反光条上桨</t>
  </si>
  <si>
    <t>缩头带</t>
  </si>
  <si>
    <t>0.4CM尼龙补强带</t>
  </si>
  <si>
    <t>双</t>
  </si>
  <si>
    <t>后衬</t>
  </si>
  <si>
    <t>SL272康特港宝（硬度：50-55度）</t>
  </si>
  <si>
    <r>
      <rPr>
        <b/>
        <sz val="10"/>
        <color indexed="8"/>
        <rFont val="Arial"/>
        <charset val="134"/>
      </rPr>
      <t xml:space="preserve">        [A] </t>
    </r>
    <r>
      <rPr>
        <b/>
        <sz val="10"/>
        <color indexed="8"/>
        <rFont val="宋体"/>
        <charset val="134"/>
      </rPr>
      <t>面部材料成本小计</t>
    </r>
    <r>
      <rPr>
        <b/>
        <sz val="10"/>
        <color indexed="8"/>
        <rFont val="Arial"/>
        <charset val="134"/>
      </rPr>
      <t>:</t>
    </r>
  </si>
  <si>
    <r>
      <rPr>
        <b/>
        <sz val="10"/>
        <color indexed="8"/>
        <rFont val="Arial"/>
        <charset val="134"/>
      </rPr>
      <t>B.</t>
    </r>
    <r>
      <rPr>
        <b/>
        <sz val="10"/>
        <color indexed="8"/>
        <rFont val="宋体"/>
        <charset val="134"/>
      </rPr>
      <t>面部工艺</t>
    </r>
  </si>
  <si>
    <t>高频印刷</t>
  </si>
  <si>
    <t>后套、眼片、口门面、舌饰片（鞋头、鞋头面、鞋身内外、眼片、口门面、眼里、鞋身中片外内、鞋头垫片 挂钉34片）</t>
  </si>
  <si>
    <t>PAIR</t>
  </si>
  <si>
    <t>电雕</t>
  </si>
  <si>
    <t>鞋头、眼片、口门面、鞋身中片内外、鞋头垫片</t>
  </si>
  <si>
    <t>电绣</t>
  </si>
  <si>
    <r>
      <rPr>
        <b/>
        <sz val="10"/>
        <color indexed="8"/>
        <rFont val="Arial"/>
        <charset val="134"/>
      </rPr>
      <t xml:space="preserve">      [B]</t>
    </r>
    <r>
      <rPr>
        <b/>
        <sz val="10"/>
        <color indexed="8"/>
        <rFont val="宋体"/>
        <charset val="134"/>
      </rPr>
      <t>面部工艺成本小计</t>
    </r>
    <r>
      <rPr>
        <b/>
        <sz val="10"/>
        <color indexed="8"/>
        <rFont val="Arial"/>
        <charset val="134"/>
      </rPr>
      <t>:</t>
    </r>
  </si>
  <si>
    <r>
      <rPr>
        <b/>
        <sz val="10"/>
        <color indexed="8"/>
        <rFont val="Arial"/>
        <charset val="134"/>
      </rPr>
      <t>C.</t>
    </r>
    <r>
      <rPr>
        <b/>
        <sz val="10"/>
        <color indexed="8"/>
        <rFont val="宋体"/>
        <charset val="134"/>
      </rPr>
      <t>底部</t>
    </r>
    <r>
      <rPr>
        <b/>
        <sz val="10"/>
        <color indexed="8"/>
        <rFont val="Arial"/>
        <charset val="134"/>
      </rPr>
      <t xml:space="preserve">    </t>
    </r>
  </si>
  <si>
    <t>大底祥发</t>
  </si>
  <si>
    <t>MD+TPU+RB+红色TOREAD标+绿色SAFREE</t>
  </si>
  <si>
    <r>
      <rPr>
        <b/>
        <sz val="10"/>
        <color indexed="8"/>
        <rFont val="Arial"/>
        <charset val="134"/>
      </rPr>
      <t>[C]</t>
    </r>
    <r>
      <rPr>
        <b/>
        <sz val="10"/>
        <color indexed="8"/>
        <rFont val="宋体"/>
        <charset val="134"/>
      </rPr>
      <t>底部成本小计</t>
    </r>
    <r>
      <rPr>
        <b/>
        <sz val="10"/>
        <color indexed="8"/>
        <rFont val="Arial"/>
        <charset val="134"/>
      </rPr>
      <t>:</t>
    </r>
  </si>
  <si>
    <r>
      <rPr>
        <b/>
        <sz val="10"/>
        <color indexed="8"/>
        <rFont val="宋体"/>
        <charset val="134"/>
      </rPr>
      <t>D</t>
    </r>
    <r>
      <rPr>
        <b/>
        <sz val="10"/>
        <color indexed="8"/>
        <rFont val="Arial"/>
        <charset val="134"/>
      </rPr>
      <t>.</t>
    </r>
    <r>
      <rPr>
        <b/>
        <sz val="10"/>
        <color indexed="8"/>
        <rFont val="宋体"/>
        <charset val="134"/>
      </rPr>
      <t>其他物料</t>
    </r>
  </si>
  <si>
    <t>鞋带</t>
  </si>
  <si>
    <t>止滑带</t>
  </si>
  <si>
    <t xml:space="preserve">鞋垫 </t>
  </si>
  <si>
    <t>CK MESH网布+紫色高弹透气PU FOAM（硬度30+/-2C)+转印TOREAD商标（厚度前4.5MM后6MM )</t>
  </si>
  <si>
    <t>崇泰</t>
  </si>
  <si>
    <r>
      <rPr>
        <sz val="9"/>
        <color indexed="8"/>
        <rFont val="宋体"/>
        <charset val="134"/>
      </rPr>
      <t>鞋舌內里</t>
    </r>
    <r>
      <rPr>
        <sz val="9"/>
        <color indexed="8"/>
        <rFont val="Arial"/>
        <charset val="134"/>
      </rPr>
      <t>SIZE</t>
    </r>
    <r>
      <rPr>
        <sz val="9"/>
        <color indexed="8"/>
        <rFont val="宋体"/>
        <charset val="134"/>
      </rPr>
      <t>标</t>
    </r>
  </si>
  <si>
    <r>
      <rPr>
        <sz val="9"/>
        <color indexed="8"/>
        <rFont val="宋体"/>
        <charset val="134"/>
      </rPr>
      <t>白</t>
    </r>
    <r>
      <rPr>
        <sz val="9"/>
        <color indexed="8"/>
        <rFont val="Arial"/>
        <charset val="134"/>
      </rPr>
      <t>/</t>
    </r>
    <r>
      <rPr>
        <sz val="9"/>
        <color indexed="8"/>
        <rFont val="宋体"/>
        <charset val="134"/>
      </rPr>
      <t>黑</t>
    </r>
  </si>
  <si>
    <t>鞋撑</t>
  </si>
  <si>
    <t>车线</t>
  </si>
  <si>
    <t>粘剂/处理剂</t>
  </si>
  <si>
    <t>包装</t>
  </si>
  <si>
    <r>
      <rPr>
        <b/>
        <sz val="10"/>
        <color indexed="8"/>
        <rFont val="Arial"/>
        <charset val="134"/>
      </rPr>
      <t xml:space="preserve">[D] </t>
    </r>
    <r>
      <rPr>
        <b/>
        <sz val="10"/>
        <color indexed="8"/>
        <rFont val="宋体"/>
        <charset val="134"/>
      </rPr>
      <t>其他材料成本小计</t>
    </r>
    <r>
      <rPr>
        <b/>
        <sz val="10"/>
        <color indexed="8"/>
        <rFont val="Arial"/>
        <charset val="134"/>
      </rPr>
      <t xml:space="preserve"> :</t>
    </r>
  </si>
  <si>
    <t>E. LOP</t>
  </si>
  <si>
    <t>直接人工</t>
  </si>
  <si>
    <t>部门</t>
  </si>
  <si>
    <t>直接人工配置</t>
  </si>
  <si>
    <t>每小时产能</t>
  </si>
  <si>
    <t>小时工资</t>
  </si>
  <si>
    <t>裁断/准备</t>
  </si>
  <si>
    <t>针车</t>
  </si>
  <si>
    <t>成型</t>
  </si>
  <si>
    <t>管理费</t>
  </si>
  <si>
    <t>利润</t>
  </si>
  <si>
    <t>人工税收</t>
  </si>
  <si>
    <r>
      <rPr>
        <sz val="9"/>
        <color indexed="8"/>
        <rFont val="宋体"/>
        <charset val="134"/>
      </rPr>
      <t>LOP</t>
    </r>
    <r>
      <rPr>
        <sz val="10"/>
        <color indexed="8"/>
        <rFont val="宋体"/>
        <charset val="134"/>
      </rPr>
      <t>总计：</t>
    </r>
  </si>
  <si>
    <r>
      <rPr>
        <b/>
        <sz val="10"/>
        <color indexed="8"/>
        <rFont val="Arial"/>
        <charset val="134"/>
      </rPr>
      <t>[E].</t>
    </r>
    <r>
      <rPr>
        <b/>
        <sz val="10"/>
        <color indexed="8"/>
        <rFont val="宋体"/>
        <charset val="134"/>
      </rPr>
      <t>加工费用小计：</t>
    </r>
  </si>
  <si>
    <r>
      <rPr>
        <b/>
        <sz val="10"/>
        <color theme="1"/>
        <rFont val="Arial"/>
        <charset val="134"/>
      </rPr>
      <t>G.</t>
    </r>
    <r>
      <rPr>
        <b/>
        <sz val="10"/>
        <color indexed="8"/>
        <rFont val="宋体"/>
        <charset val="134"/>
      </rPr>
      <t>运费计算：</t>
    </r>
  </si>
  <si>
    <t>运费：</t>
  </si>
  <si>
    <r>
      <rPr>
        <b/>
        <sz val="10"/>
        <color theme="1"/>
        <rFont val="Arial"/>
        <charset val="134"/>
      </rPr>
      <t>H.</t>
    </r>
    <r>
      <rPr>
        <b/>
        <sz val="10"/>
        <color indexed="8"/>
        <rFont val="宋体"/>
        <charset val="134"/>
      </rPr>
      <t>测试</t>
    </r>
    <r>
      <rPr>
        <b/>
        <sz val="10"/>
        <color indexed="8"/>
        <rFont val="宋体"/>
        <charset val="134"/>
      </rPr>
      <t>费计算：</t>
    </r>
  </si>
  <si>
    <t>最终含税成本</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</si>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</sst>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
    <numFmt numFmtId="178" formatCode="0.0000"/>
    <numFmt numFmtId="179" formatCode="\¥#,##0.00_);[Red]\(\¥#,##0.00\)"/>
    <numFmt numFmtId="180" formatCode="0.00_);[Red]\(0.00\)"/>
    <numFmt numFmtId="181" formatCode="0.0000_);[Red]\(0.0000\)"/>
    <numFmt numFmtId="182" formatCode="0.0%"/>
    <numFmt numFmtId="183" formatCode="0.0000_ "/>
    <numFmt numFmtId="184" formatCode="0.00_ "/>
    <numFmt numFmtId="185" formatCode="0.0_ "/>
    <numFmt numFmtId="186" formatCode="[$$-409]#,##0.00_);[Red]\([$$-409]#,##0.00\)"/>
  </numFmts>
  <fonts count="44">
    <font>
      <sz val="12"/>
      <name val="宋体"/>
      <charset val="134"/>
    </font>
    <font>
      <b/>
      <sz val="19"/>
      <name val="宋体"/>
      <charset val="134"/>
    </font>
    <font>
      <b/>
      <sz val="19"/>
      <name val="Arial"/>
      <charset val="134"/>
    </font>
    <font>
      <sz val="10"/>
      <color indexed="8"/>
      <name val="宋体"/>
      <charset val="134"/>
    </font>
    <font>
      <sz val="10"/>
      <color indexed="8"/>
      <name val="Arial"/>
      <charset val="134"/>
    </font>
    <font>
      <b/>
      <sz val="10"/>
      <color indexed="8"/>
      <name val="宋体"/>
      <charset val="134"/>
    </font>
    <font>
      <b/>
      <sz val="10"/>
      <color indexed="8"/>
      <name val="Arial"/>
      <charset val="134"/>
    </font>
    <font>
      <sz val="9"/>
      <color indexed="8"/>
      <name val="Arial"/>
      <charset val="134"/>
    </font>
    <font>
      <sz val="10"/>
      <color rgb="FF000000"/>
      <name val="等线"/>
      <charset val="134"/>
      <scheme val="minor"/>
    </font>
    <font>
      <sz val="10"/>
      <name val="宋体"/>
      <charset val="134"/>
    </font>
    <font>
      <sz val="10"/>
      <name val="等线"/>
      <charset val="134"/>
      <scheme val="minor"/>
    </font>
    <font>
      <sz val="9"/>
      <name val="Arial"/>
      <charset val="134"/>
    </font>
    <font>
      <sz val="9"/>
      <color indexed="8"/>
      <name val="宋体"/>
      <charset val="134"/>
    </font>
    <font>
      <sz val="8"/>
      <color theme="1"/>
      <name val="宋体"/>
      <charset val="134"/>
    </font>
    <font>
      <sz val="10"/>
      <color theme="1"/>
      <name val="等线"/>
      <charset val="134"/>
      <scheme val="minor"/>
    </font>
    <font>
      <sz val="9"/>
      <color rgb="FF000000"/>
      <name val="宋体"/>
      <charset val="134"/>
    </font>
    <font>
      <sz val="8"/>
      <name val="宋体"/>
      <charset val="134"/>
    </font>
    <font>
      <b/>
      <sz val="10"/>
      <color theme="1"/>
      <name val="Arial"/>
      <charset val="134"/>
    </font>
    <font>
      <sz val="10"/>
      <color rgb="FF000000"/>
      <name val="宋体"/>
      <charset val="134"/>
    </font>
    <font>
      <sz val="10"/>
      <color rgb="FFFF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Helv"/>
      <charset val="134"/>
    </font>
    <font>
      <sz val="11"/>
      <name val="宋体"/>
      <charset val="134"/>
    </font>
    <font>
      <sz val="12"/>
      <name val="新細明體"/>
      <charset val="134"/>
    </font>
    <font>
      <sz val="10"/>
      <name val="MS Sans Serif"/>
      <charset val="134"/>
    </font>
  </fonts>
  <fills count="3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indexed="47"/>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right/>
      <top/>
      <bottom style="medium">
        <color auto="1"/>
      </bottom>
      <diagonal/>
    </border>
    <border>
      <left style="medium">
        <color auto="1"/>
      </left>
      <right/>
      <top style="medium">
        <color auto="1"/>
      </top>
      <bottom style="hair">
        <color auto="1"/>
      </bottom>
      <diagonal/>
    </border>
    <border>
      <left/>
      <right style="hair">
        <color auto="1"/>
      </right>
      <top style="medium">
        <color auto="1"/>
      </top>
      <bottom style="hair">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medium">
        <color auto="1"/>
      </top>
      <bottom/>
      <diagonal/>
    </border>
    <border>
      <left/>
      <right style="medium">
        <color auto="1"/>
      </right>
      <top style="medium">
        <color auto="1"/>
      </top>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7" borderId="4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9" applyNumberFormat="0" applyFill="0" applyAlignment="0" applyProtection="0">
      <alignment vertical="center"/>
    </xf>
    <xf numFmtId="0" fontId="27" fillId="0" borderId="49" applyNumberFormat="0" applyFill="0" applyAlignment="0" applyProtection="0">
      <alignment vertical="center"/>
    </xf>
    <xf numFmtId="0" fontId="28" fillId="0" borderId="50" applyNumberFormat="0" applyFill="0" applyAlignment="0" applyProtection="0">
      <alignment vertical="center"/>
    </xf>
    <xf numFmtId="0" fontId="28" fillId="0" borderId="0" applyNumberFormat="0" applyFill="0" applyBorder="0" applyAlignment="0" applyProtection="0">
      <alignment vertical="center"/>
    </xf>
    <xf numFmtId="0" fontId="29" fillId="8" borderId="51" applyNumberFormat="0" applyAlignment="0" applyProtection="0">
      <alignment vertical="center"/>
    </xf>
    <xf numFmtId="0" fontId="30" fillId="9" borderId="52" applyNumberFormat="0" applyAlignment="0" applyProtection="0">
      <alignment vertical="center"/>
    </xf>
    <xf numFmtId="0" fontId="31" fillId="9" borderId="51" applyNumberFormat="0" applyAlignment="0" applyProtection="0">
      <alignment vertical="center"/>
    </xf>
    <xf numFmtId="0" fontId="32" fillId="10" borderId="53" applyNumberFormat="0" applyAlignment="0" applyProtection="0">
      <alignment vertical="center"/>
    </xf>
    <xf numFmtId="0" fontId="33" fillId="0" borderId="54" applyNumberFormat="0" applyFill="0" applyAlignment="0" applyProtection="0">
      <alignment vertical="center"/>
    </xf>
    <xf numFmtId="0" fontId="34" fillId="0" borderId="55"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xf numFmtId="0" fontId="40" fillId="0" borderId="0"/>
    <xf numFmtId="0" fontId="41" fillId="0" borderId="0"/>
    <xf numFmtId="0" fontId="42" fillId="0" borderId="0"/>
    <xf numFmtId="0" fontId="43" fillId="0" borderId="0"/>
  </cellStyleXfs>
  <cellXfs count="212">
    <xf numFmtId="0" fontId="0" fillId="0" borderId="0" xfId="0">
      <alignment vertical="center"/>
    </xf>
    <xf numFmtId="0" fontId="0" fillId="2" borderId="0" xfId="0" applyFill="1">
      <alignment vertical="center"/>
    </xf>
    <xf numFmtId="0" fontId="1" fillId="0" borderId="1" xfId="52" applyFont="1" applyBorder="1" applyAlignment="1">
      <alignment horizontal="center" vertical="center" wrapText="1"/>
    </xf>
    <xf numFmtId="0" fontId="2" fillId="0" borderId="1" xfId="52" applyFont="1" applyBorder="1" applyAlignment="1">
      <alignment horizontal="center" vertical="center" wrapText="1"/>
    </xf>
    <xf numFmtId="0" fontId="3" fillId="0" borderId="2" xfId="52" applyFont="1" applyBorder="1" applyAlignment="1">
      <alignment horizontal="left"/>
    </xf>
    <xf numFmtId="0" fontId="3" fillId="0" borderId="3" xfId="52" applyFont="1" applyBorder="1" applyAlignment="1">
      <alignment horizontal="left"/>
    </xf>
    <xf numFmtId="0" fontId="3" fillId="0" borderId="4" xfId="52" applyFont="1" applyBorder="1" applyAlignment="1">
      <alignment horizontal="center"/>
    </xf>
    <xf numFmtId="0" fontId="3" fillId="0" borderId="5" xfId="52" applyFont="1" applyBorder="1" applyAlignment="1">
      <alignment horizontal="left" wrapText="1"/>
    </xf>
    <xf numFmtId="177" fontId="4" fillId="0" borderId="4" xfId="52" applyNumberFormat="1" applyFont="1" applyBorder="1" applyAlignment="1">
      <alignment horizontal="center" wrapText="1"/>
    </xf>
    <xf numFmtId="177" fontId="4" fillId="0" borderId="3" xfId="52" applyNumberFormat="1" applyFont="1" applyBorder="1" applyAlignment="1">
      <alignment horizontal="center" wrapText="1"/>
    </xf>
    <xf numFmtId="178" fontId="3" fillId="0" borderId="5" xfId="52" applyNumberFormat="1" applyFont="1" applyBorder="1" applyAlignment="1">
      <alignment horizontal="left" wrapText="1"/>
    </xf>
    <xf numFmtId="178" fontId="3" fillId="0" borderId="6" xfId="52" applyNumberFormat="1" applyFont="1" applyBorder="1" applyAlignment="1">
      <alignment horizontal="center" wrapText="1"/>
    </xf>
    <xf numFmtId="178" fontId="3" fillId="0" borderId="3" xfId="52" applyNumberFormat="1" applyFont="1" applyBorder="1" applyAlignment="1">
      <alignment horizontal="center" wrapText="1"/>
    </xf>
    <xf numFmtId="179" fontId="5" fillId="0" borderId="7" xfId="52" applyNumberFormat="1" applyFont="1" applyBorder="1" applyAlignment="1">
      <alignment horizontal="center" vertical="center" wrapText="1"/>
    </xf>
    <xf numFmtId="179" fontId="6" fillId="0" borderId="8" xfId="52" applyNumberFormat="1" applyFont="1" applyBorder="1" applyAlignment="1">
      <alignment horizontal="center" vertical="center" wrapText="1"/>
    </xf>
    <xf numFmtId="0" fontId="3" fillId="0" borderId="9" xfId="52" applyFont="1" applyBorder="1" applyAlignment="1">
      <alignment horizontal="left"/>
    </xf>
    <xf numFmtId="0" fontId="3" fillId="0" borderId="10" xfId="52" applyFont="1" applyBorder="1" applyAlignment="1">
      <alignment horizontal="left"/>
    </xf>
    <xf numFmtId="0" fontId="3" fillId="0" borderId="11" xfId="52" applyFont="1" applyBorder="1" applyAlignment="1">
      <alignment horizontal="center" shrinkToFit="1"/>
    </xf>
    <xf numFmtId="0" fontId="3" fillId="0" borderId="12" xfId="52" applyFont="1" applyBorder="1" applyAlignment="1">
      <alignment horizontal="left" wrapText="1"/>
    </xf>
    <xf numFmtId="177" fontId="3" fillId="0" borderId="11" xfId="52" applyNumberFormat="1" applyFont="1" applyBorder="1" applyAlignment="1">
      <alignment horizontal="center" wrapText="1"/>
    </xf>
    <xf numFmtId="177" fontId="4" fillId="0" borderId="11" xfId="52" applyNumberFormat="1" applyFont="1" applyBorder="1" applyAlignment="1">
      <alignment horizontal="center" wrapText="1"/>
    </xf>
    <xf numFmtId="177" fontId="4" fillId="0" borderId="10" xfId="52" applyNumberFormat="1" applyFont="1" applyBorder="1" applyAlignment="1">
      <alignment horizontal="center" wrapText="1"/>
    </xf>
    <xf numFmtId="178" fontId="3" fillId="0" borderId="12" xfId="52" applyNumberFormat="1" applyFont="1" applyBorder="1" applyAlignment="1">
      <alignment horizontal="left" wrapText="1"/>
    </xf>
    <xf numFmtId="178" fontId="3" fillId="0" borderId="13" xfId="52" applyNumberFormat="1" applyFont="1" applyBorder="1" applyAlignment="1">
      <alignment horizontal="center" wrapText="1"/>
    </xf>
    <xf numFmtId="178" fontId="3" fillId="0" borderId="10" xfId="52" applyNumberFormat="1" applyFont="1" applyBorder="1" applyAlignment="1">
      <alignment horizontal="center" wrapText="1"/>
    </xf>
    <xf numFmtId="179" fontId="6" fillId="0" borderId="14" xfId="52" applyNumberFormat="1" applyFont="1" applyBorder="1" applyAlignment="1">
      <alignment horizontal="center" vertical="center" wrapText="1"/>
    </xf>
    <xf numFmtId="179" fontId="6" fillId="0" borderId="15" xfId="52" applyNumberFormat="1" applyFont="1" applyBorder="1" applyAlignment="1">
      <alignment horizontal="center" vertical="center" wrapText="1"/>
    </xf>
    <xf numFmtId="0" fontId="3" fillId="0" borderId="11" xfId="52" applyFont="1" applyBorder="1" applyAlignment="1">
      <alignment horizontal="center"/>
    </xf>
    <xf numFmtId="1" fontId="3" fillId="0" borderId="12" xfId="52" applyNumberFormat="1" applyFont="1" applyBorder="1" applyAlignment="1">
      <alignment horizontal="left" wrapText="1"/>
    </xf>
    <xf numFmtId="179" fontId="6" fillId="0" borderId="16" xfId="52" applyNumberFormat="1" applyFont="1" applyBorder="1" applyAlignment="1">
      <alignment horizontal="center" vertical="center" wrapText="1"/>
    </xf>
    <xf numFmtId="179" fontId="6" fillId="0" borderId="17" xfId="52" applyNumberFormat="1" applyFont="1" applyBorder="1" applyAlignment="1">
      <alignment horizontal="center" vertical="center" wrapText="1"/>
    </xf>
    <xf numFmtId="0" fontId="6" fillId="3" borderId="18" xfId="51" applyFont="1" applyFill="1" applyBorder="1" applyAlignment="1">
      <alignment horizontal="left"/>
    </xf>
    <xf numFmtId="0" fontId="6" fillId="3" borderId="19" xfId="51" applyFont="1" applyFill="1" applyBorder="1" applyAlignment="1">
      <alignment horizontal="left"/>
    </xf>
    <xf numFmtId="0" fontId="6" fillId="3" borderId="19" xfId="51" applyFont="1" applyFill="1" applyBorder="1" applyAlignment="1">
      <alignment horizontal="center"/>
    </xf>
    <xf numFmtId="179" fontId="6" fillId="3" borderId="19" xfId="51" applyNumberFormat="1" applyFont="1" applyFill="1" applyBorder="1" applyAlignment="1">
      <alignment horizontal="left"/>
    </xf>
    <xf numFmtId="180" fontId="6" fillId="3" borderId="19" xfId="51" applyNumberFormat="1" applyFont="1" applyFill="1" applyBorder="1" applyAlignment="1">
      <alignment horizontal="left"/>
    </xf>
    <xf numFmtId="0" fontId="6" fillId="3" borderId="20" xfId="51" applyFont="1" applyFill="1" applyBorder="1" applyAlignment="1">
      <alignment horizontal="left"/>
    </xf>
    <xf numFmtId="0" fontId="5" fillId="0" borderId="21" xfId="49" applyFont="1" applyBorder="1" applyAlignment="1">
      <alignment horizontal="left" vertical="center" wrapText="1"/>
    </xf>
    <xf numFmtId="0" fontId="5" fillId="0" borderId="22" xfId="49" applyFont="1" applyBorder="1" applyAlignment="1">
      <alignment horizontal="center" vertical="center" wrapText="1"/>
    </xf>
    <xf numFmtId="0" fontId="5" fillId="0" borderId="23" xfId="49" applyFont="1" applyBorder="1" applyAlignment="1">
      <alignment horizontal="center" vertical="center" wrapText="1"/>
    </xf>
    <xf numFmtId="0" fontId="5" fillId="0" borderId="23" xfId="51" applyFont="1" applyBorder="1" applyAlignment="1">
      <alignment horizontal="center" vertical="center" wrapText="1"/>
    </xf>
    <xf numFmtId="179" fontId="5" fillId="0" borderId="23" xfId="51" applyNumberFormat="1" applyFont="1" applyBorder="1" applyAlignment="1">
      <alignment horizontal="center" vertical="center" wrapText="1"/>
    </xf>
    <xf numFmtId="9" fontId="5" fillId="0" borderId="23" xfId="51" applyNumberFormat="1" applyFont="1" applyBorder="1" applyAlignment="1">
      <alignment horizontal="center" vertical="center" wrapText="1"/>
    </xf>
    <xf numFmtId="180" fontId="5" fillId="4" borderId="23" xfId="51" applyNumberFormat="1" applyFont="1" applyFill="1" applyBorder="1" applyAlignment="1">
      <alignment horizontal="center" vertical="center" wrapText="1"/>
    </xf>
    <xf numFmtId="0" fontId="5" fillId="0" borderId="24" xfId="51" applyFont="1" applyBorder="1" applyAlignment="1">
      <alignment horizontal="center" vertical="center" wrapText="1"/>
    </xf>
    <xf numFmtId="0" fontId="7" fillId="2" borderId="21" xfId="51" applyFont="1" applyFill="1" applyBorder="1" applyAlignment="1">
      <alignment horizontal="center" vertical="center"/>
    </xf>
    <xf numFmtId="0" fontId="8" fillId="2" borderId="23" xfId="0" applyFont="1" applyFill="1" applyBorder="1" applyAlignment="1">
      <alignment horizontal="left" vertical="center"/>
    </xf>
    <xf numFmtId="0" fontId="3" fillId="2" borderId="23" xfId="49" applyFont="1" applyFill="1" applyBorder="1" applyAlignment="1">
      <alignment horizontal="center" vertical="center" shrinkToFit="1"/>
    </xf>
    <xf numFmtId="0" fontId="3" fillId="2" borderId="23" xfId="51" applyFont="1" applyFill="1" applyBorder="1" applyAlignment="1">
      <alignment horizontal="center" vertical="center"/>
    </xf>
    <xf numFmtId="0" fontId="3" fillId="2" borderId="23" xfId="50" applyFont="1" applyFill="1" applyBorder="1" applyAlignment="1">
      <alignment horizontal="center" vertical="center" shrinkToFit="1"/>
    </xf>
    <xf numFmtId="179" fontId="7" fillId="2" borderId="23" xfId="51" applyNumberFormat="1" applyFont="1" applyFill="1" applyBorder="1" applyAlignment="1">
      <alignment horizontal="center" vertical="center"/>
    </xf>
    <xf numFmtId="181" fontId="7" fillId="2" borderId="23" xfId="51" applyNumberFormat="1" applyFont="1" applyFill="1" applyBorder="1" applyAlignment="1">
      <alignment horizontal="center" vertical="center"/>
    </xf>
    <xf numFmtId="182" fontId="7" fillId="2" borderId="23" xfId="51" applyNumberFormat="1" applyFont="1" applyFill="1" applyBorder="1" applyAlignment="1">
      <alignment horizontal="center" vertical="center"/>
    </xf>
    <xf numFmtId="183" fontId="7" fillId="2" borderId="23" xfId="51" applyNumberFormat="1" applyFont="1" applyFill="1" applyBorder="1" applyAlignment="1">
      <alignment horizontal="center" vertical="center"/>
    </xf>
    <xf numFmtId="180" fontId="7" fillId="2" borderId="23" xfId="51" applyNumberFormat="1" applyFont="1" applyFill="1" applyBorder="1" applyAlignment="1">
      <alignment horizontal="center" vertical="center"/>
    </xf>
    <xf numFmtId="0" fontId="3" fillId="2" borderId="25" xfId="50" applyFont="1" applyFill="1" applyBorder="1" applyAlignment="1">
      <alignment horizontal="center" vertical="center" shrinkToFit="1"/>
    </xf>
    <xf numFmtId="0" fontId="3" fillId="0" borderId="23" xfId="49" applyFont="1" applyBorder="1" applyAlignment="1">
      <alignment horizontal="center" vertical="center" shrinkToFit="1"/>
    </xf>
    <xf numFmtId="0" fontId="3" fillId="0" borderId="23" xfId="51" applyFont="1" applyBorder="1" applyAlignment="1">
      <alignment horizontal="center" vertical="center"/>
    </xf>
    <xf numFmtId="0" fontId="3" fillId="0" borderId="23" xfId="50" applyFont="1" applyBorder="1" applyAlignment="1">
      <alignment horizontal="center" vertical="center" shrinkToFit="1"/>
    </xf>
    <xf numFmtId="179" fontId="7" fillId="0" borderId="23" xfId="51" applyNumberFormat="1" applyFont="1" applyBorder="1" applyAlignment="1">
      <alignment horizontal="center" vertical="center"/>
    </xf>
    <xf numFmtId="181" fontId="7" fillId="0" borderId="23" xfId="51" applyNumberFormat="1" applyFont="1" applyBorder="1" applyAlignment="1">
      <alignment horizontal="center" vertical="center"/>
    </xf>
    <xf numFmtId="182" fontId="7" fillId="0" borderId="23" xfId="51" applyNumberFormat="1" applyFont="1" applyBorder="1" applyAlignment="1">
      <alignment horizontal="center" vertical="center"/>
    </xf>
    <xf numFmtId="183" fontId="7" fillId="0" borderId="23" xfId="51" applyNumberFormat="1" applyFont="1" applyBorder="1" applyAlignment="1">
      <alignment horizontal="center" vertical="center"/>
    </xf>
    <xf numFmtId="180" fontId="7" fillId="0" borderId="23" xfId="51" applyNumberFormat="1" applyFont="1" applyBorder="1" applyAlignment="1">
      <alignment horizontal="center" vertical="center"/>
    </xf>
    <xf numFmtId="0" fontId="9" fillId="2" borderId="26" xfId="0" applyFont="1" applyFill="1" applyBorder="1" applyAlignment="1">
      <alignment horizontal="left" vertical="center"/>
    </xf>
    <xf numFmtId="0" fontId="9" fillId="0" borderId="23" xfId="49" applyFont="1" applyBorder="1" applyAlignment="1">
      <alignment horizontal="center" vertical="center" shrinkToFit="1"/>
    </xf>
    <xf numFmtId="0" fontId="10" fillId="2" borderId="23" xfId="0" applyFont="1" applyFill="1" applyBorder="1" applyAlignment="1">
      <alignment horizontal="left" vertical="center"/>
    </xf>
    <xf numFmtId="0" fontId="3" fillId="0" borderId="25" xfId="50" applyFont="1" applyBorder="1" applyAlignment="1">
      <alignment horizontal="center" vertical="center" shrinkToFit="1"/>
    </xf>
    <xf numFmtId="179" fontId="11" fillId="0" borderId="23" xfId="51" applyNumberFormat="1" applyFont="1" applyBorder="1" applyAlignment="1">
      <alignment horizontal="center" vertical="center"/>
    </xf>
    <xf numFmtId="0" fontId="0" fillId="0" borderId="26" xfId="0" applyBorder="1" applyAlignment="1">
      <alignment horizontal="left" vertical="center" shrinkToFit="1"/>
    </xf>
    <xf numFmtId="0" fontId="0" fillId="2" borderId="26" xfId="0" applyFill="1" applyBorder="1" applyAlignment="1">
      <alignment horizontal="left" vertical="center"/>
    </xf>
    <xf numFmtId="0" fontId="0" fillId="0" borderId="26" xfId="0" applyBorder="1" applyAlignment="1">
      <alignment horizontal="left" vertical="center"/>
    </xf>
    <xf numFmtId="0" fontId="0" fillId="2" borderId="27" xfId="0" applyFill="1" applyBorder="1" applyAlignment="1">
      <alignment horizontal="left" vertical="center"/>
    </xf>
    <xf numFmtId="0" fontId="0" fillId="0" borderId="27" xfId="0" applyBorder="1" applyAlignment="1">
      <alignment vertical="center" shrinkToFit="1"/>
    </xf>
    <xf numFmtId="0" fontId="4" fillId="5" borderId="28" xfId="51" applyFont="1" applyFill="1" applyBorder="1" applyAlignment="1">
      <alignment vertical="center"/>
    </xf>
    <xf numFmtId="0" fontId="4" fillId="5" borderId="29" xfId="51" applyFont="1" applyFill="1" applyBorder="1" applyAlignment="1">
      <alignment vertical="center"/>
    </xf>
    <xf numFmtId="0" fontId="4" fillId="5" borderId="29" xfId="51" applyFont="1" applyFill="1" applyBorder="1" applyAlignment="1">
      <alignment horizontal="center" vertical="center"/>
    </xf>
    <xf numFmtId="0" fontId="12" fillId="5" borderId="30" xfId="49" applyFont="1" applyFill="1" applyBorder="1" applyAlignment="1">
      <alignment horizontal="left" vertical="center" shrinkToFit="1"/>
    </xf>
    <xf numFmtId="0" fontId="6" fillId="5" borderId="16" xfId="51" applyFont="1" applyFill="1" applyBorder="1" applyAlignment="1">
      <alignment horizontal="right" vertical="center"/>
    </xf>
    <xf numFmtId="0" fontId="6" fillId="5" borderId="31" xfId="51" applyFont="1" applyFill="1" applyBorder="1" applyAlignment="1">
      <alignment horizontal="right" vertical="center"/>
    </xf>
    <xf numFmtId="0" fontId="6" fillId="5" borderId="30" xfId="51" applyFont="1" applyFill="1" applyBorder="1" applyAlignment="1">
      <alignment horizontal="right" vertical="center"/>
    </xf>
    <xf numFmtId="179" fontId="6" fillId="5" borderId="29" xfId="51" applyNumberFormat="1" applyFont="1" applyFill="1" applyBorder="1" applyAlignment="1">
      <alignment horizontal="center" vertical="center"/>
    </xf>
    <xf numFmtId="9" fontId="4" fillId="5" borderId="32" xfId="51" applyNumberFormat="1" applyFont="1" applyFill="1" applyBorder="1" applyAlignment="1">
      <alignment horizontal="center" vertical="center"/>
    </xf>
    <xf numFmtId="0" fontId="6" fillId="3" borderId="33" xfId="51" applyFont="1" applyFill="1" applyBorder="1" applyAlignment="1">
      <alignment vertical="center"/>
    </xf>
    <xf numFmtId="0" fontId="4" fillId="3" borderId="12" xfId="51" applyFont="1" applyFill="1" applyBorder="1" applyAlignment="1">
      <alignment vertical="center"/>
    </xf>
    <xf numFmtId="0" fontId="4" fillId="3" borderId="12" xfId="51" applyFont="1" applyFill="1" applyBorder="1" applyAlignment="1">
      <alignment horizontal="center" vertical="center"/>
    </xf>
    <xf numFmtId="0" fontId="12" fillId="3" borderId="10" xfId="49" applyFont="1" applyFill="1" applyBorder="1" applyAlignment="1">
      <alignment horizontal="left" vertical="center" shrinkToFit="1"/>
    </xf>
    <xf numFmtId="179" fontId="4" fillId="3" borderId="12" xfId="51" applyNumberFormat="1" applyFont="1" applyFill="1" applyBorder="1" applyAlignment="1">
      <alignment horizontal="center" vertical="center"/>
    </xf>
    <xf numFmtId="180" fontId="4" fillId="3" borderId="12" xfId="51" applyNumberFormat="1" applyFont="1" applyFill="1" applyBorder="1" applyAlignment="1">
      <alignment horizontal="center" vertical="center"/>
    </xf>
    <xf numFmtId="9" fontId="4" fillId="3" borderId="34" xfId="51" applyNumberFormat="1" applyFont="1" applyFill="1" applyBorder="1" applyAlignment="1">
      <alignment horizontal="center" vertical="center"/>
    </xf>
    <xf numFmtId="0" fontId="7" fillId="0" borderId="21" xfId="51" applyFont="1" applyBorder="1" applyAlignment="1">
      <alignment horizontal="center" vertical="center"/>
    </xf>
    <xf numFmtId="0" fontId="3" fillId="0" borderId="23" xfId="50" applyFont="1" applyBorder="1" applyAlignment="1">
      <alignment horizontal="left" vertical="center" wrapText="1" shrinkToFit="1"/>
    </xf>
    <xf numFmtId="0" fontId="13" fillId="2" borderId="26" xfId="0" applyFont="1" applyFill="1" applyBorder="1" applyAlignment="1">
      <alignment horizontal="left" vertical="center" wrapText="1"/>
    </xf>
    <xf numFmtId="0" fontId="13" fillId="2" borderId="26" xfId="0" applyFont="1" applyFill="1" applyBorder="1" applyAlignment="1">
      <alignment vertical="center" wrapText="1"/>
    </xf>
    <xf numFmtId="0" fontId="4" fillId="5" borderId="33" xfId="51" applyFont="1" applyFill="1" applyBorder="1" applyAlignment="1">
      <alignment horizontal="center" vertical="center"/>
    </xf>
    <xf numFmtId="0" fontId="4" fillId="5" borderId="12" xfId="51" applyFont="1" applyFill="1" applyBorder="1" applyAlignment="1">
      <alignment horizontal="center" vertical="center"/>
    </xf>
    <xf numFmtId="0" fontId="4" fillId="5" borderId="12" xfId="51" applyFont="1" applyFill="1" applyBorder="1" applyAlignment="1">
      <alignment horizontal="left" vertical="center"/>
    </xf>
    <xf numFmtId="179" fontId="4" fillId="5" borderId="12" xfId="51" applyNumberFormat="1" applyFont="1" applyFill="1" applyBorder="1" applyAlignment="1">
      <alignment horizontal="center" vertical="center"/>
    </xf>
    <xf numFmtId="0" fontId="6" fillId="5" borderId="13" xfId="51" applyFont="1" applyFill="1" applyBorder="1" applyAlignment="1">
      <alignment horizontal="right" vertical="center"/>
    </xf>
    <xf numFmtId="0" fontId="6" fillId="5" borderId="11" xfId="51" applyFont="1" applyFill="1" applyBorder="1" applyAlignment="1">
      <alignment horizontal="right" vertical="center"/>
    </xf>
    <xf numFmtId="0" fontId="6" fillId="5" borderId="10" xfId="51" applyFont="1" applyFill="1" applyBorder="1" applyAlignment="1">
      <alignment horizontal="right" vertical="center"/>
    </xf>
    <xf numFmtId="179" fontId="6" fillId="5" borderId="12" xfId="51" applyNumberFormat="1" applyFont="1" applyFill="1" applyBorder="1" applyAlignment="1">
      <alignment horizontal="center" vertical="center"/>
    </xf>
    <xf numFmtId="9" fontId="4" fillId="5" borderId="34" xfId="51" applyNumberFormat="1" applyFont="1" applyFill="1" applyBorder="1" applyAlignment="1">
      <alignment horizontal="center" vertical="center"/>
    </xf>
    <xf numFmtId="0" fontId="5" fillId="3" borderId="33" xfId="51" applyFont="1" applyFill="1" applyBorder="1" applyAlignment="1">
      <alignment vertical="center"/>
    </xf>
    <xf numFmtId="0" fontId="4" fillId="3" borderId="12" xfId="51" applyFont="1" applyFill="1" applyBorder="1" applyAlignment="1">
      <alignment horizontal="right" vertical="center"/>
    </xf>
    <xf numFmtId="9" fontId="4" fillId="3" borderId="12" xfId="49" applyNumberFormat="1" applyFont="1" applyFill="1" applyBorder="1" applyAlignment="1">
      <alignment horizontal="center" vertical="center"/>
    </xf>
    <xf numFmtId="9" fontId="4" fillId="3" borderId="12" xfId="49" applyNumberFormat="1" applyFont="1" applyFill="1" applyBorder="1" applyAlignment="1">
      <alignment horizontal="left" vertical="center"/>
    </xf>
    <xf numFmtId="179" fontId="4" fillId="3" borderId="12" xfId="49" applyNumberFormat="1" applyFont="1" applyFill="1" applyBorder="1" applyAlignment="1">
      <alignment vertical="center"/>
    </xf>
    <xf numFmtId="9" fontId="4" fillId="3" borderId="12" xfId="49" applyNumberFormat="1" applyFont="1" applyFill="1" applyBorder="1" applyAlignment="1">
      <alignment vertical="center"/>
    </xf>
    <xf numFmtId="180" fontId="4" fillId="3" borderId="12" xfId="49" applyNumberFormat="1" applyFont="1" applyFill="1" applyBorder="1" applyAlignment="1">
      <alignment vertical="center"/>
    </xf>
    <xf numFmtId="9" fontId="4" fillId="3" borderId="34" xfId="49" applyNumberFormat="1" applyFont="1" applyFill="1" applyBorder="1" applyAlignment="1">
      <alignment vertical="center"/>
    </xf>
    <xf numFmtId="0" fontId="14" fillId="2" borderId="27" xfId="0" applyFont="1" applyFill="1" applyBorder="1" applyAlignment="1">
      <alignment vertical="center" shrinkToFit="1"/>
    </xf>
    <xf numFmtId="179" fontId="7" fillId="0" borderId="22" xfId="51" applyNumberFormat="1" applyFont="1" applyBorder="1" applyAlignment="1">
      <alignment vertical="center"/>
    </xf>
    <xf numFmtId="0" fontId="4" fillId="5" borderId="35" xfId="51" applyFont="1" applyFill="1" applyBorder="1" applyAlignment="1">
      <alignment vertical="center"/>
    </xf>
    <xf numFmtId="0" fontId="4" fillId="5" borderId="36" xfId="51" applyFont="1" applyFill="1" applyBorder="1" applyAlignment="1">
      <alignment vertical="center"/>
    </xf>
    <xf numFmtId="0" fontId="4" fillId="5" borderId="36" xfId="51" applyFont="1" applyFill="1" applyBorder="1" applyAlignment="1">
      <alignment horizontal="center" vertical="center"/>
    </xf>
    <xf numFmtId="179" fontId="4" fillId="5" borderId="36" xfId="51" applyNumberFormat="1" applyFont="1" applyFill="1" applyBorder="1" applyAlignment="1">
      <alignment vertical="center"/>
    </xf>
    <xf numFmtId="0" fontId="6" fillId="5" borderId="37" xfId="51" applyFont="1" applyFill="1" applyBorder="1" applyAlignment="1">
      <alignment horizontal="right" vertical="center"/>
    </xf>
    <xf numFmtId="0" fontId="6" fillId="5" borderId="19" xfId="51" applyFont="1" applyFill="1" applyBorder="1" applyAlignment="1">
      <alignment horizontal="right" vertical="center"/>
    </xf>
    <xf numFmtId="0" fontId="6" fillId="5" borderId="38" xfId="51" applyFont="1" applyFill="1" applyBorder="1" applyAlignment="1">
      <alignment horizontal="right" vertical="center"/>
    </xf>
    <xf numFmtId="179" fontId="6" fillId="5" borderId="36" xfId="51" applyNumberFormat="1" applyFont="1" applyFill="1" applyBorder="1" applyAlignment="1">
      <alignment horizontal="center" vertical="center"/>
    </xf>
    <xf numFmtId="9" fontId="4" fillId="5" borderId="39" xfId="51" applyNumberFormat="1" applyFont="1" applyFill="1" applyBorder="1" applyAlignment="1">
      <alignment horizontal="center" vertical="center"/>
    </xf>
    <xf numFmtId="0" fontId="5" fillId="3" borderId="40" xfId="51" applyFont="1" applyFill="1" applyBorder="1" applyAlignment="1">
      <alignment vertical="center"/>
    </xf>
    <xf numFmtId="0" fontId="4" fillId="3" borderId="5" xfId="51" applyFont="1" applyFill="1" applyBorder="1" applyAlignment="1">
      <alignment vertical="center"/>
    </xf>
    <xf numFmtId="9" fontId="4" fillId="3" borderId="5" xfId="49" applyNumberFormat="1" applyFont="1" applyFill="1" applyBorder="1" applyAlignment="1">
      <alignment horizontal="center" vertical="center"/>
    </xf>
    <xf numFmtId="9" fontId="4" fillId="3" borderId="5" xfId="49" applyNumberFormat="1" applyFont="1" applyFill="1" applyBorder="1" applyAlignment="1">
      <alignment vertical="center"/>
    </xf>
    <xf numFmtId="179" fontId="4" fillId="3" borderId="5" xfId="49" applyNumberFormat="1" applyFont="1" applyFill="1" applyBorder="1" applyAlignment="1">
      <alignment vertical="center"/>
    </xf>
    <xf numFmtId="9" fontId="4" fillId="3" borderId="41" xfId="49" applyNumberFormat="1" applyFont="1" applyFill="1" applyBorder="1" applyAlignment="1">
      <alignment vertical="center"/>
    </xf>
    <xf numFmtId="0" fontId="7" fillId="0" borderId="33" xfId="51" applyFont="1" applyBorder="1" applyAlignment="1">
      <alignment horizontal="center" vertical="center"/>
    </xf>
    <xf numFmtId="0" fontId="3" fillId="0" borderId="12" xfId="50" applyFont="1" applyBorder="1" applyAlignment="1">
      <alignment horizontal="left" vertical="center" wrapText="1" shrinkToFit="1"/>
    </xf>
    <xf numFmtId="0" fontId="3" fillId="0" borderId="12" xfId="49" applyFont="1" applyBorder="1" applyAlignment="1">
      <alignment horizontal="center" vertical="center" shrinkToFit="1"/>
    </xf>
    <xf numFmtId="0" fontId="3" fillId="0" borderId="12" xfId="49" applyFont="1" applyBorder="1" applyAlignment="1">
      <alignment horizontal="center" vertical="center" wrapText="1"/>
    </xf>
    <xf numFmtId="0" fontId="3" fillId="0" borderId="12" xfId="50" applyFont="1" applyBorder="1" applyAlignment="1">
      <alignment horizontal="center" vertical="center" shrinkToFit="1"/>
    </xf>
    <xf numFmtId="179" fontId="7" fillId="0" borderId="12" xfId="51" applyNumberFormat="1" applyFont="1" applyBorder="1" applyAlignment="1">
      <alignment horizontal="center" vertical="center"/>
    </xf>
    <xf numFmtId="181" fontId="7" fillId="0" borderId="12" xfId="51" applyNumberFormat="1" applyFont="1" applyBorder="1" applyAlignment="1">
      <alignment horizontal="center" vertical="center"/>
    </xf>
    <xf numFmtId="182" fontId="7" fillId="0" borderId="12" xfId="51" applyNumberFormat="1" applyFont="1" applyBorder="1" applyAlignment="1">
      <alignment horizontal="center" vertical="center"/>
    </xf>
    <xf numFmtId="183" fontId="7" fillId="0" borderId="12" xfId="51" applyNumberFormat="1" applyFont="1" applyBorder="1" applyAlignment="1">
      <alignment horizontal="center" vertical="center"/>
    </xf>
    <xf numFmtId="180" fontId="7" fillId="0" borderId="12" xfId="51" applyNumberFormat="1" applyFont="1" applyBorder="1" applyAlignment="1">
      <alignment horizontal="center" vertical="center"/>
    </xf>
    <xf numFmtId="0" fontId="3" fillId="0" borderId="34" xfId="50" applyFont="1" applyBorder="1" applyAlignment="1">
      <alignment horizontal="center" vertical="center" shrinkToFit="1"/>
    </xf>
    <xf numFmtId="0" fontId="8" fillId="2" borderId="26" xfId="0" applyFont="1" applyFill="1" applyBorder="1" applyAlignment="1">
      <alignment vertical="center" wrapText="1"/>
    </xf>
    <xf numFmtId="0" fontId="3" fillId="0" borderId="12" xfId="51" applyFont="1" applyBorder="1" applyAlignment="1">
      <alignment horizontal="center" vertical="center"/>
    </xf>
    <xf numFmtId="0" fontId="12" fillId="0" borderId="12" xfId="49" applyFont="1" applyBorder="1" applyAlignment="1">
      <alignment horizontal="left" vertical="center" wrapText="1"/>
    </xf>
    <xf numFmtId="0" fontId="7" fillId="0" borderId="12" xfId="51" applyFont="1" applyBorder="1" applyAlignment="1">
      <alignment horizontal="center" vertical="center"/>
    </xf>
    <xf numFmtId="0" fontId="12" fillId="0" borderId="12" xfId="49" applyFont="1" applyBorder="1" applyAlignment="1">
      <alignment horizontal="center" vertical="center" shrinkToFit="1"/>
    </xf>
    <xf numFmtId="0" fontId="12" fillId="0" borderId="12" xfId="51" applyFont="1" applyBorder="1" applyAlignment="1" applyProtection="1">
      <alignment horizontal="center" vertical="center"/>
      <protection hidden="1"/>
    </xf>
    <xf numFmtId="0" fontId="12" fillId="0" borderId="34" xfId="49" applyFont="1" applyBorder="1" applyAlignment="1">
      <alignment horizontal="center" vertical="center"/>
    </xf>
    <xf numFmtId="0" fontId="12" fillId="6" borderId="12" xfId="51" applyFont="1" applyFill="1" applyBorder="1" applyAlignment="1">
      <alignment vertical="center"/>
    </xf>
    <xf numFmtId="0" fontId="12" fillId="6" borderId="12" xfId="51" applyFont="1" applyFill="1" applyBorder="1" applyAlignment="1">
      <alignment horizontal="left" vertical="center"/>
    </xf>
    <xf numFmtId="0" fontId="3" fillId="0" borderId="12" xfId="50" applyFont="1" applyBorder="1" applyAlignment="1">
      <alignment horizontal="left" vertical="center" shrinkToFit="1"/>
    </xf>
    <xf numFmtId="0" fontId="4" fillId="5" borderId="33" xfId="51" applyFont="1" applyFill="1" applyBorder="1" applyAlignment="1">
      <alignment vertical="center"/>
    </xf>
    <xf numFmtId="0" fontId="4" fillId="5" borderId="12" xfId="51" applyFont="1" applyFill="1" applyBorder="1" applyAlignment="1">
      <alignment vertical="center"/>
    </xf>
    <xf numFmtId="179" fontId="4" fillId="5" borderId="12" xfId="51" applyNumberFormat="1" applyFont="1" applyFill="1" applyBorder="1" applyAlignment="1">
      <alignment vertical="center"/>
    </xf>
    <xf numFmtId="0" fontId="6" fillId="5" borderId="12" xfId="51" applyFont="1" applyFill="1" applyBorder="1" applyAlignment="1">
      <alignment horizontal="right" vertical="center"/>
    </xf>
    <xf numFmtId="0" fontId="6" fillId="3" borderId="28" xfId="51" applyFont="1" applyFill="1" applyBorder="1" applyAlignment="1">
      <alignment vertical="center"/>
    </xf>
    <xf numFmtId="0" fontId="4" fillId="3" borderId="42" xfId="51" applyFont="1" applyFill="1" applyBorder="1" applyAlignment="1">
      <alignment vertical="center"/>
    </xf>
    <xf numFmtId="9" fontId="4" fillId="3" borderId="16" xfId="49" applyNumberFormat="1" applyFont="1" applyFill="1" applyBorder="1" applyAlignment="1">
      <alignment vertical="center"/>
    </xf>
    <xf numFmtId="9" fontId="4" fillId="3" borderId="31" xfId="49" applyNumberFormat="1" applyFont="1" applyFill="1" applyBorder="1" applyAlignment="1">
      <alignment horizontal="center" vertical="center"/>
    </xf>
    <xf numFmtId="179" fontId="4" fillId="3" borderId="31" xfId="49" applyNumberFormat="1" applyFont="1" applyFill="1" applyBorder="1" applyAlignment="1">
      <alignment vertical="center"/>
    </xf>
    <xf numFmtId="9" fontId="4" fillId="3" borderId="31" xfId="49" applyNumberFormat="1" applyFont="1" applyFill="1" applyBorder="1" applyAlignment="1">
      <alignment vertical="center"/>
    </xf>
    <xf numFmtId="9" fontId="4" fillId="3" borderId="17" xfId="49" applyNumberFormat="1" applyFont="1" applyFill="1" applyBorder="1" applyAlignment="1">
      <alignment vertical="center"/>
    </xf>
    <xf numFmtId="0" fontId="12" fillId="0" borderId="16" xfId="51" applyFont="1" applyBorder="1" applyAlignment="1">
      <alignment horizontal="left" vertical="center"/>
    </xf>
    <xf numFmtId="0" fontId="12" fillId="0" borderId="31" xfId="51" applyFont="1" applyBorder="1" applyAlignment="1">
      <alignment horizontal="left" vertical="center"/>
    </xf>
    <xf numFmtId="0" fontId="12" fillId="0" borderId="30" xfId="51" applyFont="1" applyBorder="1" applyAlignment="1">
      <alignment horizontal="left" vertical="center"/>
    </xf>
    <xf numFmtId="184" fontId="7" fillId="0" borderId="12" xfId="51" applyNumberFormat="1" applyFont="1" applyBorder="1" applyAlignment="1">
      <alignment horizontal="center" vertical="center"/>
    </xf>
    <xf numFmtId="176" fontId="7" fillId="0" borderId="34" xfId="3" applyNumberFormat="1" applyFont="1" applyFill="1" applyBorder="1" applyAlignment="1">
      <alignment horizontal="center" vertical="center"/>
    </xf>
    <xf numFmtId="0" fontId="12" fillId="0" borderId="30" xfId="51" applyFont="1" applyBorder="1" applyAlignment="1">
      <alignment horizontal="center" vertical="center"/>
    </xf>
    <xf numFmtId="0" fontId="12" fillId="0" borderId="12" xfId="51" applyFont="1" applyBorder="1" applyAlignment="1">
      <alignment horizontal="center" vertical="center"/>
    </xf>
    <xf numFmtId="176" fontId="12" fillId="0" borderId="12" xfId="2" applyFont="1" applyFill="1" applyBorder="1" applyAlignment="1">
      <alignment horizontal="center" vertical="center"/>
    </xf>
    <xf numFmtId="0" fontId="12" fillId="0" borderId="12" xfId="51" applyFont="1" applyBorder="1" applyAlignment="1">
      <alignment horizontal="center"/>
    </xf>
    <xf numFmtId="9" fontId="7" fillId="0" borderId="12" xfId="51" applyNumberFormat="1" applyFont="1" applyBorder="1" applyAlignment="1">
      <alignment horizontal="center" vertical="center"/>
    </xf>
    <xf numFmtId="9" fontId="7" fillId="0" borderId="12" xfId="3" applyFont="1" applyFill="1" applyBorder="1" applyAlignment="1">
      <alignment horizontal="center" vertical="center"/>
    </xf>
    <xf numFmtId="176" fontId="7" fillId="0" borderId="34" xfId="51" applyNumberFormat="1" applyFont="1" applyBorder="1" applyAlignment="1">
      <alignment horizontal="center" vertical="center"/>
    </xf>
    <xf numFmtId="0" fontId="12" fillId="0" borderId="10" xfId="51" applyFont="1" applyBorder="1" applyAlignment="1">
      <alignment horizontal="left" vertical="center"/>
    </xf>
    <xf numFmtId="0" fontId="7" fillId="0" borderId="12" xfId="51" applyFont="1" applyBorder="1" applyAlignment="1">
      <alignment horizontal="left" vertical="center"/>
    </xf>
    <xf numFmtId="184" fontId="7" fillId="0" borderId="12" xfId="51" applyNumberFormat="1" applyFont="1" applyBorder="1" applyAlignment="1">
      <alignment horizontal="left"/>
    </xf>
    <xf numFmtId="176" fontId="15" fillId="0" borderId="12" xfId="2" applyFont="1" applyFill="1" applyBorder="1" applyAlignment="1">
      <alignment horizontal="center" vertical="center"/>
    </xf>
    <xf numFmtId="184" fontId="7" fillId="0" borderId="12" xfId="3" applyNumberFormat="1" applyFont="1" applyFill="1" applyBorder="1" applyAlignment="1">
      <alignment horizontal="center" vertical="center"/>
    </xf>
    <xf numFmtId="0" fontId="7" fillId="0" borderId="34" xfId="51" applyFont="1" applyBorder="1" applyAlignment="1">
      <alignment horizontal="center" vertical="center"/>
    </xf>
    <xf numFmtId="185" fontId="16" fillId="0" borderId="0" xfId="0" applyNumberFormat="1" applyFont="1">
      <alignment vertical="center"/>
    </xf>
    <xf numFmtId="185" fontId="16" fillId="0" borderId="0" xfId="0" applyNumberFormat="1" applyFont="1" applyAlignment="1">
      <alignment horizontal="center" vertical="center"/>
    </xf>
    <xf numFmtId="0" fontId="12" fillId="6" borderId="10" xfId="51" applyFont="1" applyFill="1" applyBorder="1" applyAlignment="1">
      <alignment horizontal="left" vertical="center"/>
    </xf>
    <xf numFmtId="0" fontId="12" fillId="0" borderId="0" xfId="51" applyFont="1" applyAlignment="1">
      <alignment horizontal="center" vertical="center"/>
    </xf>
    <xf numFmtId="0" fontId="12" fillId="6" borderId="10" xfId="51" applyFont="1" applyFill="1" applyBorder="1" applyAlignment="1">
      <alignment horizontal="center" vertical="center"/>
    </xf>
    <xf numFmtId="0" fontId="7" fillId="0" borderId="0" xfId="51" applyFont="1" applyAlignment="1">
      <alignment horizontal="center"/>
    </xf>
    <xf numFmtId="0" fontId="12" fillId="6" borderId="30" xfId="51" applyFont="1" applyFill="1" applyBorder="1" applyAlignment="1">
      <alignment horizontal="left" vertical="center"/>
    </xf>
    <xf numFmtId="0" fontId="12" fillId="6" borderId="30" xfId="51" applyFont="1" applyFill="1" applyBorder="1" applyAlignment="1">
      <alignment horizontal="center" vertical="center"/>
    </xf>
    <xf numFmtId="0" fontId="12" fillId="4" borderId="10" xfId="51" applyFont="1" applyFill="1" applyBorder="1" applyAlignment="1">
      <alignment horizontal="center" vertical="center"/>
    </xf>
    <xf numFmtId="0" fontId="4" fillId="4" borderId="29" xfId="51" applyFont="1" applyFill="1" applyBorder="1" applyAlignment="1">
      <alignment vertical="center"/>
    </xf>
    <xf numFmtId="0" fontId="4" fillId="4" borderId="12" xfId="51" applyFont="1" applyFill="1" applyBorder="1" applyAlignment="1">
      <alignment horizontal="left" vertical="center"/>
    </xf>
    <xf numFmtId="0" fontId="4" fillId="4" borderId="12" xfId="51" applyFont="1" applyFill="1" applyBorder="1" applyAlignment="1">
      <alignment horizontal="center" vertical="center"/>
    </xf>
    <xf numFmtId="0" fontId="6" fillId="4" borderId="12" xfId="51" applyFont="1" applyFill="1" applyBorder="1" applyAlignment="1">
      <alignment horizontal="center" vertical="center"/>
    </xf>
    <xf numFmtId="179" fontId="4" fillId="4" borderId="12" xfId="51" applyNumberFormat="1" applyFont="1" applyFill="1" applyBorder="1" applyAlignment="1">
      <alignment horizontal="center" vertical="center"/>
    </xf>
    <xf numFmtId="9" fontId="4" fillId="4" borderId="34" xfId="51" applyNumberFormat="1" applyFont="1" applyFill="1" applyBorder="1" applyAlignment="1">
      <alignment horizontal="center" vertical="center"/>
    </xf>
    <xf numFmtId="0" fontId="17" fillId="5" borderId="35" xfId="51" applyFont="1" applyFill="1" applyBorder="1" applyAlignment="1">
      <alignment horizontal="center" vertical="center"/>
    </xf>
    <xf numFmtId="0" fontId="3" fillId="5" borderId="36" xfId="51" applyFont="1" applyFill="1" applyBorder="1" applyAlignment="1">
      <alignment horizontal="center" vertical="center"/>
    </xf>
    <xf numFmtId="9" fontId="6" fillId="5" borderId="36" xfId="51" applyNumberFormat="1" applyFont="1" applyFill="1" applyBorder="1" applyAlignment="1">
      <alignment horizontal="center" vertical="center"/>
    </xf>
    <xf numFmtId="9" fontId="6" fillId="5" borderId="38" xfId="51" applyNumberFormat="1" applyFont="1" applyFill="1" applyBorder="1" applyAlignment="1">
      <alignment horizontal="center" vertical="center"/>
    </xf>
    <xf numFmtId="179" fontId="4" fillId="5" borderId="36" xfId="51" applyNumberFormat="1" applyFont="1" applyFill="1" applyBorder="1" applyAlignment="1">
      <alignment horizontal="center" vertical="center"/>
    </xf>
    <xf numFmtId="0" fontId="17" fillId="5" borderId="35" xfId="51" applyFont="1" applyFill="1" applyBorder="1" applyAlignment="1">
      <alignment horizontal="center" vertical="center" shrinkToFit="1"/>
    </xf>
    <xf numFmtId="0" fontId="5" fillId="3" borderId="43" xfId="51" applyFont="1" applyFill="1" applyBorder="1" applyAlignment="1">
      <alignment horizontal="left" vertical="center"/>
    </xf>
    <xf numFmtId="0" fontId="4" fillId="3" borderId="44" xfId="51" applyFont="1" applyFill="1" applyBorder="1" applyAlignment="1">
      <alignment horizontal="left" vertical="center"/>
    </xf>
    <xf numFmtId="179" fontId="4" fillId="3" borderId="44" xfId="51" applyNumberFormat="1" applyFont="1" applyFill="1" applyBorder="1" applyAlignment="1">
      <alignment horizontal="left" vertical="center"/>
    </xf>
    <xf numFmtId="0" fontId="18" fillId="3" borderId="44" xfId="51" applyFont="1" applyFill="1" applyBorder="1" applyAlignment="1">
      <alignment horizontal="left" vertical="center"/>
    </xf>
    <xf numFmtId="0" fontId="4" fillId="3" borderId="44" xfId="51" applyFont="1" applyFill="1" applyBorder="1" applyAlignment="1">
      <alignment horizontal="center" vertical="center"/>
    </xf>
    <xf numFmtId="179" fontId="4" fillId="3" borderId="44" xfId="51" applyNumberFormat="1" applyFont="1" applyFill="1" applyBorder="1" applyAlignment="1">
      <alignment horizontal="center" vertical="center"/>
    </xf>
    <xf numFmtId="0" fontId="3" fillId="3" borderId="44" xfId="51" applyFont="1" applyFill="1" applyBorder="1" applyAlignment="1">
      <alignment horizontal="center" vertical="center"/>
    </xf>
    <xf numFmtId="186" fontId="19" fillId="4" borderId="45" xfId="51" applyNumberFormat="1" applyFont="1" applyFill="1" applyBorder="1" applyAlignment="1">
      <alignment horizontal="right" vertical="center"/>
    </xf>
    <xf numFmtId="186" fontId="19" fillId="4" borderId="46" xfId="51" applyNumberFormat="1" applyFont="1" applyFill="1" applyBorder="1" applyAlignment="1">
      <alignment horizontal="right" vertical="center"/>
    </xf>
    <xf numFmtId="179" fontId="6" fillId="4" borderId="44" xfId="51" applyNumberFormat="1" applyFont="1" applyFill="1" applyBorder="1" applyAlignment="1">
      <alignment horizontal="center" vertical="center"/>
    </xf>
    <xf numFmtId="9" fontId="4" fillId="3" borderId="47" xfId="51" applyNumberFormat="1" applyFont="1" applyFill="1" applyBorder="1" applyAlignment="1">
      <alignment horizontal="center" vertical="center"/>
    </xf>
    <xf numFmtId="0" fontId="0" fillId="0" borderId="0" xfId="0" applyNumberFormat="1">
      <alignment vertical="center"/>
    </xf>
    <xf numFmtId="0" fontId="0" fillId="0" borderId="0" xfId="0"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_Sheet1_1" xfId="50"/>
    <cellStyle name="常规_訂貨會慢跑鞋部份" xfId="51"/>
    <cellStyle name="一般_CLU421 cfmd"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2</xdr:row>
      <xdr:rowOff>104775</xdr:rowOff>
    </xdr:from>
    <xdr:to>
      <xdr:col>11</xdr:col>
      <xdr:colOff>571500</xdr:colOff>
      <xdr:row>6</xdr:row>
      <xdr:rowOff>85725</xdr:rowOff>
    </xdr:to>
    <xdr:pic>
      <xdr:nvPicPr>
        <xdr:cNvPr id="2" name="图片 2"/>
        <xdr:cNvPicPr>
          <a:picLocks noChangeAspect="1" noChangeArrowheads="1"/>
        </xdr:cNvPicPr>
      </xdr:nvPicPr>
      <xdr:blipFill>
        <a:blip r:embed="rId1" cstate="print">
          <a:extLst>
            <a:ext uri="{28A0092B-C50C-407E-A947-70E740481C1C}">
              <a14:useLocalDpi xmlns:a14="http://schemas.microsoft.com/office/drawing/2010/main" val="0"/>
            </a:ext>
          </a:extLst>
        </a:blip>
        <a:srcRect b="13414"/>
        <a:stretch>
          <a:fillRect/>
        </a:stretch>
      </xdr:blipFill>
      <xdr:spPr>
        <a:xfrm>
          <a:off x="8591550" y="883920"/>
          <a:ext cx="1190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2</xdr:row>
      <xdr:rowOff>104775</xdr:rowOff>
    </xdr:from>
    <xdr:to>
      <xdr:col>11</xdr:col>
      <xdr:colOff>571500</xdr:colOff>
      <xdr:row>6</xdr:row>
      <xdr:rowOff>47625</xdr:rowOff>
    </xdr:to>
    <xdr:pic>
      <xdr:nvPicPr>
        <xdr:cNvPr id="3" name="图片 2"/>
        <xdr:cNvPicPr>
          <a:picLocks noChangeAspect="1" noChangeArrowheads="1"/>
        </xdr:cNvPicPr>
      </xdr:nvPicPr>
      <xdr:blipFill>
        <a:blip r:embed="rId2" cstate="print">
          <a:extLst>
            <a:ext uri="{28A0092B-C50C-407E-A947-70E740481C1C}">
              <a14:useLocalDpi xmlns:a14="http://schemas.microsoft.com/office/drawing/2010/main" val="0"/>
            </a:ext>
          </a:extLst>
        </a:blip>
        <a:srcRect b="13414"/>
        <a:stretch>
          <a:fillRect/>
        </a:stretch>
      </xdr:blipFill>
      <xdr:spPr>
        <a:xfrm>
          <a:off x="8658225" y="883920"/>
          <a:ext cx="11239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84"/>
  <sheetViews>
    <sheetView tabSelected="1" view="pageBreakPreview" zoomScale="85" zoomScaleNormal="100" topLeftCell="A36" workbookViewId="0">
      <selection activeCell="K71" sqref="K71"/>
    </sheetView>
  </sheetViews>
  <sheetFormatPr defaultColWidth="9" defaultRowHeight="14.25"/>
  <cols>
    <col min="1" max="1" width="11.5" customWidth="1"/>
    <col min="2" max="2" width="14.375" customWidth="1"/>
    <col min="3" max="3" width="8.625" customWidth="1"/>
    <col min="4" max="4" width="31.875" customWidth="1"/>
    <col min="5" max="5" width="5" customWidth="1"/>
    <col min="6" max="6" width="8" customWidth="1"/>
    <col min="7" max="7" width="9" customWidth="1"/>
    <col min="8" max="12" width="8.125" customWidth="1"/>
    <col min="257" max="257" width="11.5" customWidth="1"/>
    <col min="258" max="258" width="14.375" customWidth="1"/>
    <col min="259" max="259" width="8.625" customWidth="1"/>
    <col min="260" max="260" width="31.875" customWidth="1"/>
    <col min="261" max="261" width="5" customWidth="1"/>
    <col min="262" max="262" width="8" customWidth="1"/>
    <col min="264" max="268" width="8.125" customWidth="1"/>
    <col min="513" max="513" width="11.5" customWidth="1"/>
    <col min="514" max="514" width="14.375" customWidth="1"/>
    <col min="515" max="515" width="8.625" customWidth="1"/>
    <col min="516" max="516" width="31.875" customWidth="1"/>
    <col min="517" max="517" width="5" customWidth="1"/>
    <col min="518" max="518" width="8" customWidth="1"/>
    <col min="520" max="524" width="8.125" customWidth="1"/>
    <col min="769" max="769" width="11.5" customWidth="1"/>
    <col min="770" max="770" width="14.375" customWidth="1"/>
    <col min="771" max="771" width="8.625" customWidth="1"/>
    <col min="772" max="772" width="31.875" customWidth="1"/>
    <col min="773" max="773" width="5" customWidth="1"/>
    <col min="774" max="774" width="8" customWidth="1"/>
    <col min="776" max="780" width="8.125" customWidth="1"/>
    <col min="1025" max="1025" width="11.5" customWidth="1"/>
    <col min="1026" max="1026" width="14.375" customWidth="1"/>
    <col min="1027" max="1027" width="8.625" customWidth="1"/>
    <col min="1028" max="1028" width="31.875" customWidth="1"/>
    <col min="1029" max="1029" width="5" customWidth="1"/>
    <col min="1030" max="1030" width="8" customWidth="1"/>
    <col min="1032" max="1036" width="8.125" customWidth="1"/>
    <col min="1281" max="1281" width="11.5" customWidth="1"/>
    <col min="1282" max="1282" width="14.375" customWidth="1"/>
    <col min="1283" max="1283" width="8.625" customWidth="1"/>
    <col min="1284" max="1284" width="31.875" customWidth="1"/>
    <col min="1285" max="1285" width="5" customWidth="1"/>
    <col min="1286" max="1286" width="8" customWidth="1"/>
    <col min="1288" max="1292" width="8.125" customWidth="1"/>
    <col min="1537" max="1537" width="11.5" customWidth="1"/>
    <col min="1538" max="1538" width="14.375" customWidth="1"/>
    <col min="1539" max="1539" width="8.625" customWidth="1"/>
    <col min="1540" max="1540" width="31.875" customWidth="1"/>
    <col min="1541" max="1541" width="5" customWidth="1"/>
    <col min="1542" max="1542" width="8" customWidth="1"/>
    <col min="1544" max="1548" width="8.125" customWidth="1"/>
    <col min="1793" max="1793" width="11.5" customWidth="1"/>
    <col min="1794" max="1794" width="14.375" customWidth="1"/>
    <col min="1795" max="1795" width="8.625" customWidth="1"/>
    <col min="1796" max="1796" width="31.875" customWidth="1"/>
    <col min="1797" max="1797" width="5" customWidth="1"/>
    <col min="1798" max="1798" width="8" customWidth="1"/>
    <col min="1800" max="1804" width="8.125" customWidth="1"/>
    <col min="2049" max="2049" width="11.5" customWidth="1"/>
    <col min="2050" max="2050" width="14.375" customWidth="1"/>
    <col min="2051" max="2051" width="8.625" customWidth="1"/>
    <col min="2052" max="2052" width="31.875" customWidth="1"/>
    <col min="2053" max="2053" width="5" customWidth="1"/>
    <col min="2054" max="2054" width="8" customWidth="1"/>
    <col min="2056" max="2060" width="8.125" customWidth="1"/>
    <col min="2305" max="2305" width="11.5" customWidth="1"/>
    <col min="2306" max="2306" width="14.375" customWidth="1"/>
    <col min="2307" max="2307" width="8.625" customWidth="1"/>
    <col min="2308" max="2308" width="31.875" customWidth="1"/>
    <col min="2309" max="2309" width="5" customWidth="1"/>
    <col min="2310" max="2310" width="8" customWidth="1"/>
    <col min="2312" max="2316" width="8.125" customWidth="1"/>
    <col min="2561" max="2561" width="11.5" customWidth="1"/>
    <col min="2562" max="2562" width="14.375" customWidth="1"/>
    <col min="2563" max="2563" width="8.625" customWidth="1"/>
    <col min="2564" max="2564" width="31.875" customWidth="1"/>
    <col min="2565" max="2565" width="5" customWidth="1"/>
    <col min="2566" max="2566" width="8" customWidth="1"/>
    <col min="2568" max="2572" width="8.125" customWidth="1"/>
    <col min="2817" max="2817" width="11.5" customWidth="1"/>
    <col min="2818" max="2818" width="14.375" customWidth="1"/>
    <col min="2819" max="2819" width="8.625" customWidth="1"/>
    <col min="2820" max="2820" width="31.875" customWidth="1"/>
    <col min="2821" max="2821" width="5" customWidth="1"/>
    <col min="2822" max="2822" width="8" customWidth="1"/>
    <col min="2824" max="2828" width="8.125" customWidth="1"/>
    <col min="3073" max="3073" width="11.5" customWidth="1"/>
    <col min="3074" max="3074" width="14.375" customWidth="1"/>
    <col min="3075" max="3075" width="8.625" customWidth="1"/>
    <col min="3076" max="3076" width="31.875" customWidth="1"/>
    <col min="3077" max="3077" width="5" customWidth="1"/>
    <col min="3078" max="3078" width="8" customWidth="1"/>
    <col min="3080" max="3084" width="8.125" customWidth="1"/>
    <col min="3329" max="3329" width="11.5" customWidth="1"/>
    <col min="3330" max="3330" width="14.375" customWidth="1"/>
    <col min="3331" max="3331" width="8.625" customWidth="1"/>
    <col min="3332" max="3332" width="31.875" customWidth="1"/>
    <col min="3333" max="3333" width="5" customWidth="1"/>
    <col min="3334" max="3334" width="8" customWidth="1"/>
    <col min="3336" max="3340" width="8.125" customWidth="1"/>
    <col min="3585" max="3585" width="11.5" customWidth="1"/>
    <col min="3586" max="3586" width="14.375" customWidth="1"/>
    <col min="3587" max="3587" width="8.625" customWidth="1"/>
    <col min="3588" max="3588" width="31.875" customWidth="1"/>
    <col min="3589" max="3589" width="5" customWidth="1"/>
    <col min="3590" max="3590" width="8" customWidth="1"/>
    <col min="3592" max="3596" width="8.125" customWidth="1"/>
    <col min="3841" max="3841" width="11.5" customWidth="1"/>
    <col min="3842" max="3842" width="14.375" customWidth="1"/>
    <col min="3843" max="3843" width="8.625" customWidth="1"/>
    <col min="3844" max="3844" width="31.875" customWidth="1"/>
    <col min="3845" max="3845" width="5" customWidth="1"/>
    <col min="3846" max="3846" width="8" customWidth="1"/>
    <col min="3848" max="3852" width="8.125" customWidth="1"/>
    <col min="4097" max="4097" width="11.5" customWidth="1"/>
    <col min="4098" max="4098" width="14.375" customWidth="1"/>
    <col min="4099" max="4099" width="8.625" customWidth="1"/>
    <col min="4100" max="4100" width="31.875" customWidth="1"/>
    <col min="4101" max="4101" width="5" customWidth="1"/>
    <col min="4102" max="4102" width="8" customWidth="1"/>
    <col min="4104" max="4108" width="8.125" customWidth="1"/>
    <col min="4353" max="4353" width="11.5" customWidth="1"/>
    <col min="4354" max="4354" width="14.375" customWidth="1"/>
    <col min="4355" max="4355" width="8.625" customWidth="1"/>
    <col min="4356" max="4356" width="31.875" customWidth="1"/>
    <col min="4357" max="4357" width="5" customWidth="1"/>
    <col min="4358" max="4358" width="8" customWidth="1"/>
    <col min="4360" max="4364" width="8.125" customWidth="1"/>
    <col min="4609" max="4609" width="11.5" customWidth="1"/>
    <col min="4610" max="4610" width="14.375" customWidth="1"/>
    <col min="4611" max="4611" width="8.625" customWidth="1"/>
    <col min="4612" max="4612" width="31.875" customWidth="1"/>
    <col min="4613" max="4613" width="5" customWidth="1"/>
    <col min="4614" max="4614" width="8" customWidth="1"/>
    <col min="4616" max="4620" width="8.125" customWidth="1"/>
    <col min="4865" max="4865" width="11.5" customWidth="1"/>
    <col min="4866" max="4866" width="14.375" customWidth="1"/>
    <col min="4867" max="4867" width="8.625" customWidth="1"/>
    <col min="4868" max="4868" width="31.875" customWidth="1"/>
    <col min="4869" max="4869" width="5" customWidth="1"/>
    <col min="4870" max="4870" width="8" customWidth="1"/>
    <col min="4872" max="4876" width="8.125" customWidth="1"/>
    <col min="5121" max="5121" width="11.5" customWidth="1"/>
    <col min="5122" max="5122" width="14.375" customWidth="1"/>
    <col min="5123" max="5123" width="8.625" customWidth="1"/>
    <col min="5124" max="5124" width="31.875" customWidth="1"/>
    <col min="5125" max="5125" width="5" customWidth="1"/>
    <col min="5126" max="5126" width="8" customWidth="1"/>
    <col min="5128" max="5132" width="8.125" customWidth="1"/>
    <col min="5377" max="5377" width="11.5" customWidth="1"/>
    <col min="5378" max="5378" width="14.375" customWidth="1"/>
    <col min="5379" max="5379" width="8.625" customWidth="1"/>
    <col min="5380" max="5380" width="31.875" customWidth="1"/>
    <col min="5381" max="5381" width="5" customWidth="1"/>
    <col min="5382" max="5382" width="8" customWidth="1"/>
    <col min="5384" max="5388" width="8.125" customWidth="1"/>
    <col min="5633" max="5633" width="11.5" customWidth="1"/>
    <col min="5634" max="5634" width="14.375" customWidth="1"/>
    <col min="5635" max="5635" width="8.625" customWidth="1"/>
    <col min="5636" max="5636" width="31.875" customWidth="1"/>
    <col min="5637" max="5637" width="5" customWidth="1"/>
    <col min="5638" max="5638" width="8" customWidth="1"/>
    <col min="5640" max="5644" width="8.125" customWidth="1"/>
    <col min="5889" max="5889" width="11.5" customWidth="1"/>
    <col min="5890" max="5890" width="14.375" customWidth="1"/>
    <col min="5891" max="5891" width="8.625" customWidth="1"/>
    <col min="5892" max="5892" width="31.875" customWidth="1"/>
    <col min="5893" max="5893" width="5" customWidth="1"/>
    <col min="5894" max="5894" width="8" customWidth="1"/>
    <col min="5896" max="5900" width="8.125" customWidth="1"/>
    <col min="6145" max="6145" width="11.5" customWidth="1"/>
    <col min="6146" max="6146" width="14.375" customWidth="1"/>
    <col min="6147" max="6147" width="8.625" customWidth="1"/>
    <col min="6148" max="6148" width="31.875" customWidth="1"/>
    <col min="6149" max="6149" width="5" customWidth="1"/>
    <col min="6150" max="6150" width="8" customWidth="1"/>
    <col min="6152" max="6156" width="8.125" customWidth="1"/>
    <col min="6401" max="6401" width="11.5" customWidth="1"/>
    <col min="6402" max="6402" width="14.375" customWidth="1"/>
    <col min="6403" max="6403" width="8.625" customWidth="1"/>
    <col min="6404" max="6404" width="31.875" customWidth="1"/>
    <col min="6405" max="6405" width="5" customWidth="1"/>
    <col min="6406" max="6406" width="8" customWidth="1"/>
    <col min="6408" max="6412" width="8.125" customWidth="1"/>
    <col min="6657" max="6657" width="11.5" customWidth="1"/>
    <col min="6658" max="6658" width="14.375" customWidth="1"/>
    <col min="6659" max="6659" width="8.625" customWidth="1"/>
    <col min="6660" max="6660" width="31.875" customWidth="1"/>
    <col min="6661" max="6661" width="5" customWidth="1"/>
    <col min="6662" max="6662" width="8" customWidth="1"/>
    <col min="6664" max="6668" width="8.125" customWidth="1"/>
    <col min="6913" max="6913" width="11.5" customWidth="1"/>
    <col min="6914" max="6914" width="14.375" customWidth="1"/>
    <col min="6915" max="6915" width="8.625" customWidth="1"/>
    <col min="6916" max="6916" width="31.875" customWidth="1"/>
    <col min="6917" max="6917" width="5" customWidth="1"/>
    <col min="6918" max="6918" width="8" customWidth="1"/>
    <col min="6920" max="6924" width="8.125" customWidth="1"/>
    <col min="7169" max="7169" width="11.5" customWidth="1"/>
    <col min="7170" max="7170" width="14.375" customWidth="1"/>
    <col min="7171" max="7171" width="8.625" customWidth="1"/>
    <col min="7172" max="7172" width="31.875" customWidth="1"/>
    <col min="7173" max="7173" width="5" customWidth="1"/>
    <col min="7174" max="7174" width="8" customWidth="1"/>
    <col min="7176" max="7180" width="8.125" customWidth="1"/>
    <col min="7425" max="7425" width="11.5" customWidth="1"/>
    <col min="7426" max="7426" width="14.375" customWidth="1"/>
    <col min="7427" max="7427" width="8.625" customWidth="1"/>
    <col min="7428" max="7428" width="31.875" customWidth="1"/>
    <col min="7429" max="7429" width="5" customWidth="1"/>
    <col min="7430" max="7430" width="8" customWidth="1"/>
    <col min="7432" max="7436" width="8.125" customWidth="1"/>
    <col min="7681" max="7681" width="11.5" customWidth="1"/>
    <col min="7682" max="7682" width="14.375" customWidth="1"/>
    <col min="7683" max="7683" width="8.625" customWidth="1"/>
    <col min="7684" max="7684" width="31.875" customWidth="1"/>
    <col min="7685" max="7685" width="5" customWidth="1"/>
    <col min="7686" max="7686" width="8" customWidth="1"/>
    <col min="7688" max="7692" width="8.125" customWidth="1"/>
    <col min="7937" max="7937" width="11.5" customWidth="1"/>
    <col min="7938" max="7938" width="14.375" customWidth="1"/>
    <col min="7939" max="7939" width="8.625" customWidth="1"/>
    <col min="7940" max="7940" width="31.875" customWidth="1"/>
    <col min="7941" max="7941" width="5" customWidth="1"/>
    <col min="7942" max="7942" width="8" customWidth="1"/>
    <col min="7944" max="7948" width="8.125" customWidth="1"/>
    <col min="8193" max="8193" width="11.5" customWidth="1"/>
    <col min="8194" max="8194" width="14.375" customWidth="1"/>
    <col min="8195" max="8195" width="8.625" customWidth="1"/>
    <col min="8196" max="8196" width="31.875" customWidth="1"/>
    <col min="8197" max="8197" width="5" customWidth="1"/>
    <col min="8198" max="8198" width="8" customWidth="1"/>
    <col min="8200" max="8204" width="8.125" customWidth="1"/>
    <col min="8449" max="8449" width="11.5" customWidth="1"/>
    <col min="8450" max="8450" width="14.375" customWidth="1"/>
    <col min="8451" max="8451" width="8.625" customWidth="1"/>
    <col min="8452" max="8452" width="31.875" customWidth="1"/>
    <col min="8453" max="8453" width="5" customWidth="1"/>
    <col min="8454" max="8454" width="8" customWidth="1"/>
    <col min="8456" max="8460" width="8.125" customWidth="1"/>
    <col min="8705" max="8705" width="11.5" customWidth="1"/>
    <col min="8706" max="8706" width="14.375" customWidth="1"/>
    <col min="8707" max="8707" width="8.625" customWidth="1"/>
    <col min="8708" max="8708" width="31.875" customWidth="1"/>
    <col min="8709" max="8709" width="5" customWidth="1"/>
    <col min="8710" max="8710" width="8" customWidth="1"/>
    <col min="8712" max="8716" width="8.125" customWidth="1"/>
    <col min="8961" max="8961" width="11.5" customWidth="1"/>
    <col min="8962" max="8962" width="14.375" customWidth="1"/>
    <col min="8963" max="8963" width="8.625" customWidth="1"/>
    <col min="8964" max="8964" width="31.875" customWidth="1"/>
    <col min="8965" max="8965" width="5" customWidth="1"/>
    <col min="8966" max="8966" width="8" customWidth="1"/>
    <col min="8968" max="8972" width="8.125" customWidth="1"/>
    <col min="9217" max="9217" width="11.5" customWidth="1"/>
    <col min="9218" max="9218" width="14.375" customWidth="1"/>
    <col min="9219" max="9219" width="8.625" customWidth="1"/>
    <col min="9220" max="9220" width="31.875" customWidth="1"/>
    <col min="9221" max="9221" width="5" customWidth="1"/>
    <col min="9222" max="9222" width="8" customWidth="1"/>
    <col min="9224" max="9228" width="8.125" customWidth="1"/>
    <col min="9473" max="9473" width="11.5" customWidth="1"/>
    <col min="9474" max="9474" width="14.375" customWidth="1"/>
    <col min="9475" max="9475" width="8.625" customWidth="1"/>
    <col min="9476" max="9476" width="31.875" customWidth="1"/>
    <col min="9477" max="9477" width="5" customWidth="1"/>
    <col min="9478" max="9478" width="8" customWidth="1"/>
    <col min="9480" max="9484" width="8.125" customWidth="1"/>
    <col min="9729" max="9729" width="11.5" customWidth="1"/>
    <col min="9730" max="9730" width="14.375" customWidth="1"/>
    <col min="9731" max="9731" width="8.625" customWidth="1"/>
    <col min="9732" max="9732" width="31.875" customWidth="1"/>
    <col min="9733" max="9733" width="5" customWidth="1"/>
    <col min="9734" max="9734" width="8" customWidth="1"/>
    <col min="9736" max="9740" width="8.125" customWidth="1"/>
    <col min="9985" max="9985" width="11.5" customWidth="1"/>
    <col min="9986" max="9986" width="14.375" customWidth="1"/>
    <col min="9987" max="9987" width="8.625" customWidth="1"/>
    <col min="9988" max="9988" width="31.875" customWidth="1"/>
    <col min="9989" max="9989" width="5" customWidth="1"/>
    <col min="9990" max="9990" width="8" customWidth="1"/>
    <col min="9992" max="9996" width="8.125" customWidth="1"/>
    <col min="10241" max="10241" width="11.5" customWidth="1"/>
    <col min="10242" max="10242" width="14.375" customWidth="1"/>
    <col min="10243" max="10243" width="8.625" customWidth="1"/>
    <col min="10244" max="10244" width="31.875" customWidth="1"/>
    <col min="10245" max="10245" width="5" customWidth="1"/>
    <col min="10246" max="10246" width="8" customWidth="1"/>
    <col min="10248" max="10252" width="8.125" customWidth="1"/>
    <col min="10497" max="10497" width="11.5" customWidth="1"/>
    <col min="10498" max="10498" width="14.375" customWidth="1"/>
    <col min="10499" max="10499" width="8.625" customWidth="1"/>
    <col min="10500" max="10500" width="31.875" customWidth="1"/>
    <col min="10501" max="10501" width="5" customWidth="1"/>
    <col min="10502" max="10502" width="8" customWidth="1"/>
    <col min="10504" max="10508" width="8.125" customWidth="1"/>
    <col min="10753" max="10753" width="11.5" customWidth="1"/>
    <col min="10754" max="10754" width="14.375" customWidth="1"/>
    <col min="10755" max="10755" width="8.625" customWidth="1"/>
    <col min="10756" max="10756" width="31.875" customWidth="1"/>
    <col min="10757" max="10757" width="5" customWidth="1"/>
    <col min="10758" max="10758" width="8" customWidth="1"/>
    <col min="10760" max="10764" width="8.125" customWidth="1"/>
    <col min="11009" max="11009" width="11.5" customWidth="1"/>
    <col min="11010" max="11010" width="14.375" customWidth="1"/>
    <col min="11011" max="11011" width="8.625" customWidth="1"/>
    <col min="11012" max="11012" width="31.875" customWidth="1"/>
    <col min="11013" max="11013" width="5" customWidth="1"/>
    <col min="11014" max="11014" width="8" customWidth="1"/>
    <col min="11016" max="11020" width="8.125" customWidth="1"/>
    <col min="11265" max="11265" width="11.5" customWidth="1"/>
    <col min="11266" max="11266" width="14.375" customWidth="1"/>
    <col min="11267" max="11267" width="8.625" customWidth="1"/>
    <col min="11268" max="11268" width="31.875" customWidth="1"/>
    <col min="11269" max="11269" width="5" customWidth="1"/>
    <col min="11270" max="11270" width="8" customWidth="1"/>
    <col min="11272" max="11276" width="8.125" customWidth="1"/>
    <col min="11521" max="11521" width="11.5" customWidth="1"/>
    <col min="11522" max="11522" width="14.375" customWidth="1"/>
    <col min="11523" max="11523" width="8.625" customWidth="1"/>
    <col min="11524" max="11524" width="31.875" customWidth="1"/>
    <col min="11525" max="11525" width="5" customWidth="1"/>
    <col min="11526" max="11526" width="8" customWidth="1"/>
    <col min="11528" max="11532" width="8.125" customWidth="1"/>
    <col min="11777" max="11777" width="11.5" customWidth="1"/>
    <col min="11778" max="11778" width="14.375" customWidth="1"/>
    <col min="11779" max="11779" width="8.625" customWidth="1"/>
    <col min="11780" max="11780" width="31.875" customWidth="1"/>
    <col min="11781" max="11781" width="5" customWidth="1"/>
    <col min="11782" max="11782" width="8" customWidth="1"/>
    <col min="11784" max="11788" width="8.125" customWidth="1"/>
    <col min="12033" max="12033" width="11.5" customWidth="1"/>
    <col min="12034" max="12034" width="14.375" customWidth="1"/>
    <col min="12035" max="12035" width="8.625" customWidth="1"/>
    <col min="12036" max="12036" width="31.875" customWidth="1"/>
    <col min="12037" max="12037" width="5" customWidth="1"/>
    <col min="12038" max="12038" width="8" customWidth="1"/>
    <col min="12040" max="12044" width="8.125" customWidth="1"/>
    <col min="12289" max="12289" width="11.5" customWidth="1"/>
    <col min="12290" max="12290" width="14.375" customWidth="1"/>
    <col min="12291" max="12291" width="8.625" customWidth="1"/>
    <col min="12292" max="12292" width="31.875" customWidth="1"/>
    <col min="12293" max="12293" width="5" customWidth="1"/>
    <col min="12294" max="12294" width="8" customWidth="1"/>
    <col min="12296" max="12300" width="8.125" customWidth="1"/>
    <col min="12545" max="12545" width="11.5" customWidth="1"/>
    <col min="12546" max="12546" width="14.375" customWidth="1"/>
    <col min="12547" max="12547" width="8.625" customWidth="1"/>
    <col min="12548" max="12548" width="31.875" customWidth="1"/>
    <col min="12549" max="12549" width="5" customWidth="1"/>
    <col min="12550" max="12550" width="8" customWidth="1"/>
    <col min="12552" max="12556" width="8.125" customWidth="1"/>
    <col min="12801" max="12801" width="11.5" customWidth="1"/>
    <col min="12802" max="12802" width="14.375" customWidth="1"/>
    <col min="12803" max="12803" width="8.625" customWidth="1"/>
    <col min="12804" max="12804" width="31.875" customWidth="1"/>
    <col min="12805" max="12805" width="5" customWidth="1"/>
    <col min="12806" max="12806" width="8" customWidth="1"/>
    <col min="12808" max="12812" width="8.125" customWidth="1"/>
    <col min="13057" max="13057" width="11.5" customWidth="1"/>
    <col min="13058" max="13058" width="14.375" customWidth="1"/>
    <col min="13059" max="13059" width="8.625" customWidth="1"/>
    <col min="13060" max="13060" width="31.875" customWidth="1"/>
    <col min="13061" max="13061" width="5" customWidth="1"/>
    <col min="13062" max="13062" width="8" customWidth="1"/>
    <col min="13064" max="13068" width="8.125" customWidth="1"/>
    <col min="13313" max="13313" width="11.5" customWidth="1"/>
    <col min="13314" max="13314" width="14.375" customWidth="1"/>
    <col min="13315" max="13315" width="8.625" customWidth="1"/>
    <col min="13316" max="13316" width="31.875" customWidth="1"/>
    <col min="13317" max="13317" width="5" customWidth="1"/>
    <col min="13318" max="13318" width="8" customWidth="1"/>
    <col min="13320" max="13324" width="8.125" customWidth="1"/>
    <col min="13569" max="13569" width="11.5" customWidth="1"/>
    <col min="13570" max="13570" width="14.375" customWidth="1"/>
    <col min="13571" max="13571" width="8.625" customWidth="1"/>
    <col min="13572" max="13572" width="31.875" customWidth="1"/>
    <col min="13573" max="13573" width="5" customWidth="1"/>
    <col min="13574" max="13574" width="8" customWidth="1"/>
    <col min="13576" max="13580" width="8.125" customWidth="1"/>
    <col min="13825" max="13825" width="11.5" customWidth="1"/>
    <col min="13826" max="13826" width="14.375" customWidth="1"/>
    <col min="13827" max="13827" width="8.625" customWidth="1"/>
    <col min="13828" max="13828" width="31.875" customWidth="1"/>
    <col min="13829" max="13829" width="5" customWidth="1"/>
    <col min="13830" max="13830" width="8" customWidth="1"/>
    <col min="13832" max="13836" width="8.125" customWidth="1"/>
    <col min="14081" max="14081" width="11.5" customWidth="1"/>
    <col min="14082" max="14082" width="14.375" customWidth="1"/>
    <col min="14083" max="14083" width="8.625" customWidth="1"/>
    <col min="14084" max="14084" width="31.875" customWidth="1"/>
    <col min="14085" max="14085" width="5" customWidth="1"/>
    <col min="14086" max="14086" width="8" customWidth="1"/>
    <col min="14088" max="14092" width="8.125" customWidth="1"/>
    <col min="14337" max="14337" width="11.5" customWidth="1"/>
    <col min="14338" max="14338" width="14.375" customWidth="1"/>
    <col min="14339" max="14339" width="8.625" customWidth="1"/>
    <col min="14340" max="14340" width="31.875" customWidth="1"/>
    <col min="14341" max="14341" width="5" customWidth="1"/>
    <col min="14342" max="14342" width="8" customWidth="1"/>
    <col min="14344" max="14348" width="8.125" customWidth="1"/>
    <col min="14593" max="14593" width="11.5" customWidth="1"/>
    <col min="14594" max="14594" width="14.375" customWidth="1"/>
    <col min="14595" max="14595" width="8.625" customWidth="1"/>
    <col min="14596" max="14596" width="31.875" customWidth="1"/>
    <col min="14597" max="14597" width="5" customWidth="1"/>
    <col min="14598" max="14598" width="8" customWidth="1"/>
    <col min="14600" max="14604" width="8.125" customWidth="1"/>
    <col min="14849" max="14849" width="11.5" customWidth="1"/>
    <col min="14850" max="14850" width="14.375" customWidth="1"/>
    <col min="14851" max="14851" width="8.625" customWidth="1"/>
    <col min="14852" max="14852" width="31.875" customWidth="1"/>
    <col min="14853" max="14853" width="5" customWidth="1"/>
    <col min="14854" max="14854" width="8" customWidth="1"/>
    <col min="14856" max="14860" width="8.125" customWidth="1"/>
    <col min="15105" max="15105" width="11.5" customWidth="1"/>
    <col min="15106" max="15106" width="14.375" customWidth="1"/>
    <col min="15107" max="15107" width="8.625" customWidth="1"/>
    <col min="15108" max="15108" width="31.875" customWidth="1"/>
    <col min="15109" max="15109" width="5" customWidth="1"/>
    <col min="15110" max="15110" width="8" customWidth="1"/>
    <col min="15112" max="15116" width="8.125" customWidth="1"/>
    <col min="15361" max="15361" width="11.5" customWidth="1"/>
    <col min="15362" max="15362" width="14.375" customWidth="1"/>
    <col min="15363" max="15363" width="8.625" customWidth="1"/>
    <col min="15364" max="15364" width="31.875" customWidth="1"/>
    <col min="15365" max="15365" width="5" customWidth="1"/>
    <col min="15366" max="15366" width="8" customWidth="1"/>
    <col min="15368" max="15372" width="8.125" customWidth="1"/>
    <col min="15617" max="15617" width="11.5" customWidth="1"/>
    <col min="15618" max="15618" width="14.375" customWidth="1"/>
    <col min="15619" max="15619" width="8.625" customWidth="1"/>
    <col min="15620" max="15620" width="31.875" customWidth="1"/>
    <col min="15621" max="15621" width="5" customWidth="1"/>
    <col min="15622" max="15622" width="8" customWidth="1"/>
    <col min="15624" max="15628" width="8.125" customWidth="1"/>
    <col min="15873" max="15873" width="11.5" customWidth="1"/>
    <col min="15874" max="15874" width="14.375" customWidth="1"/>
    <col min="15875" max="15875" width="8.625" customWidth="1"/>
    <col min="15876" max="15876" width="31.875" customWidth="1"/>
    <col min="15877" max="15877" width="5" customWidth="1"/>
    <col min="15878" max="15878" width="8" customWidth="1"/>
    <col min="15880" max="15884" width="8.125" customWidth="1"/>
    <col min="16129" max="16129" width="11.5" customWidth="1"/>
    <col min="16130" max="16130" width="14.375" customWidth="1"/>
    <col min="16131" max="16131" width="8.625" customWidth="1"/>
    <col min="16132" max="16132" width="31.875" customWidth="1"/>
    <col min="16133" max="16133" width="5" customWidth="1"/>
    <col min="16134" max="16134" width="8" customWidth="1"/>
    <col min="16136" max="16140" width="8.125" customWidth="1"/>
  </cols>
  <sheetData>
    <row r="1" ht="47.1" customHeight="1" spans="1:12">
      <c r="A1" s="2" t="s">
        <v>0</v>
      </c>
      <c r="B1" s="3"/>
      <c r="C1" s="3"/>
      <c r="D1" s="3"/>
      <c r="E1" s="3"/>
      <c r="F1" s="3"/>
      <c r="G1" s="3"/>
      <c r="H1" s="3"/>
      <c r="I1" s="3"/>
      <c r="J1" s="3"/>
      <c r="K1" s="3"/>
      <c r="L1" s="3"/>
    </row>
    <row r="2" spans="1:12">
      <c r="A2" s="4" t="s">
        <v>1</v>
      </c>
      <c r="B2" s="5"/>
      <c r="C2" s="6" t="s">
        <v>2</v>
      </c>
      <c r="D2" s="7" t="s">
        <v>3</v>
      </c>
      <c r="E2" s="8" t="s">
        <v>4</v>
      </c>
      <c r="F2" s="8"/>
      <c r="G2" s="9"/>
      <c r="H2" s="10" t="s">
        <v>5</v>
      </c>
      <c r="I2" s="11" t="s">
        <v>6</v>
      </c>
      <c r="J2" s="12"/>
      <c r="K2" s="13" t="s">
        <v>7</v>
      </c>
      <c r="L2" s="14"/>
    </row>
    <row r="3" spans="1:12">
      <c r="A3" s="15" t="s">
        <v>8</v>
      </c>
      <c r="B3" s="16"/>
      <c r="C3" s="17" t="s">
        <v>9</v>
      </c>
      <c r="D3" s="18" t="s">
        <v>10</v>
      </c>
      <c r="E3" s="19"/>
      <c r="F3" s="20"/>
      <c r="G3" s="21"/>
      <c r="H3" s="22" t="s">
        <v>11</v>
      </c>
      <c r="I3" s="23" t="s">
        <v>12</v>
      </c>
      <c r="J3" s="24"/>
      <c r="K3" s="25"/>
      <c r="L3" s="26"/>
    </row>
    <row r="4" spans="1:12">
      <c r="A4" s="15" t="s">
        <v>13</v>
      </c>
      <c r="B4" s="16"/>
      <c r="C4" s="27" t="s">
        <v>14</v>
      </c>
      <c r="D4" s="18" t="s">
        <v>15</v>
      </c>
      <c r="E4" s="20"/>
      <c r="F4" s="20"/>
      <c r="G4" s="21"/>
      <c r="H4" s="22" t="s">
        <v>16</v>
      </c>
      <c r="I4" s="23" t="s">
        <v>17</v>
      </c>
      <c r="J4" s="24"/>
      <c r="K4" s="25"/>
      <c r="L4" s="26"/>
    </row>
    <row r="5" spans="1:12">
      <c r="A5" s="15" t="s">
        <v>18</v>
      </c>
      <c r="B5" s="16"/>
      <c r="C5" s="27" t="s">
        <v>19</v>
      </c>
      <c r="D5" s="18" t="s">
        <v>20</v>
      </c>
      <c r="E5" s="19" t="s">
        <v>21</v>
      </c>
      <c r="F5" s="20"/>
      <c r="G5" s="21"/>
      <c r="H5" s="18" t="s">
        <v>22</v>
      </c>
      <c r="I5" s="23" t="s">
        <v>17</v>
      </c>
      <c r="J5" s="24"/>
      <c r="K5" s="25"/>
      <c r="L5" s="26"/>
    </row>
    <row r="6" spans="1:12">
      <c r="A6" s="15" t="s">
        <v>23</v>
      </c>
      <c r="B6" s="16"/>
      <c r="C6" s="27" t="s">
        <v>24</v>
      </c>
      <c r="D6" s="18" t="s">
        <v>25</v>
      </c>
      <c r="E6" s="19" t="s">
        <v>26</v>
      </c>
      <c r="F6" s="20"/>
      <c r="G6" s="21"/>
      <c r="H6" s="18" t="s">
        <v>27</v>
      </c>
      <c r="I6" s="23"/>
      <c r="J6" s="24"/>
      <c r="K6" s="25"/>
      <c r="L6" s="26"/>
    </row>
    <row r="7" spans="1:12">
      <c r="A7" s="15" t="s">
        <v>28</v>
      </c>
      <c r="B7" s="16"/>
      <c r="C7" s="27" t="s">
        <v>29</v>
      </c>
      <c r="D7" s="18"/>
      <c r="E7" s="19"/>
      <c r="F7" s="20"/>
      <c r="G7" s="21"/>
      <c r="H7" s="28"/>
      <c r="I7" s="23"/>
      <c r="J7" s="24"/>
      <c r="K7" s="29"/>
      <c r="L7" s="30"/>
    </row>
    <row r="8" spans="1:12">
      <c r="A8" s="31" t="s">
        <v>30</v>
      </c>
      <c r="B8" s="32"/>
      <c r="C8" s="32"/>
      <c r="D8" s="32"/>
      <c r="E8" s="33"/>
      <c r="F8" s="33"/>
      <c r="G8" s="34"/>
      <c r="H8" s="32"/>
      <c r="I8" s="32"/>
      <c r="J8" s="32"/>
      <c r="K8" s="35"/>
      <c r="L8" s="36"/>
    </row>
    <row r="9" ht="24" spans="1:12">
      <c r="A9" s="37" t="s">
        <v>31</v>
      </c>
      <c r="B9" s="38" t="s">
        <v>32</v>
      </c>
      <c r="C9" s="39" t="s">
        <v>33</v>
      </c>
      <c r="D9" s="38" t="s">
        <v>34</v>
      </c>
      <c r="E9" s="40" t="s">
        <v>35</v>
      </c>
      <c r="F9" s="40" t="s">
        <v>36</v>
      </c>
      <c r="G9" s="41" t="s">
        <v>37</v>
      </c>
      <c r="H9" s="40" t="s">
        <v>38</v>
      </c>
      <c r="I9" s="42" t="s">
        <v>39</v>
      </c>
      <c r="J9" s="40" t="s">
        <v>40</v>
      </c>
      <c r="K9" s="43" t="s">
        <v>41</v>
      </c>
      <c r="L9" s="44" t="s">
        <v>42</v>
      </c>
    </row>
    <row r="10" s="1" customFormat="1" spans="1:12">
      <c r="A10" s="45">
        <v>1</v>
      </c>
      <c r="B10" s="46" t="s">
        <v>43</v>
      </c>
      <c r="C10" s="47">
        <v>2</v>
      </c>
      <c r="D10" s="46" t="s">
        <v>44</v>
      </c>
      <c r="E10" s="48"/>
      <c r="F10" s="49" t="s">
        <v>45</v>
      </c>
      <c r="G10" s="50">
        <v>75.5</v>
      </c>
      <c r="H10" s="51">
        <v>0.0154548</v>
      </c>
      <c r="I10" s="52">
        <v>0.03</v>
      </c>
      <c r="J10" s="53">
        <f>(1+I10)*H10</f>
        <v>0.015918444</v>
      </c>
      <c r="K10" s="54">
        <f>J10*G10</f>
        <v>1.201842522</v>
      </c>
      <c r="L10" s="55" t="s">
        <v>46</v>
      </c>
    </row>
    <row r="11" s="1" customFormat="1" spans="1:12">
      <c r="A11" s="45">
        <v>2</v>
      </c>
      <c r="B11" s="46" t="s">
        <v>47</v>
      </c>
      <c r="C11" s="47">
        <v>2</v>
      </c>
      <c r="D11" s="46" t="s">
        <v>48</v>
      </c>
      <c r="E11" s="48"/>
      <c r="F11" s="49" t="s">
        <v>45</v>
      </c>
      <c r="G11" s="50">
        <v>75.5</v>
      </c>
      <c r="H11" s="51">
        <v>0.0140874</v>
      </c>
      <c r="I11" s="52">
        <v>0.03</v>
      </c>
      <c r="J11" s="53">
        <f>(1+I11)*H11</f>
        <v>0.014510022</v>
      </c>
      <c r="K11" s="54">
        <f>J11*G11</f>
        <v>1.095506661</v>
      </c>
      <c r="L11" s="55" t="s">
        <v>46</v>
      </c>
    </row>
    <row r="12" spans="1:12">
      <c r="A12" s="45">
        <v>3</v>
      </c>
      <c r="B12" s="46" t="s">
        <v>49</v>
      </c>
      <c r="C12" s="56">
        <v>2</v>
      </c>
      <c r="D12" s="46" t="s">
        <v>50</v>
      </c>
      <c r="E12" s="57"/>
      <c r="F12" s="58" t="s">
        <v>45</v>
      </c>
      <c r="G12" s="59">
        <v>46.5</v>
      </c>
      <c r="H12" s="60">
        <v>0.0175748</v>
      </c>
      <c r="I12" s="61">
        <v>0.03</v>
      </c>
      <c r="J12" s="62">
        <f>(1+I12)*H12</f>
        <v>0.018102044</v>
      </c>
      <c r="K12" s="63">
        <f>J12*G12</f>
        <v>0.841745046</v>
      </c>
      <c r="L12" s="55" t="s">
        <v>51</v>
      </c>
    </row>
    <row r="13" spans="1:12">
      <c r="A13" s="45">
        <v>4</v>
      </c>
      <c r="B13" s="46" t="s">
        <v>52</v>
      </c>
      <c r="C13" s="56">
        <v>2</v>
      </c>
      <c r="D13" s="46" t="s">
        <v>50</v>
      </c>
      <c r="E13" s="57"/>
      <c r="F13" s="58" t="s">
        <v>45</v>
      </c>
      <c r="G13" s="59">
        <v>46.5</v>
      </c>
      <c r="H13" s="60">
        <v>0.0376088</v>
      </c>
      <c r="I13" s="61">
        <v>0.03</v>
      </c>
      <c r="J13" s="62">
        <f>(1+I13)*H13</f>
        <v>0.038737064</v>
      </c>
      <c r="K13" s="63">
        <f>J13*G13</f>
        <v>1.801273476</v>
      </c>
      <c r="L13" s="55" t="s">
        <v>51</v>
      </c>
    </row>
    <row r="14" spans="1:12">
      <c r="A14" s="45">
        <v>5</v>
      </c>
      <c r="B14" s="64" t="s">
        <v>53</v>
      </c>
      <c r="C14" s="65">
        <v>2</v>
      </c>
      <c r="D14" s="66" t="s">
        <v>50</v>
      </c>
      <c r="E14" s="57"/>
      <c r="F14" s="58" t="s">
        <v>45</v>
      </c>
      <c r="G14" s="59">
        <v>46.5</v>
      </c>
      <c r="H14" s="60">
        <v>0.0043142</v>
      </c>
      <c r="I14" s="61">
        <v>0.03</v>
      </c>
      <c r="J14" s="62">
        <f>(1+I14)*H14</f>
        <v>0.004443626</v>
      </c>
      <c r="K14" s="63">
        <f>J14*G14</f>
        <v>0.206628609</v>
      </c>
      <c r="L14" s="55" t="s">
        <v>51</v>
      </c>
    </row>
    <row r="15" spans="1:12">
      <c r="A15" s="45">
        <v>6</v>
      </c>
      <c r="B15" s="66" t="s">
        <v>54</v>
      </c>
      <c r="C15" s="65">
        <v>2</v>
      </c>
      <c r="D15" s="66" t="s">
        <v>55</v>
      </c>
      <c r="E15" s="57"/>
      <c r="F15" s="58" t="s">
        <v>45</v>
      </c>
      <c r="G15" s="59">
        <v>88</v>
      </c>
      <c r="H15" s="60">
        <v>0.006042</v>
      </c>
      <c r="I15" s="61">
        <v>0.03</v>
      </c>
      <c r="J15" s="62">
        <f t="shared" ref="J15:J40" si="0">(1+I15)*H15</f>
        <v>0.00622326</v>
      </c>
      <c r="K15" s="63">
        <f t="shared" ref="K15:K40" si="1">J15*G15</f>
        <v>0.54764688</v>
      </c>
      <c r="L15" s="67" t="s">
        <v>56</v>
      </c>
    </row>
    <row r="16" spans="1:12">
      <c r="A16" s="45">
        <v>7</v>
      </c>
      <c r="B16" s="66" t="s">
        <v>57</v>
      </c>
      <c r="C16" s="65">
        <v>2</v>
      </c>
      <c r="D16" s="66" t="s">
        <v>55</v>
      </c>
      <c r="E16" s="57"/>
      <c r="F16" s="58" t="s">
        <v>45</v>
      </c>
      <c r="G16" s="59">
        <v>88</v>
      </c>
      <c r="H16" s="60">
        <v>0.0507846</v>
      </c>
      <c r="I16" s="61">
        <v>0.03</v>
      </c>
      <c r="J16" s="62">
        <f t="shared" si="0"/>
        <v>0.052308138</v>
      </c>
      <c r="K16" s="63">
        <f t="shared" si="1"/>
        <v>4.603116144</v>
      </c>
      <c r="L16" s="67" t="s">
        <v>56</v>
      </c>
    </row>
    <row r="17" spans="1:12">
      <c r="A17" s="45">
        <v>8</v>
      </c>
      <c r="B17" s="66" t="s">
        <v>58</v>
      </c>
      <c r="C17" s="65">
        <v>2</v>
      </c>
      <c r="D17" s="66" t="s">
        <v>55</v>
      </c>
      <c r="E17" s="57"/>
      <c r="F17" s="58" t="s">
        <v>45</v>
      </c>
      <c r="G17" s="59">
        <v>88</v>
      </c>
      <c r="H17" s="60">
        <v>0.0168434</v>
      </c>
      <c r="I17" s="61">
        <v>0.03</v>
      </c>
      <c r="J17" s="62">
        <f t="shared" si="0"/>
        <v>0.017348702</v>
      </c>
      <c r="K17" s="63">
        <f t="shared" si="1"/>
        <v>1.526685776</v>
      </c>
      <c r="L17" s="67" t="s">
        <v>56</v>
      </c>
    </row>
    <row r="18" spans="1:12">
      <c r="A18" s="45">
        <v>9</v>
      </c>
      <c r="B18" s="66" t="s">
        <v>59</v>
      </c>
      <c r="C18" s="65">
        <v>2</v>
      </c>
      <c r="D18" s="66" t="s">
        <v>55</v>
      </c>
      <c r="E18" s="57"/>
      <c r="F18" s="58" t="s">
        <v>45</v>
      </c>
      <c r="G18" s="59">
        <v>88</v>
      </c>
      <c r="H18" s="60">
        <v>0.0169706</v>
      </c>
      <c r="I18" s="61">
        <v>0.03</v>
      </c>
      <c r="J18" s="62">
        <f t="shared" si="0"/>
        <v>0.017479718</v>
      </c>
      <c r="K18" s="63">
        <f t="shared" si="1"/>
        <v>1.538215184</v>
      </c>
      <c r="L18" s="67" t="s">
        <v>56</v>
      </c>
    </row>
    <row r="19" spans="1:12">
      <c r="A19" s="45">
        <v>10</v>
      </c>
      <c r="B19" s="66" t="s">
        <v>60</v>
      </c>
      <c r="C19" s="65">
        <v>2</v>
      </c>
      <c r="D19" s="66" t="s">
        <v>61</v>
      </c>
      <c r="E19" s="57"/>
      <c r="F19" s="58" t="s">
        <v>45</v>
      </c>
      <c r="G19" s="59">
        <v>42</v>
      </c>
      <c r="H19" s="60">
        <v>0.0048972</v>
      </c>
      <c r="I19" s="61">
        <v>0.03</v>
      </c>
      <c r="J19" s="62">
        <f t="shared" si="0"/>
        <v>0.005044116</v>
      </c>
      <c r="K19" s="63">
        <f t="shared" si="1"/>
        <v>0.211852872</v>
      </c>
      <c r="L19" s="67"/>
    </row>
    <row r="20" spans="1:12">
      <c r="A20" s="45">
        <v>11</v>
      </c>
      <c r="B20" s="66" t="s">
        <v>62</v>
      </c>
      <c r="C20" s="65">
        <v>2</v>
      </c>
      <c r="D20" s="66" t="s">
        <v>63</v>
      </c>
      <c r="E20" s="57"/>
      <c r="F20" s="58" t="s">
        <v>45</v>
      </c>
      <c r="G20" s="59">
        <v>32</v>
      </c>
      <c r="H20" s="60">
        <v>0.001643</v>
      </c>
      <c r="I20" s="61">
        <v>0.03</v>
      </c>
      <c r="J20" s="62">
        <f t="shared" si="0"/>
        <v>0.00169229</v>
      </c>
      <c r="K20" s="63">
        <f t="shared" si="1"/>
        <v>0.05415328</v>
      </c>
      <c r="L20" s="67"/>
    </row>
    <row r="21" spans="1:12">
      <c r="A21" s="45">
        <v>12</v>
      </c>
      <c r="B21" s="66" t="s">
        <v>64</v>
      </c>
      <c r="C21" s="65">
        <v>2</v>
      </c>
      <c r="D21" s="66" t="s">
        <v>65</v>
      </c>
      <c r="E21" s="57"/>
      <c r="F21" s="58" t="s">
        <v>45</v>
      </c>
      <c r="G21" s="59">
        <v>32.5</v>
      </c>
      <c r="H21" s="60">
        <v>0.0919126</v>
      </c>
      <c r="I21" s="61">
        <v>0.03</v>
      </c>
      <c r="J21" s="62">
        <f t="shared" si="0"/>
        <v>0.094669978</v>
      </c>
      <c r="K21" s="63">
        <f t="shared" si="1"/>
        <v>3.076774285</v>
      </c>
      <c r="L21" s="67" t="s">
        <v>66</v>
      </c>
    </row>
    <row r="22" spans="1:12">
      <c r="A22" s="45">
        <v>13</v>
      </c>
      <c r="B22" s="66" t="s">
        <v>67</v>
      </c>
      <c r="C22" s="65">
        <v>2</v>
      </c>
      <c r="D22" s="66" t="s">
        <v>65</v>
      </c>
      <c r="E22" s="57"/>
      <c r="F22" s="58" t="s">
        <v>45</v>
      </c>
      <c r="G22" s="59">
        <v>32.5</v>
      </c>
      <c r="H22" s="60">
        <v>0.0232988</v>
      </c>
      <c r="I22" s="61">
        <v>0.03</v>
      </c>
      <c r="J22" s="62">
        <f t="shared" si="0"/>
        <v>0.023997764</v>
      </c>
      <c r="K22" s="63">
        <f t="shared" si="1"/>
        <v>0.77992733</v>
      </c>
      <c r="L22" s="67" t="s">
        <v>66</v>
      </c>
    </row>
    <row r="23" spans="1:12">
      <c r="A23" s="45">
        <v>14</v>
      </c>
      <c r="B23" s="66" t="s">
        <v>68</v>
      </c>
      <c r="C23" s="65">
        <v>2</v>
      </c>
      <c r="D23" s="66" t="s">
        <v>69</v>
      </c>
      <c r="E23" s="57"/>
      <c r="F23" s="58" t="s">
        <v>45</v>
      </c>
      <c r="G23" s="59">
        <v>34</v>
      </c>
      <c r="H23" s="60">
        <v>0.0384992</v>
      </c>
      <c r="I23" s="61">
        <v>0.03</v>
      </c>
      <c r="J23" s="62">
        <f t="shared" si="0"/>
        <v>0.039654176</v>
      </c>
      <c r="K23" s="63">
        <f t="shared" si="1"/>
        <v>1.348241984</v>
      </c>
      <c r="L23" s="67" t="s">
        <v>66</v>
      </c>
    </row>
    <row r="24" spans="1:12">
      <c r="A24" s="45">
        <v>15</v>
      </c>
      <c r="B24" s="66" t="s">
        <v>70</v>
      </c>
      <c r="C24" s="65">
        <v>2</v>
      </c>
      <c r="D24" s="66" t="s">
        <v>71</v>
      </c>
      <c r="E24" s="57"/>
      <c r="F24" s="58" t="s">
        <v>45</v>
      </c>
      <c r="G24" s="68">
        <v>22.5</v>
      </c>
      <c r="H24" s="60">
        <v>0.0529788</v>
      </c>
      <c r="I24" s="61">
        <v>0.03</v>
      </c>
      <c r="J24" s="62">
        <f t="shared" si="0"/>
        <v>0.054568164</v>
      </c>
      <c r="K24" s="63">
        <f t="shared" si="1"/>
        <v>1.22778369</v>
      </c>
      <c r="L24" s="67" t="s">
        <v>72</v>
      </c>
    </row>
    <row r="25" spans="1:12">
      <c r="A25" s="45">
        <v>16</v>
      </c>
      <c r="B25" s="46" t="s">
        <v>73</v>
      </c>
      <c r="C25" s="56">
        <v>2</v>
      </c>
      <c r="D25" s="66" t="s">
        <v>71</v>
      </c>
      <c r="E25" s="57"/>
      <c r="F25" s="58" t="s">
        <v>45</v>
      </c>
      <c r="G25" s="68">
        <v>22.5</v>
      </c>
      <c r="H25" s="60">
        <v>0.026</v>
      </c>
      <c r="I25" s="61">
        <v>0.03</v>
      </c>
      <c r="J25" s="62">
        <f t="shared" si="0"/>
        <v>0.02678</v>
      </c>
      <c r="K25" s="63">
        <f t="shared" si="1"/>
        <v>0.60255</v>
      </c>
      <c r="L25" s="67" t="s">
        <v>72</v>
      </c>
    </row>
    <row r="26" spans="1:12">
      <c r="A26" s="45">
        <v>17</v>
      </c>
      <c r="B26" s="46" t="s">
        <v>74</v>
      </c>
      <c r="C26" s="56">
        <v>2</v>
      </c>
      <c r="D26" s="66" t="s">
        <v>75</v>
      </c>
      <c r="E26" s="57"/>
      <c r="F26" s="58" t="s">
        <v>45</v>
      </c>
      <c r="G26" s="59">
        <v>42.5</v>
      </c>
      <c r="H26" s="60">
        <v>0.0155078</v>
      </c>
      <c r="I26" s="61">
        <v>0.03</v>
      </c>
      <c r="J26" s="62">
        <f t="shared" si="0"/>
        <v>0.015973034</v>
      </c>
      <c r="K26" s="63">
        <f t="shared" si="1"/>
        <v>0.678853945</v>
      </c>
      <c r="L26" s="67"/>
    </row>
    <row r="27" spans="1:12">
      <c r="A27" s="45">
        <v>18</v>
      </c>
      <c r="B27" s="46" t="s">
        <v>76</v>
      </c>
      <c r="C27" s="56">
        <v>4</v>
      </c>
      <c r="D27" s="46" t="s">
        <v>77</v>
      </c>
      <c r="E27" s="57"/>
      <c r="F27" s="58" t="s">
        <v>45</v>
      </c>
      <c r="G27" s="59">
        <v>42.5</v>
      </c>
      <c r="H27" s="60">
        <v>0.0034026</v>
      </c>
      <c r="I27" s="61">
        <v>0.03</v>
      </c>
      <c r="J27" s="62">
        <f t="shared" si="0"/>
        <v>0.003504678</v>
      </c>
      <c r="K27" s="63">
        <f t="shared" si="1"/>
        <v>0.148948815</v>
      </c>
      <c r="L27" s="67"/>
    </row>
    <row r="28" spans="1:12">
      <c r="A28" s="45">
        <v>19</v>
      </c>
      <c r="B28" s="46" t="s">
        <v>78</v>
      </c>
      <c r="C28" s="56">
        <v>4</v>
      </c>
      <c r="D28" s="46" t="s">
        <v>77</v>
      </c>
      <c r="E28" s="57"/>
      <c r="F28" s="58" t="s">
        <v>45</v>
      </c>
      <c r="G28" s="59">
        <v>42.5</v>
      </c>
      <c r="H28" s="60">
        <v>0.0047488</v>
      </c>
      <c r="I28" s="61">
        <v>0.03</v>
      </c>
      <c r="J28" s="62">
        <f t="shared" si="0"/>
        <v>0.004891264</v>
      </c>
      <c r="K28" s="63">
        <f t="shared" si="1"/>
        <v>0.20787872</v>
      </c>
      <c r="L28" s="67"/>
    </row>
    <row r="29" spans="1:12">
      <c r="A29" s="45">
        <v>20</v>
      </c>
      <c r="B29" s="46" t="s">
        <v>79</v>
      </c>
      <c r="C29" s="56">
        <v>4</v>
      </c>
      <c r="D29" s="46" t="s">
        <v>77</v>
      </c>
      <c r="E29" s="57"/>
      <c r="F29" s="58" t="s">
        <v>45</v>
      </c>
      <c r="G29" s="59">
        <v>42.5</v>
      </c>
      <c r="H29" s="60">
        <v>0.0038902</v>
      </c>
      <c r="I29" s="61">
        <v>0.03</v>
      </c>
      <c r="J29" s="62">
        <f t="shared" si="0"/>
        <v>0.004006906</v>
      </c>
      <c r="K29" s="63">
        <f t="shared" si="1"/>
        <v>0.170293505</v>
      </c>
      <c r="L29" s="67"/>
    </row>
    <row r="30" spans="1:12">
      <c r="A30" s="45">
        <v>21</v>
      </c>
      <c r="B30" s="66" t="s">
        <v>80</v>
      </c>
      <c r="C30" s="65">
        <v>2</v>
      </c>
      <c r="D30" s="69" t="s">
        <v>81</v>
      </c>
      <c r="E30" s="57"/>
      <c r="F30" s="58" t="s">
        <v>45</v>
      </c>
      <c r="G30" s="59">
        <v>42.5</v>
      </c>
      <c r="H30" s="60">
        <v>0.0119144</v>
      </c>
      <c r="I30" s="61">
        <v>0.03</v>
      </c>
      <c r="J30" s="62">
        <f t="shared" si="0"/>
        <v>0.012271832</v>
      </c>
      <c r="K30" s="63">
        <f t="shared" si="1"/>
        <v>0.52155286</v>
      </c>
      <c r="L30" s="67"/>
    </row>
    <row r="31" spans="1:12">
      <c r="A31" s="45">
        <v>22</v>
      </c>
      <c r="B31" s="46" t="s">
        <v>82</v>
      </c>
      <c r="C31" s="56">
        <v>2</v>
      </c>
      <c r="D31" s="46" t="s">
        <v>83</v>
      </c>
      <c r="E31" s="57"/>
      <c r="F31" s="58" t="s">
        <v>45</v>
      </c>
      <c r="G31" s="59">
        <v>10</v>
      </c>
      <c r="H31" s="60">
        <v>0.0192602</v>
      </c>
      <c r="I31" s="61">
        <v>0.03</v>
      </c>
      <c r="J31" s="62">
        <f t="shared" si="0"/>
        <v>0.019838006</v>
      </c>
      <c r="K31" s="63">
        <f t="shared" si="1"/>
        <v>0.19838006</v>
      </c>
      <c r="L31" s="67"/>
    </row>
    <row r="32" spans="1:12">
      <c r="A32" s="45">
        <v>23</v>
      </c>
      <c r="B32" s="46" t="s">
        <v>84</v>
      </c>
      <c r="C32" s="56">
        <v>2</v>
      </c>
      <c r="D32" s="46" t="s">
        <v>85</v>
      </c>
      <c r="E32" s="57"/>
      <c r="F32" s="58" t="s">
        <v>45</v>
      </c>
      <c r="G32" s="59">
        <v>7</v>
      </c>
      <c r="H32" s="60">
        <v>0.0212424</v>
      </c>
      <c r="I32" s="61">
        <v>0.03</v>
      </c>
      <c r="J32" s="62">
        <f t="shared" si="0"/>
        <v>0.021879672</v>
      </c>
      <c r="K32" s="63">
        <f t="shared" si="1"/>
        <v>0.153157704</v>
      </c>
      <c r="L32" s="67"/>
    </row>
    <row r="33" spans="1:12">
      <c r="A33" s="45">
        <v>24</v>
      </c>
      <c r="B33" s="46" t="s">
        <v>86</v>
      </c>
      <c r="C33" s="56">
        <v>2</v>
      </c>
      <c r="D33" s="46" t="s">
        <v>87</v>
      </c>
      <c r="E33" s="57"/>
      <c r="F33" s="58" t="s">
        <v>45</v>
      </c>
      <c r="G33" s="59">
        <v>5</v>
      </c>
      <c r="H33" s="60">
        <v>0.0051622</v>
      </c>
      <c r="I33" s="61">
        <v>0.03</v>
      </c>
      <c r="J33" s="62">
        <f t="shared" si="0"/>
        <v>0.005317066</v>
      </c>
      <c r="K33" s="63">
        <f t="shared" si="1"/>
        <v>0.02658533</v>
      </c>
      <c r="L33" s="67"/>
    </row>
    <row r="34" spans="1:12">
      <c r="A34" s="45">
        <v>25</v>
      </c>
      <c r="B34" s="46" t="s">
        <v>88</v>
      </c>
      <c r="C34" s="56">
        <v>2</v>
      </c>
      <c r="D34" s="46" t="s">
        <v>87</v>
      </c>
      <c r="E34" s="57"/>
      <c r="F34" s="58" t="s">
        <v>45</v>
      </c>
      <c r="G34" s="59">
        <v>5</v>
      </c>
      <c r="H34" s="60">
        <v>0.0054166</v>
      </c>
      <c r="I34" s="61">
        <v>0.03</v>
      </c>
      <c r="J34" s="62">
        <f t="shared" si="0"/>
        <v>0.005579098</v>
      </c>
      <c r="K34" s="63">
        <f t="shared" si="1"/>
        <v>0.02789549</v>
      </c>
      <c r="L34" s="67"/>
    </row>
    <row r="35" spans="1:12">
      <c r="A35" s="45">
        <v>26</v>
      </c>
      <c r="B35" s="70" t="s">
        <v>89</v>
      </c>
      <c r="C35" s="56">
        <v>4</v>
      </c>
      <c r="D35" s="71" t="s">
        <v>90</v>
      </c>
      <c r="E35" s="57"/>
      <c r="F35" s="58" t="s">
        <v>45</v>
      </c>
      <c r="G35" s="59">
        <v>7</v>
      </c>
      <c r="H35" s="60">
        <v>0.0167798</v>
      </c>
      <c r="I35" s="61">
        <v>0.03</v>
      </c>
      <c r="J35" s="62">
        <f t="shared" si="0"/>
        <v>0.017283194</v>
      </c>
      <c r="K35" s="63">
        <f t="shared" si="1"/>
        <v>0.120982358</v>
      </c>
      <c r="L35" s="67"/>
    </row>
    <row r="36" spans="1:12">
      <c r="A36" s="45">
        <v>27</v>
      </c>
      <c r="B36" s="72" t="s">
        <v>91</v>
      </c>
      <c r="C36" s="56">
        <v>2</v>
      </c>
      <c r="D36" s="73" t="s">
        <v>92</v>
      </c>
      <c r="E36" s="57"/>
      <c r="F36" s="58" t="s">
        <v>45</v>
      </c>
      <c r="G36" s="59">
        <v>12</v>
      </c>
      <c r="H36" s="60">
        <v>0.0372484</v>
      </c>
      <c r="I36" s="61">
        <v>0.03</v>
      </c>
      <c r="J36" s="62">
        <f t="shared" si="0"/>
        <v>0.038365852</v>
      </c>
      <c r="K36" s="63">
        <f t="shared" si="1"/>
        <v>0.460390224</v>
      </c>
      <c r="L36" s="67"/>
    </row>
    <row r="37" spans="1:12">
      <c r="A37" s="45">
        <v>28</v>
      </c>
      <c r="B37" s="46" t="s">
        <v>93</v>
      </c>
      <c r="C37" s="56"/>
      <c r="D37" s="46" t="s">
        <v>94</v>
      </c>
      <c r="E37" s="57"/>
      <c r="F37" s="58" t="s">
        <v>95</v>
      </c>
      <c r="G37" s="59">
        <v>1.8</v>
      </c>
      <c r="H37" s="60">
        <v>0.24</v>
      </c>
      <c r="I37" s="61">
        <v>0.03</v>
      </c>
      <c r="J37" s="62">
        <f t="shared" si="0"/>
        <v>0.2472</v>
      </c>
      <c r="K37" s="63">
        <f t="shared" si="1"/>
        <v>0.44496</v>
      </c>
      <c r="L37" s="67" t="s">
        <v>96</v>
      </c>
    </row>
    <row r="38" spans="1:12">
      <c r="A38" s="45">
        <v>29</v>
      </c>
      <c r="B38" s="46" t="s">
        <v>97</v>
      </c>
      <c r="C38" s="56">
        <v>2</v>
      </c>
      <c r="D38" s="46" t="s">
        <v>98</v>
      </c>
      <c r="E38" s="57"/>
      <c r="F38" s="58" t="s">
        <v>95</v>
      </c>
      <c r="G38" s="59">
        <v>1.5</v>
      </c>
      <c r="H38" s="60">
        <v>0.5</v>
      </c>
      <c r="I38" s="61">
        <v>0</v>
      </c>
      <c r="J38" s="62">
        <f t="shared" si="0"/>
        <v>0.5</v>
      </c>
      <c r="K38" s="63">
        <f t="shared" si="1"/>
        <v>0.75</v>
      </c>
      <c r="L38" s="67" t="s">
        <v>96</v>
      </c>
    </row>
    <row r="39" spans="1:12">
      <c r="A39" s="45">
        <v>30</v>
      </c>
      <c r="B39" s="46" t="s">
        <v>99</v>
      </c>
      <c r="C39" s="56">
        <v>2</v>
      </c>
      <c r="D39" s="46" t="s">
        <v>100</v>
      </c>
      <c r="E39" s="57"/>
      <c r="F39" s="58" t="s">
        <v>101</v>
      </c>
      <c r="G39" s="59">
        <v>0.1</v>
      </c>
      <c r="H39" s="60">
        <v>1</v>
      </c>
      <c r="I39" s="61">
        <v>0.03</v>
      </c>
      <c r="J39" s="62">
        <f t="shared" si="0"/>
        <v>1.03</v>
      </c>
      <c r="K39" s="63">
        <f t="shared" si="1"/>
        <v>0.103</v>
      </c>
      <c r="L39" s="67"/>
    </row>
    <row r="40" spans="1:12">
      <c r="A40" s="45">
        <v>31</v>
      </c>
      <c r="B40" s="70" t="s">
        <v>102</v>
      </c>
      <c r="C40" s="56">
        <v>2</v>
      </c>
      <c r="D40" s="69" t="s">
        <v>103</v>
      </c>
      <c r="E40" s="57"/>
      <c r="F40" s="58" t="s">
        <v>101</v>
      </c>
      <c r="G40" s="59">
        <v>0.5</v>
      </c>
      <c r="H40" s="60">
        <v>1</v>
      </c>
      <c r="I40" s="61">
        <v>0.03</v>
      </c>
      <c r="J40" s="62">
        <f t="shared" si="0"/>
        <v>1.03</v>
      </c>
      <c r="K40" s="63">
        <f t="shared" si="1"/>
        <v>0.515</v>
      </c>
      <c r="L40" s="67"/>
    </row>
    <row r="41" spans="1:12">
      <c r="A41" s="45">
        <v>32</v>
      </c>
      <c r="B41" s="46"/>
      <c r="C41" s="56"/>
      <c r="D41" s="46"/>
      <c r="E41" s="57"/>
      <c r="F41" s="58"/>
      <c r="G41" s="59"/>
      <c r="H41" s="60"/>
      <c r="I41" s="61"/>
      <c r="J41" s="62"/>
      <c r="K41" s="63"/>
      <c r="L41" s="67"/>
    </row>
    <row r="42" spans="1:12">
      <c r="A42" s="74"/>
      <c r="B42" s="75"/>
      <c r="C42" s="76"/>
      <c r="D42" s="77"/>
      <c r="E42" s="76"/>
      <c r="F42" s="76"/>
      <c r="G42" s="76"/>
      <c r="H42" s="78" t="s">
        <v>104</v>
      </c>
      <c r="I42" s="79"/>
      <c r="J42" s="80"/>
      <c r="K42" s="81">
        <f>SUM(K10:K41)</f>
        <v>25.19182275</v>
      </c>
      <c r="L42" s="82"/>
    </row>
    <row r="43" spans="1:12">
      <c r="A43" s="83" t="s">
        <v>105</v>
      </c>
      <c r="B43" s="84"/>
      <c r="C43" s="85"/>
      <c r="D43" s="86"/>
      <c r="E43" s="85"/>
      <c r="F43" s="85"/>
      <c r="G43" s="87"/>
      <c r="H43" s="85"/>
      <c r="I43" s="85"/>
      <c r="J43" s="85"/>
      <c r="K43" s="88"/>
      <c r="L43" s="89"/>
    </row>
    <row r="44" ht="31.5" spans="1:12">
      <c r="A44" s="90">
        <v>33</v>
      </c>
      <c r="B44" s="91" t="s">
        <v>106</v>
      </c>
      <c r="C44" s="56"/>
      <c r="D44" s="92" t="s">
        <v>107</v>
      </c>
      <c r="E44" s="57"/>
      <c r="F44" s="58" t="s">
        <v>108</v>
      </c>
      <c r="G44" s="59">
        <v>9.56</v>
      </c>
      <c r="H44" s="60">
        <v>1</v>
      </c>
      <c r="I44" s="61">
        <v>0</v>
      </c>
      <c r="J44" s="62">
        <f>(1+I44)*H44</f>
        <v>1</v>
      </c>
      <c r="K44" s="63">
        <f>G44*J44</f>
        <v>9.56</v>
      </c>
      <c r="L44" s="67"/>
    </row>
    <row r="45" spans="1:12">
      <c r="A45" s="90">
        <v>34</v>
      </c>
      <c r="B45" s="91" t="s">
        <v>109</v>
      </c>
      <c r="C45" s="56"/>
      <c r="D45" s="93" t="s">
        <v>110</v>
      </c>
      <c r="E45" s="57"/>
      <c r="F45" s="58" t="s">
        <v>108</v>
      </c>
      <c r="G45" s="50">
        <v>2.3</v>
      </c>
      <c r="H45" s="60">
        <v>1</v>
      </c>
      <c r="I45" s="61">
        <v>0</v>
      </c>
      <c r="J45" s="62">
        <f>(1+I45)*H45</f>
        <v>1</v>
      </c>
      <c r="K45" s="63">
        <f>G45*J45</f>
        <v>2.3</v>
      </c>
      <c r="L45" s="67"/>
    </row>
    <row r="46" spans="1:12">
      <c r="A46" s="90">
        <v>35</v>
      </c>
      <c r="B46" s="91" t="s">
        <v>111</v>
      </c>
      <c r="C46" s="56"/>
      <c r="D46" s="91"/>
      <c r="E46" s="57"/>
      <c r="F46" s="58" t="s">
        <v>108</v>
      </c>
      <c r="G46" s="50"/>
      <c r="H46" s="60">
        <v>1</v>
      </c>
      <c r="I46" s="61">
        <v>0</v>
      </c>
      <c r="J46" s="62">
        <f>(1+I46)*H46</f>
        <v>1</v>
      </c>
      <c r="K46" s="63">
        <f>G46*J46</f>
        <v>0</v>
      </c>
      <c r="L46" s="67"/>
    </row>
    <row r="47" spans="1:12">
      <c r="A47" s="90">
        <v>36</v>
      </c>
      <c r="B47" s="91"/>
      <c r="C47" s="56"/>
      <c r="D47" s="91"/>
      <c r="E47" s="57"/>
      <c r="F47" s="58" t="s">
        <v>108</v>
      </c>
      <c r="G47" s="50"/>
      <c r="H47" s="60"/>
      <c r="I47" s="61">
        <v>0</v>
      </c>
      <c r="J47" s="62">
        <f>(1+I47)*H47</f>
        <v>0</v>
      </c>
      <c r="K47" s="63">
        <f>G47*J47</f>
        <v>0</v>
      </c>
      <c r="L47" s="67"/>
    </row>
    <row r="48" spans="1:12">
      <c r="A48" s="94"/>
      <c r="B48" s="95"/>
      <c r="C48" s="95"/>
      <c r="D48" s="96"/>
      <c r="E48" s="95"/>
      <c r="F48" s="95"/>
      <c r="G48" s="97"/>
      <c r="H48" s="98" t="s">
        <v>112</v>
      </c>
      <c r="I48" s="99"/>
      <c r="J48" s="100"/>
      <c r="K48" s="101">
        <f>SUM(K44:K47)</f>
        <v>11.86</v>
      </c>
      <c r="L48" s="102"/>
    </row>
    <row r="49" spans="1:12">
      <c r="A49" s="103" t="s">
        <v>113</v>
      </c>
      <c r="B49" s="104"/>
      <c r="C49" s="105"/>
      <c r="D49" s="106"/>
      <c r="E49" s="105"/>
      <c r="F49" s="105"/>
      <c r="G49" s="107"/>
      <c r="H49" s="108"/>
      <c r="I49" s="108"/>
      <c r="J49" s="108"/>
      <c r="K49" s="109"/>
      <c r="L49" s="110"/>
    </row>
    <row r="50" spans="1:12">
      <c r="A50" s="90">
        <v>1</v>
      </c>
      <c r="B50" s="91" t="s">
        <v>114</v>
      </c>
      <c r="C50" s="56" t="s">
        <v>19</v>
      </c>
      <c r="D50" s="111" t="s">
        <v>115</v>
      </c>
      <c r="E50" s="57"/>
      <c r="F50" s="58" t="s">
        <v>108</v>
      </c>
      <c r="G50" s="112">
        <v>29.5</v>
      </c>
      <c r="H50" s="60">
        <v>1</v>
      </c>
      <c r="I50" s="61">
        <v>0</v>
      </c>
      <c r="J50" s="62"/>
      <c r="K50" s="63">
        <f>G50*H50</f>
        <v>29.5</v>
      </c>
      <c r="L50" s="67"/>
    </row>
    <row r="51" spans="1:12">
      <c r="A51" s="90">
        <v>2</v>
      </c>
      <c r="B51" s="91"/>
      <c r="C51" s="56"/>
      <c r="D51" s="91"/>
      <c r="E51" s="57"/>
      <c r="F51" s="58" t="s">
        <v>108</v>
      </c>
      <c r="G51" s="59"/>
      <c r="H51" s="60"/>
      <c r="I51" s="61">
        <v>0</v>
      </c>
      <c r="J51" s="62"/>
      <c r="K51" s="63">
        <v>0</v>
      </c>
      <c r="L51" s="67"/>
    </row>
    <row r="52" ht="15" spans="1:12">
      <c r="A52" s="113"/>
      <c r="B52" s="114"/>
      <c r="C52" s="115"/>
      <c r="D52" s="114"/>
      <c r="E52" s="115"/>
      <c r="F52" s="115"/>
      <c r="G52" s="116"/>
      <c r="H52" s="117" t="s">
        <v>116</v>
      </c>
      <c r="I52" s="118"/>
      <c r="J52" s="119"/>
      <c r="K52" s="120">
        <f>SUM(K50:K51)</f>
        <v>29.5</v>
      </c>
      <c r="L52" s="121"/>
    </row>
    <row r="53" spans="1:12">
      <c r="A53" s="122" t="s">
        <v>117</v>
      </c>
      <c r="B53" s="123"/>
      <c r="C53" s="124"/>
      <c r="D53" s="125"/>
      <c r="E53" s="124"/>
      <c r="F53" s="124"/>
      <c r="G53" s="126"/>
      <c r="H53" s="125"/>
      <c r="I53" s="125"/>
      <c r="J53" s="125"/>
      <c r="K53" s="125"/>
      <c r="L53" s="127"/>
    </row>
    <row r="54" spans="1:12">
      <c r="A54" s="128">
        <v>1</v>
      </c>
      <c r="B54" s="129" t="s">
        <v>118</v>
      </c>
      <c r="C54" s="130"/>
      <c r="D54" s="129" t="s">
        <v>119</v>
      </c>
      <c r="E54" s="131"/>
      <c r="F54" s="132" t="s">
        <v>101</v>
      </c>
      <c r="G54" s="133">
        <v>1.6</v>
      </c>
      <c r="H54" s="134">
        <v>1</v>
      </c>
      <c r="I54" s="135">
        <v>0</v>
      </c>
      <c r="J54" s="136"/>
      <c r="K54" s="137">
        <f t="shared" ref="K54:K60" si="2">G54*H54</f>
        <v>1.6</v>
      </c>
      <c r="L54" s="138"/>
    </row>
    <row r="55" ht="38.25" spans="1:12">
      <c r="A55" s="128">
        <v>2</v>
      </c>
      <c r="B55" s="129" t="s">
        <v>120</v>
      </c>
      <c r="C55" s="130"/>
      <c r="D55" s="139" t="s">
        <v>121</v>
      </c>
      <c r="E55" s="140"/>
      <c r="F55" s="132" t="s">
        <v>101</v>
      </c>
      <c r="G55" s="133">
        <v>4.5</v>
      </c>
      <c r="H55" s="134">
        <v>1</v>
      </c>
      <c r="I55" s="135">
        <v>0</v>
      </c>
      <c r="J55" s="136"/>
      <c r="K55" s="137">
        <f t="shared" si="2"/>
        <v>4.5</v>
      </c>
      <c r="L55" s="138" t="s">
        <v>122</v>
      </c>
    </row>
    <row r="56" spans="1:12">
      <c r="A56" s="128">
        <v>3</v>
      </c>
      <c r="B56" s="141" t="s">
        <v>123</v>
      </c>
      <c r="C56" s="142"/>
      <c r="D56" s="129"/>
      <c r="E56" s="143" t="s">
        <v>124</v>
      </c>
      <c r="F56" s="144" t="s">
        <v>101</v>
      </c>
      <c r="G56" s="133">
        <v>0.45</v>
      </c>
      <c r="H56" s="136">
        <v>1</v>
      </c>
      <c r="I56" s="135">
        <v>0</v>
      </c>
      <c r="J56" s="136"/>
      <c r="K56" s="137">
        <f t="shared" si="2"/>
        <v>0.45</v>
      </c>
      <c r="L56" s="145"/>
    </row>
    <row r="57" spans="1:12">
      <c r="A57" s="128">
        <v>4</v>
      </c>
      <c r="B57" s="141" t="s">
        <v>125</v>
      </c>
      <c r="C57" s="142"/>
      <c r="D57" s="129"/>
      <c r="E57" s="143"/>
      <c r="F57" s="144" t="s">
        <v>101</v>
      </c>
      <c r="G57" s="133">
        <v>0.5</v>
      </c>
      <c r="H57" s="136">
        <v>1</v>
      </c>
      <c r="I57" s="135">
        <v>0</v>
      </c>
      <c r="J57" s="136"/>
      <c r="K57" s="137">
        <f t="shared" si="2"/>
        <v>0.5</v>
      </c>
      <c r="L57" s="145"/>
    </row>
    <row r="58" spans="1:12">
      <c r="A58" s="128">
        <v>5</v>
      </c>
      <c r="B58" s="146" t="s">
        <v>126</v>
      </c>
      <c r="C58" s="142"/>
      <c r="D58" s="129"/>
      <c r="E58" s="142"/>
      <c r="F58" s="144" t="s">
        <v>101</v>
      </c>
      <c r="G58" s="133">
        <v>0.5</v>
      </c>
      <c r="H58" s="136">
        <v>1</v>
      </c>
      <c r="I58" s="135">
        <v>0</v>
      </c>
      <c r="J58" s="136"/>
      <c r="K58" s="137">
        <f t="shared" si="2"/>
        <v>0.5</v>
      </c>
      <c r="L58" s="145"/>
    </row>
    <row r="59" spans="1:12">
      <c r="A59" s="128">
        <v>6</v>
      </c>
      <c r="B59" s="147" t="s">
        <v>127</v>
      </c>
      <c r="C59" s="142"/>
      <c r="D59" s="129"/>
      <c r="E59" s="142"/>
      <c r="F59" s="144" t="s">
        <v>101</v>
      </c>
      <c r="G59" s="133">
        <v>1.2</v>
      </c>
      <c r="H59" s="136">
        <v>1</v>
      </c>
      <c r="I59" s="135">
        <v>0</v>
      </c>
      <c r="J59" s="136"/>
      <c r="K59" s="137">
        <f t="shared" si="2"/>
        <v>1.2</v>
      </c>
      <c r="L59" s="145"/>
    </row>
    <row r="60" spans="1:12">
      <c r="A60" s="128">
        <v>7</v>
      </c>
      <c r="B60" s="147" t="s">
        <v>128</v>
      </c>
      <c r="C60" s="142"/>
      <c r="D60" s="148"/>
      <c r="E60" s="142"/>
      <c r="F60" s="144" t="s">
        <v>101</v>
      </c>
      <c r="G60" s="133">
        <v>5.3</v>
      </c>
      <c r="H60" s="136">
        <v>1</v>
      </c>
      <c r="I60" s="135">
        <v>0</v>
      </c>
      <c r="J60" s="136"/>
      <c r="K60" s="137">
        <f t="shared" si="2"/>
        <v>5.3</v>
      </c>
      <c r="L60" s="145"/>
    </row>
    <row r="61" spans="1:12">
      <c r="A61" s="149"/>
      <c r="B61" s="150"/>
      <c r="C61" s="150"/>
      <c r="D61" s="95"/>
      <c r="E61" s="95"/>
      <c r="F61" s="95"/>
      <c r="G61" s="151"/>
      <c r="H61" s="152" t="s">
        <v>129</v>
      </c>
      <c r="I61" s="152"/>
      <c r="J61" s="152"/>
      <c r="K61" s="101">
        <f>SUM(K54:K60)</f>
        <v>14.05</v>
      </c>
      <c r="L61" s="102"/>
    </row>
    <row r="62" spans="1:12">
      <c r="A62" s="153" t="s">
        <v>130</v>
      </c>
      <c r="B62" s="154"/>
      <c r="C62" s="154"/>
      <c r="D62" s="155"/>
      <c r="E62" s="156"/>
      <c r="F62" s="156"/>
      <c r="G62" s="157"/>
      <c r="H62" s="158"/>
      <c r="I62" s="158"/>
      <c r="J62" s="158"/>
      <c r="K62" s="158"/>
      <c r="L62" s="159"/>
    </row>
    <row r="63" spans="1:12">
      <c r="A63" s="128">
        <v>1</v>
      </c>
      <c r="B63" s="160" t="s">
        <v>131</v>
      </c>
      <c r="C63" s="161"/>
      <c r="D63" s="161"/>
      <c r="E63" s="161"/>
      <c r="F63" s="161"/>
      <c r="G63" s="161"/>
      <c r="H63" s="161"/>
      <c r="I63" s="161"/>
      <c r="J63" s="162"/>
      <c r="K63" s="163">
        <f>SUM(K64:K67)</f>
        <v>21.5</v>
      </c>
      <c r="L63" s="164"/>
    </row>
    <row r="64" spans="1:12">
      <c r="A64" s="128">
        <v>2</v>
      </c>
      <c r="B64" s="162" t="s">
        <v>132</v>
      </c>
      <c r="C64" s="165" t="s">
        <v>133</v>
      </c>
      <c r="D64" s="166" t="s">
        <v>134</v>
      </c>
      <c r="E64" s="167" t="s">
        <v>135</v>
      </c>
      <c r="F64" s="168" t="s">
        <v>131</v>
      </c>
      <c r="G64" s="133"/>
      <c r="H64" s="136"/>
      <c r="I64" s="169"/>
      <c r="J64" s="170"/>
      <c r="K64" s="137"/>
      <c r="L64" s="171"/>
    </row>
    <row r="65" spans="1:16">
      <c r="A65" s="128">
        <v>3</v>
      </c>
      <c r="B65" s="172" t="s">
        <v>136</v>
      </c>
      <c r="C65" s="173"/>
      <c r="D65" s="173"/>
      <c r="E65" s="174"/>
      <c r="F65" s="175" t="s">
        <v>101</v>
      </c>
      <c r="G65" s="133">
        <v>1.5</v>
      </c>
      <c r="H65" s="136">
        <v>1</v>
      </c>
      <c r="I65" s="135">
        <v>0</v>
      </c>
      <c r="J65" s="170"/>
      <c r="K65" s="176">
        <f t="shared" ref="K65:K70" si="3">G65*H65</f>
        <v>1.5</v>
      </c>
      <c r="L65" s="177"/>
      <c r="M65" s="178"/>
      <c r="N65" s="179"/>
      <c r="O65" s="179"/>
      <c r="P65" s="179"/>
    </row>
    <row r="66" spans="1:16">
      <c r="A66" s="128">
        <v>4</v>
      </c>
      <c r="B66" s="180" t="s">
        <v>137</v>
      </c>
      <c r="C66" s="173"/>
      <c r="D66" s="173"/>
      <c r="E66" s="174"/>
      <c r="F66" s="175" t="s">
        <v>101</v>
      </c>
      <c r="G66" s="133">
        <v>13</v>
      </c>
      <c r="H66" s="136">
        <v>1</v>
      </c>
      <c r="I66" s="135">
        <v>0</v>
      </c>
      <c r="J66" s="170"/>
      <c r="K66" s="176">
        <f t="shared" si="3"/>
        <v>13</v>
      </c>
      <c r="L66" s="177"/>
      <c r="M66" s="178"/>
      <c r="N66" s="179"/>
      <c r="O66" s="179"/>
      <c r="P66" s="179"/>
    </row>
    <row r="67" spans="1:16">
      <c r="A67" s="128">
        <v>6</v>
      </c>
      <c r="B67" s="180" t="s">
        <v>138</v>
      </c>
      <c r="C67" s="173"/>
      <c r="D67" s="173"/>
      <c r="E67" s="174"/>
      <c r="F67" s="175" t="s">
        <v>101</v>
      </c>
      <c r="G67" s="133">
        <v>7</v>
      </c>
      <c r="H67" s="136">
        <v>1</v>
      </c>
      <c r="I67" s="135">
        <v>0</v>
      </c>
      <c r="J67" s="170"/>
      <c r="K67" s="176">
        <f t="shared" si="3"/>
        <v>7</v>
      </c>
      <c r="L67" s="177"/>
    </row>
    <row r="68" spans="1:16">
      <c r="A68" s="128">
        <v>7</v>
      </c>
      <c r="B68" s="172" t="s">
        <v>139</v>
      </c>
      <c r="C68" s="181"/>
      <c r="D68" s="142"/>
      <c r="E68" s="142"/>
      <c r="F68" s="175" t="s">
        <v>101</v>
      </c>
      <c r="G68" s="133">
        <v>10</v>
      </c>
      <c r="H68" s="136">
        <v>1</v>
      </c>
      <c r="I68" s="135">
        <v>0</v>
      </c>
      <c r="J68" s="170"/>
      <c r="K68" s="176">
        <v>0</v>
      </c>
      <c r="L68" s="177">
        <v>9</v>
      </c>
    </row>
    <row r="69" spans="1:16">
      <c r="A69" s="128">
        <v>8</v>
      </c>
      <c r="B69" s="180" t="s">
        <v>140</v>
      </c>
      <c r="C69" s="182"/>
      <c r="D69" s="183"/>
      <c r="E69" s="142"/>
      <c r="F69" s="175" t="s">
        <v>101</v>
      </c>
      <c r="G69" s="133">
        <v>6</v>
      </c>
      <c r="H69" s="136">
        <v>1</v>
      </c>
      <c r="I69" s="135">
        <v>0</v>
      </c>
      <c r="J69" s="170"/>
      <c r="K69" s="176">
        <v>0</v>
      </c>
      <c r="L69" s="177">
        <v>8</v>
      </c>
    </row>
    <row r="70" spans="1:16">
      <c r="A70" s="128">
        <v>9</v>
      </c>
      <c r="B70" s="184" t="s">
        <v>141</v>
      </c>
      <c r="C70" s="185"/>
      <c r="D70" s="183"/>
      <c r="E70" s="142"/>
      <c r="F70" s="175" t="s">
        <v>101</v>
      </c>
      <c r="G70" s="133">
        <v>10</v>
      </c>
      <c r="H70" s="136">
        <v>1</v>
      </c>
      <c r="I70" s="135">
        <v>0</v>
      </c>
      <c r="J70" s="170"/>
      <c r="K70" s="176">
        <v>8.4</v>
      </c>
      <c r="L70" s="177">
        <v>10</v>
      </c>
    </row>
    <row r="71" spans="1:16">
      <c r="A71" s="186" t="s">
        <v>142</v>
      </c>
      <c r="B71" s="187"/>
      <c r="C71" s="187"/>
      <c r="D71" s="188"/>
      <c r="E71" s="189"/>
      <c r="F71" s="189"/>
      <c r="G71" s="189"/>
      <c r="H71" s="190" t="s">
        <v>143</v>
      </c>
      <c r="I71" s="190"/>
      <c r="J71" s="190"/>
      <c r="K71" s="191">
        <f>SUM(K65:K70)</f>
        <v>29.9</v>
      </c>
      <c r="L71" s="192"/>
    </row>
    <row r="72" spans="1:16">
      <c r="A72" s="193" t="s">
        <v>144</v>
      </c>
      <c r="B72" s="194" t="s">
        <v>145</v>
      </c>
      <c r="C72" s="115"/>
      <c r="D72" s="115"/>
      <c r="E72" s="115"/>
      <c r="F72" s="115"/>
      <c r="G72" s="195"/>
      <c r="H72" s="195"/>
      <c r="I72" s="196"/>
      <c r="J72" s="195"/>
      <c r="K72" s="197">
        <v>1.5</v>
      </c>
      <c r="L72" s="121"/>
    </row>
    <row r="73" spans="1:16">
      <c r="A73" s="198" t="s">
        <v>146</v>
      </c>
      <c r="B73" s="194"/>
      <c r="C73" s="115"/>
      <c r="D73" s="115"/>
      <c r="E73" s="115"/>
      <c r="F73" s="115"/>
      <c r="G73" s="195"/>
      <c r="H73" s="195"/>
      <c r="I73" s="196"/>
      <c r="J73" s="195"/>
      <c r="K73" s="197">
        <v>0.5</v>
      </c>
      <c r="L73" s="121"/>
    </row>
    <row r="74" ht="15" spans="1:16">
      <c r="A74" s="199"/>
      <c r="B74" s="200"/>
      <c r="C74" s="201"/>
      <c r="D74" s="202"/>
      <c r="E74" s="203"/>
      <c r="F74" s="203"/>
      <c r="G74" s="204"/>
      <c r="H74" s="205"/>
      <c r="I74" s="206" t="s">
        <v>147</v>
      </c>
      <c r="J74" s="207"/>
      <c r="K74" s="208">
        <f>SUM(K42+K48+K52+K61+K71+K72+K73)</f>
        <v>112.50182275</v>
      </c>
      <c r="L74" s="209"/>
    </row>
    <row r="75" spans="1:16">
      <c r="A75" t="s">
        <v>148</v>
      </c>
      <c r="K75" s="210">
        <v>112.5</v>
      </c>
    </row>
    <row r="82" spans="4:12">
      <c r="E82" s="211"/>
      <c r="F82" s="211"/>
      <c r="G82" s="211"/>
      <c r="H82" s="211"/>
      <c r="I82" s="211"/>
      <c r="J82" s="211"/>
      <c r="K82" s="211"/>
      <c r="L82" s="211"/>
    </row>
    <row r="83" spans="4:12">
      <c r="E83" s="211"/>
      <c r="F83" s="211"/>
      <c r="G83" s="211"/>
      <c r="H83" s="211"/>
      <c r="I83" s="211"/>
      <c r="J83" s="211"/>
      <c r="K83" s="211"/>
      <c r="L83" s="211"/>
    </row>
    <row r="84" spans="4:12">
      <c r="D84" s="211"/>
      <c r="E84" s="211"/>
      <c r="F84" s="211"/>
      <c r="G84" s="211"/>
      <c r="H84" s="211"/>
      <c r="I84" s="211"/>
      <c r="J84" s="211"/>
      <c r="K84" s="211"/>
      <c r="L84" s="211"/>
    </row>
  </sheetData>
  <mergeCells count="32">
    <mergeCell ref="A1:L1"/>
    <mergeCell ref="A2:B2"/>
    <mergeCell ref="E2:G2"/>
    <mergeCell ref="I2:J2"/>
    <mergeCell ref="A3:B3"/>
    <mergeCell ref="E3:G3"/>
    <mergeCell ref="I3:J3"/>
    <mergeCell ref="A4:B4"/>
    <mergeCell ref="E4:G4"/>
    <mergeCell ref="I4:J4"/>
    <mergeCell ref="A5:B5"/>
    <mergeCell ref="E5:G5"/>
    <mergeCell ref="I5:J5"/>
    <mergeCell ref="A6:B6"/>
    <mergeCell ref="E6:G6"/>
    <mergeCell ref="I6:J6"/>
    <mergeCell ref="A7:B7"/>
    <mergeCell ref="E7:G7"/>
    <mergeCell ref="I7:J7"/>
    <mergeCell ref="E42:G42"/>
    <mergeCell ref="H42:J42"/>
    <mergeCell ref="H48:J48"/>
    <mergeCell ref="H52:J52"/>
    <mergeCell ref="H61:J61"/>
    <mergeCell ref="B63:J63"/>
    <mergeCell ref="E71:G71"/>
    <mergeCell ref="H71:J71"/>
    <mergeCell ref="I74:J74"/>
    <mergeCell ref="G82:H82"/>
    <mergeCell ref="G83:H83"/>
    <mergeCell ref="G84:H84"/>
    <mergeCell ref="K2:L7"/>
  </mergeCells>
  <dataValidations count="1">
    <dataValidation allowBlank="1" showInputMessage="1" showErrorMessage="1" promptTitle="部位名称"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dataValidations>
  <pageMargins left="0.7" right="0.354166666666667" top="0.511805555555556" bottom="0.354166666666667" header="0.3" footer="0.3"/>
  <pageSetup paperSize="9" scale="6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295-SL22033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张潮</dc:creator>
  <cp:lastModifiedBy>成香</cp:lastModifiedBy>
  <dcterms:created xsi:type="dcterms:W3CDTF">2022-09-01T02:44:00Z</dcterms:created>
  <dcterms:modified xsi:type="dcterms:W3CDTF">2025-11-18T10:39:03Z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54A3576B678B48F6BB1E9852F19DDFFA_13</vt:lpwstr>
  </property>
  <property fmtid="{D5CDD505-2E9C-101B-9397-08002B2CF9AE}" pid="3" name="KSOProductBuildVer">
    <vt:lpwstr>2052-12.1.0.23542</vt:lpwstr>
  </property>
</Properties>
</file>