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8" yWindow="-108" windowWidth="23256" windowHeight="12720" tabRatio="767"/>
  </bookViews>
  <sheets>
    <sheet name="1" sheetId="9" r:id="rId1"/>
  </sheets>
  <calcPr calcId="124519"/>
</workbook>
</file>

<file path=xl/calcChain.xml><?xml version="1.0" encoding="utf-8"?>
<calcChain xmlns="http://schemas.openxmlformats.org/spreadsheetml/2006/main">
  <c r="H10" i="9"/>
  <c r="H11"/>
  <c r="H12"/>
  <c r="H13"/>
  <c r="H14"/>
  <c r="H15"/>
  <c r="H16"/>
  <c r="H17"/>
  <c r="H18"/>
  <c r="H19"/>
  <c r="H20"/>
  <c r="H21"/>
  <c r="H22"/>
  <c r="H23"/>
  <c r="H24"/>
  <c r="H25"/>
  <c r="H26"/>
  <c r="H27"/>
  <c r="H9"/>
  <c r="H44"/>
  <c r="H45"/>
  <c r="H46"/>
  <c r="H47"/>
  <c r="H31"/>
  <c r="H32"/>
  <c r="H33"/>
  <c r="H30"/>
  <c r="H43"/>
  <c r="H28" l="1"/>
  <c r="H53" s="1"/>
  <c r="H54" s="1"/>
  <c r="H48"/>
  <c r="H34"/>
  <c r="H41"/>
</calcChain>
</file>

<file path=xl/sharedStrings.xml><?xml version="1.0" encoding="utf-8"?>
<sst xmlns="http://schemas.openxmlformats.org/spreadsheetml/2006/main" count="91" uniqueCount="88">
  <si>
    <t>款式图</t>
  </si>
  <si>
    <t>开发季：</t>
  </si>
  <si>
    <t>设计师：</t>
  </si>
  <si>
    <t>序号</t>
  </si>
  <si>
    <t>应用部位</t>
  </si>
  <si>
    <t>规格</t>
  </si>
  <si>
    <t>采购信息</t>
  </si>
  <si>
    <t>数量（个）</t>
  </si>
  <si>
    <t>金额(元)</t>
  </si>
  <si>
    <t>供应商</t>
  </si>
  <si>
    <t>辅料合计</t>
  </si>
  <si>
    <t>辅助工艺合计</t>
  </si>
  <si>
    <t>成本总计</t>
  </si>
  <si>
    <t>注:以上价格均含13%增值税</t>
  </si>
  <si>
    <t>物料名称规格</t>
    <phoneticPr fontId="19" type="noConversion"/>
  </si>
  <si>
    <t>面里料合计</t>
    <phoneticPr fontId="19" type="noConversion"/>
  </si>
  <si>
    <t>面里料：</t>
    <phoneticPr fontId="19" type="noConversion"/>
  </si>
  <si>
    <t>辅料：</t>
    <phoneticPr fontId="19" type="noConversion"/>
  </si>
  <si>
    <t>辅助工艺：</t>
    <phoneticPr fontId="19" type="noConversion"/>
  </si>
  <si>
    <t>包装与其它成本</t>
    <phoneticPr fontId="19" type="noConversion"/>
  </si>
  <si>
    <t>包装与其它成本合计</t>
    <phoneticPr fontId="19" type="noConversion"/>
  </si>
  <si>
    <t>LOP合计</t>
    <phoneticPr fontId="19" type="noConversion"/>
  </si>
  <si>
    <t>款号</t>
    <phoneticPr fontId="19" type="noConversion"/>
  </si>
  <si>
    <t>报价日期</t>
    <phoneticPr fontId="19" type="noConversion"/>
  </si>
  <si>
    <t>品名</t>
    <phoneticPr fontId="19" type="noConversion"/>
  </si>
  <si>
    <t>报价工厂：</t>
    <phoneticPr fontId="19" type="noConversion"/>
  </si>
  <si>
    <t>性别</t>
    <phoneticPr fontId="19" type="noConversion"/>
  </si>
  <si>
    <t>样品码</t>
    <phoneticPr fontId="19" type="noConversion"/>
  </si>
  <si>
    <t>工厂开发员</t>
    <phoneticPr fontId="19" type="noConversion"/>
  </si>
  <si>
    <t>开发员：</t>
    <phoneticPr fontId="19" type="noConversion"/>
  </si>
  <si>
    <t>探路者控股集团股份有限公司
成本核价单</t>
    <phoneticPr fontId="19" type="noConversion"/>
  </si>
  <si>
    <t>LOP（加工费、利润、运费、检测费等）</t>
    <phoneticPr fontId="19" type="noConversion"/>
  </si>
  <si>
    <t>EOS 电池仓（黑色）不含发光槽</t>
  </si>
  <si>
    <t>ABS747（黑色）</t>
  </si>
  <si>
    <t>EOS 后盖（黑色）</t>
  </si>
  <si>
    <t>ABS-PC（黑色）</t>
  </si>
  <si>
    <t>EOS 织带支架（黑色）</t>
  </si>
  <si>
    <t>POM F20（黑色）</t>
  </si>
  <si>
    <t>EOS 2 装饰板（白色)</t>
  </si>
  <si>
    <t>ABS747S</t>
  </si>
  <si>
    <t>肥皂盒下盖（透明）</t>
  </si>
  <si>
    <t xml:space="preserve">PC 141R-111（透明）		</t>
  </si>
  <si>
    <t>肥皂盒上盖（透明）大号-SUNREE</t>
  </si>
  <si>
    <t>（钢板编号：SY-342；尺寸：34*9.9MM；）</t>
  </si>
  <si>
    <t>EOS 2 前盖（深灰425C)—SUNREE</t>
  </si>
  <si>
    <t>（钢板编号：SY-010；尺寸：4.07*14mm；钢板编号：SY-629；尺寸：7*2mm；）</t>
  </si>
  <si>
    <t>25MM带子包胶 （EOS 2） 长0.68米-SUNREE</t>
  </si>
  <si>
    <t>POM F20（深灰色425C）热转印（新模具压扣，另含一扣子）</t>
  </si>
  <si>
    <t>EOS 2  线路板—SUNREE</t>
  </si>
  <si>
    <t>（含配套开关板）开关2个委外(K1:高亮-&gt;中亮-&gt;低亮-&gt;频闪-&gt;熄灭;K2红光：高亮-&gt;频闪-&gt;熄灭）</t>
  </si>
  <si>
    <t>EOS 2  COB灯珠</t>
  </si>
  <si>
    <t>M1964；6500K（3.0V)+红光(2.0V)；外尺寸：36*21.6*1.0mm；发光面：34*8mm</t>
  </si>
  <si>
    <t>双鹿7#碱性电池 加强版</t>
  </si>
  <si>
    <t>三节塑封</t>
  </si>
  <si>
    <t>EOS 2 电线 红色（硅胶线）</t>
  </si>
  <si>
    <t>26号线，12根芯,长度30MM,双头2MM引出浸锡，外包红色环保材质</t>
  </si>
  <si>
    <t>上鱼 电线 黑色（硅胶线）</t>
  </si>
  <si>
    <t>24号线，12根芯,长度25MM,双头2MM引出浸锡，外包黑色环保材质</t>
  </si>
  <si>
    <t>EOS 2 电线 白色（硅胶线）</t>
  </si>
  <si>
    <t>26号线，12根芯,长度30MM,双头2MM引出浸锡，外包白色环保材质</t>
  </si>
  <si>
    <t>EOS 电池弹片-1（左负右正）</t>
  </si>
  <si>
    <t>不锈钢镀镍</t>
  </si>
  <si>
    <t>EOS 电池弹片-2（左正右负）</t>
  </si>
  <si>
    <t>单耗(个)</t>
    <phoneticPr fontId="19" type="noConversion"/>
  </si>
  <si>
    <t>单价(元/个)</t>
    <phoneticPr fontId="19" type="noConversion"/>
  </si>
  <si>
    <t>幅宽(cm)</t>
    <phoneticPr fontId="19" type="noConversion"/>
  </si>
  <si>
    <t>EOS 2 纸卡—SUNREE</t>
  </si>
  <si>
    <t>EOS 2 说明书—SUNREE</t>
  </si>
  <si>
    <t>EOS 2 产品包装标贴—SUNREE</t>
  </si>
  <si>
    <t>EOS 密封条</t>
  </si>
  <si>
    <t>肥皂盒密封圈</t>
  </si>
  <si>
    <t>EOS 2 开关帽（黑色）</t>
  </si>
  <si>
    <t>EOS 2 镜片（透明本色）</t>
  </si>
  <si>
    <t>硅胶（红色）</t>
  </si>
  <si>
    <t>硅胶（透明）</t>
  </si>
  <si>
    <t>硅胶（黑色），60度</t>
  </si>
  <si>
    <t>PC，厚度1mm</t>
  </si>
  <si>
    <t>EOS 电池弹片-3（负极）</t>
  </si>
  <si>
    <t>EOS 电池弹片-4（正极）</t>
  </si>
  <si>
    <t>外箱</t>
  </si>
  <si>
    <t>28.6*33*21cm（40只装）</t>
  </si>
  <si>
    <t>内箱</t>
  </si>
  <si>
    <t>26.6*15.5*9.5cm（10只装）</t>
  </si>
  <si>
    <t>2*5自攻螺丝</t>
  </si>
  <si>
    <t>碳钢</t>
    <phoneticPr fontId="19" type="noConversion"/>
  </si>
  <si>
    <t>加工及检测费用</t>
    <phoneticPr fontId="19" type="noConversion"/>
  </si>
  <si>
    <t>利润</t>
    <phoneticPr fontId="19" type="noConversion"/>
  </si>
  <si>
    <t>运费</t>
    <phoneticPr fontId="19" type="noConversion"/>
  </si>
</sst>
</file>

<file path=xl/styles.xml><?xml version="1.0" encoding="utf-8"?>
<styleSheet xmlns="http://schemas.openxmlformats.org/spreadsheetml/2006/main">
  <numFmts count="11">
    <numFmt numFmtId="176" formatCode="[$￥-804]#,##0.00_);[Red]\([$￥-804]#,##0.00\)"/>
    <numFmt numFmtId="177" formatCode="0.0_);[Red]\(0.0\)"/>
    <numFmt numFmtId="178" formatCode="0_);[Red]\(0\)"/>
    <numFmt numFmtId="179" formatCode="0.00_);[Red]\(0.00\)"/>
    <numFmt numFmtId="180" formatCode="yyyy/m/d;@"/>
    <numFmt numFmtId="181" formatCode="[$-409]d/mmm/yy;@"/>
    <numFmt numFmtId="182" formatCode="0.000_);[Red]\(0.000\)"/>
    <numFmt numFmtId="183" formatCode="&quot;￥&quot;#,##0.000_);[Red]\(&quot;￥&quot;#,##0.000\)"/>
    <numFmt numFmtId="184" formatCode="0_ "/>
    <numFmt numFmtId="185" formatCode="&quot;￥&quot;#,##0.00_);[Red]\(&quot;￥&quot;#,##0.00\)"/>
    <numFmt numFmtId="187" formatCode="0.0000_);[Red]\(0.0000\)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4"/>
      <color indexed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微软雅黑"/>
      <family val="2"/>
      <charset val="134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SimSun"/>
      <charset val="134"/>
    </font>
    <font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新細明體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color rgb="FF000000"/>
      <name val="Arial Unicode MS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/>
    <xf numFmtId="176" fontId="1" fillId="0" borderId="0"/>
    <xf numFmtId="0" fontId="18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6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176" fontId="1" fillId="0" borderId="0"/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3" applyFont="1" applyFill="1">
      <alignment vertical="center"/>
    </xf>
    <xf numFmtId="0" fontId="1" fillId="0" borderId="0" xfId="0" applyFont="1" applyAlignment="1">
      <alignment horizontal="left" vertical="center"/>
    </xf>
    <xf numFmtId="0" fontId="4" fillId="0" borderId="2" xfId="4" applyFont="1" applyBorder="1" applyAlignment="1">
      <alignment horizontal="left" vertical="center"/>
    </xf>
    <xf numFmtId="0" fontId="5" fillId="0" borderId="2" xfId="6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178" fontId="6" fillId="4" borderId="0" xfId="6" applyNumberFormat="1" applyFill="1" applyAlignment="1">
      <alignment horizontal="left" vertical="center"/>
    </xf>
    <xf numFmtId="0" fontId="7" fillId="4" borderId="1" xfId="7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center" vertical="center"/>
    </xf>
    <xf numFmtId="0" fontId="9" fillId="3" borderId="13" xfId="7" applyFont="1" applyFill="1" applyBorder="1" applyAlignment="1">
      <alignment horizontal="center" vertical="center" wrapText="1"/>
    </xf>
    <xf numFmtId="0" fontId="9" fillId="3" borderId="13" xfId="7" applyFont="1" applyFill="1" applyBorder="1" applyAlignment="1">
      <alignment horizontal="center" vertical="center"/>
    </xf>
    <xf numFmtId="178" fontId="5" fillId="0" borderId="2" xfId="7" applyNumberFormat="1" applyFont="1" applyBorder="1" applyAlignment="1">
      <alignment horizontal="center" vertical="center"/>
    </xf>
    <xf numFmtId="178" fontId="5" fillId="0" borderId="2" xfId="6" applyNumberFormat="1" applyFont="1" applyBorder="1" applyAlignment="1">
      <alignment vertical="center" wrapText="1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left" vertical="center"/>
    </xf>
    <xf numFmtId="0" fontId="13" fillId="4" borderId="2" xfId="6" applyFont="1" applyFill="1" applyBorder="1">
      <alignment vertical="top"/>
    </xf>
    <xf numFmtId="0" fontId="7" fillId="4" borderId="2" xfId="7" applyFont="1" applyFill="1" applyBorder="1" applyAlignment="1">
      <alignment horizontal="left" vertical="center"/>
    </xf>
    <xf numFmtId="0" fontId="7" fillId="4" borderId="2" xfId="7" applyFont="1" applyFill="1" applyBorder="1" applyAlignment="1">
      <alignment horizontal="center" vertical="center"/>
    </xf>
    <xf numFmtId="178" fontId="5" fillId="0" borderId="2" xfId="4" applyNumberFormat="1" applyFont="1" applyBorder="1" applyAlignment="1">
      <alignment horizontal="center" vertical="center"/>
    </xf>
    <xf numFmtId="0" fontId="5" fillId="0" borderId="2" xfId="6" applyFont="1" applyBorder="1" applyAlignment="1">
      <alignment vertical="center"/>
    </xf>
    <xf numFmtId="0" fontId="7" fillId="3" borderId="13" xfId="7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left" vertical="center"/>
    </xf>
    <xf numFmtId="178" fontId="6" fillId="4" borderId="0" xfId="6" applyNumberFormat="1" applyFill="1" applyAlignment="1">
      <alignment horizontal="center" vertical="center"/>
    </xf>
    <xf numFmtId="0" fontId="7" fillId="4" borderId="9" xfId="7" applyFont="1" applyFill="1" applyBorder="1" applyAlignment="1">
      <alignment horizontal="left" vertical="center"/>
    </xf>
    <xf numFmtId="0" fontId="7" fillId="4" borderId="9" xfId="7" applyFont="1" applyFill="1" applyBorder="1" applyAlignment="1">
      <alignment horizontal="center" vertical="center"/>
    </xf>
    <xf numFmtId="178" fontId="5" fillId="2" borderId="2" xfId="7" applyNumberFormat="1" applyFont="1" applyFill="1" applyBorder="1" applyAlignment="1">
      <alignment horizontal="center" vertical="center"/>
    </xf>
    <xf numFmtId="0" fontId="5" fillId="0" borderId="2" xfId="7" applyFont="1" applyBorder="1" applyAlignment="1">
      <alignment horizontal="left" vertical="center"/>
    </xf>
    <xf numFmtId="0" fontId="5" fillId="0" borderId="2" xfId="7" applyFont="1" applyBorder="1" applyAlignment="1">
      <alignment horizontal="center" vertical="center"/>
    </xf>
    <xf numFmtId="0" fontId="5" fillId="2" borderId="2" xfId="7" applyFont="1" applyFill="1" applyBorder="1" applyAlignment="1">
      <alignment horizontal="left" vertical="center"/>
    </xf>
    <xf numFmtId="0" fontId="5" fillId="2" borderId="2" xfId="7" applyFont="1" applyFill="1" applyBorder="1" applyAlignment="1">
      <alignment horizontal="center" vertical="center"/>
    </xf>
    <xf numFmtId="0" fontId="5" fillId="2" borderId="2" xfId="7" applyFont="1" applyFill="1" applyBorder="1">
      <alignment vertical="center"/>
    </xf>
    <xf numFmtId="0" fontId="10" fillId="2" borderId="2" xfId="6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/>
    </xf>
    <xf numFmtId="10" fontId="14" fillId="0" borderId="2" xfId="6" applyNumberFormat="1" applyFont="1" applyBorder="1" applyAlignment="1">
      <alignment vertical="center"/>
    </xf>
    <xf numFmtId="0" fontId="4" fillId="0" borderId="2" xfId="4" applyFont="1" applyBorder="1" applyAlignment="1">
      <alignment horizontal="center" vertical="center"/>
    </xf>
    <xf numFmtId="58" fontId="6" fillId="0" borderId="2" xfId="6" applyNumberFormat="1" applyBorder="1" applyAlignment="1">
      <alignment vertical="center"/>
    </xf>
    <xf numFmtId="10" fontId="12" fillId="0" borderId="2" xfId="6" applyNumberFormat="1" applyFont="1" applyBorder="1" applyAlignment="1">
      <alignment vertical="center"/>
    </xf>
    <xf numFmtId="180" fontId="6" fillId="0" borderId="2" xfId="6" applyNumberFormat="1" applyBorder="1" applyAlignment="1">
      <alignment vertical="center"/>
    </xf>
    <xf numFmtId="181" fontId="12" fillId="0" borderId="2" xfId="6" applyNumberFormat="1" applyFont="1" applyBorder="1" applyAlignment="1">
      <alignment vertical="center"/>
    </xf>
    <xf numFmtId="182" fontId="7" fillId="4" borderId="1" xfId="7" applyNumberFormat="1" applyFont="1" applyFill="1" applyBorder="1" applyAlignment="1">
      <alignment horizontal="center" vertical="center"/>
    </xf>
    <xf numFmtId="182" fontId="9" fillId="3" borderId="13" xfId="7" applyNumberFormat="1" applyFont="1" applyFill="1" applyBorder="1" applyAlignment="1">
      <alignment horizontal="center" vertical="center"/>
    </xf>
    <xf numFmtId="183" fontId="9" fillId="3" borderId="13" xfId="7" applyNumberFormat="1" applyFont="1" applyFill="1" applyBorder="1" applyAlignment="1">
      <alignment horizontal="center" vertical="center"/>
    </xf>
    <xf numFmtId="184" fontId="11" fillId="0" borderId="2" xfId="0" applyNumberFormat="1" applyFont="1" applyBorder="1" applyAlignment="1">
      <alignment horizontal="center"/>
    </xf>
    <xf numFmtId="182" fontId="6" fillId="0" borderId="2" xfId="6" applyNumberFormat="1" applyBorder="1" applyAlignment="1">
      <alignment horizontal="center" vertical="center"/>
    </xf>
    <xf numFmtId="182" fontId="5" fillId="0" borderId="2" xfId="7" applyNumberFormat="1" applyFont="1" applyBorder="1" applyAlignment="1">
      <alignment horizontal="center" vertical="center" wrapText="1"/>
    </xf>
    <xf numFmtId="185" fontId="5" fillId="6" borderId="2" xfId="7" applyNumberFormat="1" applyFont="1" applyFill="1" applyBorder="1" applyAlignment="1">
      <alignment horizontal="center" vertical="center" wrapText="1"/>
    </xf>
    <xf numFmtId="0" fontId="15" fillId="6" borderId="2" xfId="6" applyFont="1" applyFill="1" applyBorder="1" applyAlignment="1">
      <alignment vertical="center" wrapText="1"/>
    </xf>
    <xf numFmtId="182" fontId="12" fillId="0" borderId="2" xfId="7" applyNumberFormat="1" applyFont="1" applyBorder="1" applyAlignment="1">
      <alignment horizontal="center" vertical="center" wrapText="1"/>
    </xf>
    <xf numFmtId="182" fontId="7" fillId="3" borderId="13" xfId="7" applyNumberFormat="1" applyFont="1" applyFill="1" applyBorder="1" applyAlignment="1">
      <alignment horizontal="center" vertical="center"/>
    </xf>
    <xf numFmtId="185" fontId="7" fillId="3" borderId="13" xfId="7" applyNumberFormat="1" applyFont="1" applyFill="1" applyBorder="1" applyAlignment="1">
      <alignment horizontal="center" vertical="center"/>
    </xf>
    <xf numFmtId="179" fontId="7" fillId="3" borderId="13" xfId="7" applyNumberFormat="1" applyFont="1" applyFill="1" applyBorder="1" applyAlignment="1">
      <alignment horizontal="center" vertical="center"/>
    </xf>
    <xf numFmtId="182" fontId="7" fillId="4" borderId="9" xfId="7" applyNumberFormat="1" applyFont="1" applyFill="1" applyBorder="1" applyAlignment="1">
      <alignment horizontal="center" vertical="center"/>
    </xf>
    <xf numFmtId="182" fontId="5" fillId="0" borderId="11" xfId="7" applyNumberFormat="1" applyFont="1" applyBorder="1" applyAlignment="1">
      <alignment horizontal="center" vertical="center" wrapText="1"/>
    </xf>
    <xf numFmtId="185" fontId="5" fillId="0" borderId="2" xfId="7" applyNumberFormat="1" applyFont="1" applyBorder="1" applyAlignment="1">
      <alignment horizontal="center" vertical="center" wrapText="1"/>
    </xf>
    <xf numFmtId="179" fontId="5" fillId="0" borderId="2" xfId="7" applyNumberFormat="1" applyFont="1" applyBorder="1" applyAlignment="1">
      <alignment vertical="center" wrapText="1"/>
    </xf>
    <xf numFmtId="0" fontId="5" fillId="6" borderId="2" xfId="7" applyFont="1" applyFill="1" applyBorder="1" applyAlignment="1">
      <alignment horizontal="center" vertical="center"/>
    </xf>
    <xf numFmtId="179" fontId="6" fillId="0" borderId="2" xfId="6" applyNumberFormat="1" applyBorder="1" applyAlignment="1">
      <alignment horizontal="center" vertical="center"/>
    </xf>
    <xf numFmtId="179" fontId="5" fillId="0" borderId="2" xfId="7" applyNumberFormat="1" applyFont="1" applyBorder="1" applyAlignment="1">
      <alignment horizontal="center" vertical="center" wrapText="1"/>
    </xf>
    <xf numFmtId="179" fontId="6" fillId="2" borderId="2" xfId="6" applyNumberFormat="1" applyFill="1" applyBorder="1" applyAlignment="1">
      <alignment horizontal="center" vertical="center"/>
    </xf>
    <xf numFmtId="182" fontId="5" fillId="2" borderId="2" xfId="7" applyNumberFormat="1" applyFont="1" applyFill="1" applyBorder="1" applyAlignment="1">
      <alignment horizontal="center" vertical="center" wrapText="1"/>
    </xf>
    <xf numFmtId="185" fontId="5" fillId="2" borderId="2" xfId="7" applyNumberFormat="1" applyFont="1" applyFill="1" applyBorder="1" applyAlignment="1">
      <alignment horizontal="center" vertical="center" wrapText="1"/>
    </xf>
    <xf numFmtId="179" fontId="5" fillId="2" borderId="2" xfId="7" applyNumberFormat="1" applyFont="1" applyFill="1" applyBorder="1" applyAlignment="1">
      <alignment horizontal="center" vertical="center" wrapText="1"/>
    </xf>
    <xf numFmtId="0" fontId="7" fillId="3" borderId="17" xfId="7" applyFont="1" applyFill="1" applyBorder="1" applyAlignment="1">
      <alignment horizontal="center" vertical="center"/>
    </xf>
    <xf numFmtId="0" fontId="7" fillId="3" borderId="17" xfId="7" applyFont="1" applyFill="1" applyBorder="1" applyAlignment="1">
      <alignment horizontal="left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left" vertical="center"/>
    </xf>
    <xf numFmtId="182" fontId="5" fillId="0" borderId="2" xfId="7" applyNumberFormat="1" applyFont="1" applyBorder="1" applyAlignment="1">
      <alignment horizontal="center" vertical="center"/>
    </xf>
    <xf numFmtId="182" fontId="7" fillId="3" borderId="17" xfId="7" applyNumberFormat="1" applyFont="1" applyFill="1" applyBorder="1" applyAlignment="1">
      <alignment horizontal="center" vertical="center"/>
    </xf>
    <xf numFmtId="185" fontId="7" fillId="3" borderId="17" xfId="7" applyNumberFormat="1" applyFont="1" applyFill="1" applyBorder="1" applyAlignment="1">
      <alignment horizontal="center" vertical="center"/>
    </xf>
    <xf numFmtId="179" fontId="7" fillId="7" borderId="17" xfId="7" applyNumberFormat="1" applyFont="1" applyFill="1" applyBorder="1" applyAlignment="1">
      <alignment horizontal="center" vertical="center"/>
    </xf>
    <xf numFmtId="182" fontId="7" fillId="3" borderId="18" xfId="7" applyNumberFormat="1" applyFont="1" applyFill="1" applyBorder="1" applyAlignment="1">
      <alignment horizontal="center" vertical="center"/>
    </xf>
    <xf numFmtId="185" fontId="7" fillId="3" borderId="18" xfId="7" applyNumberFormat="1" applyFont="1" applyFill="1" applyBorder="1" applyAlignment="1">
      <alignment horizontal="center" vertical="center"/>
    </xf>
    <xf numFmtId="179" fontId="7" fillId="3" borderId="18" xfId="7" applyNumberFormat="1" applyFont="1" applyFill="1" applyBorder="1" applyAlignment="1">
      <alignment horizontal="center" vertical="center"/>
    </xf>
    <xf numFmtId="177" fontId="4" fillId="0" borderId="2" xfId="5" applyNumberFormat="1" applyFont="1" applyBorder="1" applyAlignment="1">
      <alignment horizontal="center" vertical="center"/>
    </xf>
    <xf numFmtId="10" fontId="12" fillId="0" borderId="14" xfId="6" applyNumberFormat="1" applyFont="1" applyBorder="1" applyAlignment="1">
      <alignment horizontal="center" vertical="center"/>
    </xf>
    <xf numFmtId="0" fontId="12" fillId="0" borderId="14" xfId="6" applyFont="1" applyBorder="1" applyAlignment="1">
      <alignment horizontal="center" vertical="center"/>
    </xf>
    <xf numFmtId="0" fontId="6" fillId="0" borderId="14" xfId="6" applyBorder="1" applyAlignment="1">
      <alignment horizontal="center" vertical="center"/>
    </xf>
    <xf numFmtId="0" fontId="8" fillId="5" borderId="8" xfId="7" applyFont="1" applyFill="1" applyBorder="1" applyAlignment="1">
      <alignment horizontal="center" vertical="center"/>
    </xf>
    <xf numFmtId="0" fontId="8" fillId="5" borderId="14" xfId="7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quotePrefix="1" applyNumberFormat="1" applyBorder="1" applyAlignment="1"/>
    <xf numFmtId="0" fontId="1" fillId="2" borderId="2" xfId="0" applyFont="1" applyFill="1" applyBorder="1">
      <alignment vertical="center"/>
    </xf>
    <xf numFmtId="0" fontId="2" fillId="3" borderId="1" xfId="8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horizontal="left" vertical="center"/>
    </xf>
    <xf numFmtId="0" fontId="2" fillId="3" borderId="1" xfId="8" applyFont="1" applyFill="1" applyBorder="1" applyAlignment="1">
      <alignment horizontal="center" vertical="center"/>
    </xf>
    <xf numFmtId="0" fontId="3" fillId="0" borderId="3" xfId="7" applyFont="1" applyBorder="1" applyAlignment="1">
      <alignment horizontal="left" vertical="center"/>
    </xf>
    <xf numFmtId="0" fontId="3" fillId="0" borderId="5" xfId="7" applyFont="1" applyBorder="1" applyAlignment="1">
      <alignment horizontal="center" vertical="center"/>
    </xf>
    <xf numFmtId="0" fontId="3" fillId="0" borderId="6" xfId="7" applyFont="1" applyBorder="1" applyAlignment="1">
      <alignment horizontal="left" vertical="center"/>
    </xf>
    <xf numFmtId="0" fontId="3" fillId="0" borderId="7" xfId="7" applyFont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left" vertical="center"/>
    </xf>
    <xf numFmtId="0" fontId="7" fillId="3" borderId="13" xfId="7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left" vertical="center"/>
    </xf>
    <xf numFmtId="178" fontId="3" fillId="0" borderId="2" xfId="7" applyNumberFormat="1" applyFont="1" applyBorder="1" applyAlignment="1">
      <alignment horizontal="center" vertical="center" wrapText="1"/>
    </xf>
    <xf numFmtId="178" fontId="8" fillId="5" borderId="5" xfId="7" applyNumberFormat="1" applyFont="1" applyFill="1" applyBorder="1" applyAlignment="1">
      <alignment horizontal="center" vertical="center"/>
    </xf>
    <xf numFmtId="178" fontId="8" fillId="5" borderId="10" xfId="7" applyNumberFormat="1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left" vertical="center"/>
    </xf>
    <xf numFmtId="0" fontId="8" fillId="5" borderId="11" xfId="7" applyFont="1" applyFill="1" applyBorder="1" applyAlignment="1">
      <alignment horizontal="left" vertical="center"/>
    </xf>
    <xf numFmtId="0" fontId="8" fillId="5" borderId="3" xfId="7" applyFont="1" applyFill="1" applyBorder="1" applyAlignment="1">
      <alignment horizontal="center" vertical="center"/>
    </xf>
    <xf numFmtId="0" fontId="8" fillId="5" borderId="12" xfId="7" applyFont="1" applyFill="1" applyBorder="1" applyAlignment="1">
      <alignment horizontal="center" vertical="center"/>
    </xf>
    <xf numFmtId="0" fontId="7" fillId="3" borderId="15" xfId="7" applyFont="1" applyFill="1" applyBorder="1" applyAlignment="1">
      <alignment horizontal="center" vertical="center"/>
    </xf>
    <xf numFmtId="0" fontId="7" fillId="3" borderId="16" xfId="7" applyFont="1" applyFill="1" applyBorder="1" applyAlignment="1">
      <alignment horizontal="left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left" vertical="center"/>
    </xf>
    <xf numFmtId="178" fontId="16" fillId="0" borderId="4" xfId="6" applyNumberFormat="1" applyFont="1" applyBorder="1" applyAlignment="1">
      <alignment horizontal="right" vertical="center"/>
    </xf>
    <xf numFmtId="178" fontId="16" fillId="0" borderId="4" xfId="6" applyNumberFormat="1" applyFont="1" applyBorder="1" applyAlignment="1">
      <alignment horizontal="left" vertical="center"/>
    </xf>
    <xf numFmtId="0" fontId="18" fillId="0" borderId="2" xfId="0" applyNumberFormat="1" applyFont="1" applyBorder="1" applyAlignment="1"/>
    <xf numFmtId="187" fontId="6" fillId="0" borderId="2" xfId="6" applyNumberFormat="1" applyBorder="1" applyAlignment="1">
      <alignment horizontal="center" vertical="center"/>
    </xf>
    <xf numFmtId="187" fontId="21" fillId="2" borderId="2" xfId="6" applyNumberFormat="1" applyFont="1" applyFill="1" applyBorder="1" applyAlignment="1">
      <alignment horizontal="center" vertical="center"/>
    </xf>
  </cellXfs>
  <cellStyles count="10">
    <cellStyle name="常规" xfId="0" builtinId="0"/>
    <cellStyle name="常规 12" xfId="2"/>
    <cellStyle name="常规 2" xfId="8"/>
    <cellStyle name="常规 2 2 2" xfId="4"/>
    <cellStyle name="常规 2 6" xfId="7"/>
    <cellStyle name="常规 35" xfId="1"/>
    <cellStyle name="常规 4" xfId="6"/>
    <cellStyle name="常规 5" xfId="9"/>
    <cellStyle name="常规 8" xfId="3"/>
    <cellStyle name="常规_10AW核价-润懋(35款已核，单耗未减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37" zoomScale="120" zoomScaleNormal="120" workbookViewId="0">
      <selection activeCell="H52" sqref="H52"/>
    </sheetView>
  </sheetViews>
  <sheetFormatPr defaultColWidth="9" defaultRowHeight="15.6"/>
  <cols>
    <col min="1" max="1" width="4.6640625" style="1" customWidth="1"/>
    <col min="2" max="2" width="39.21875" style="4" customWidth="1"/>
    <col min="3" max="3" width="15.77734375" style="1" customWidth="1"/>
    <col min="4" max="4" width="10.21875" style="1" customWidth="1"/>
    <col min="5" max="5" width="15.33203125" style="1" customWidth="1"/>
    <col min="6" max="6" width="15.77734375" style="1" customWidth="1"/>
    <col min="7" max="7" width="17.33203125" style="1" customWidth="1"/>
    <col min="8" max="8" width="10.88671875" style="1" customWidth="1"/>
    <col min="9" max="9" width="10.44140625" style="1" customWidth="1"/>
    <col min="10" max="16384" width="9" style="1"/>
  </cols>
  <sheetData>
    <row r="1" spans="1:9" customFormat="1" ht="57" customHeight="1">
      <c r="A1" s="85" t="s">
        <v>30</v>
      </c>
      <c r="B1" s="86"/>
      <c r="C1" s="87"/>
      <c r="D1" s="87"/>
      <c r="E1" s="87"/>
      <c r="F1" s="87"/>
      <c r="G1" s="87"/>
      <c r="H1" s="87"/>
      <c r="I1" s="87"/>
    </row>
    <row r="2" spans="1:9" customFormat="1" ht="31.5" customHeight="1">
      <c r="A2" s="97" t="s">
        <v>0</v>
      </c>
      <c r="B2" s="88"/>
      <c r="C2" s="89"/>
      <c r="D2" s="5" t="s">
        <v>24</v>
      </c>
      <c r="E2" s="7"/>
      <c r="F2" s="75" t="s">
        <v>1</v>
      </c>
      <c r="G2" s="35"/>
      <c r="H2" s="36" t="s">
        <v>27</v>
      </c>
      <c r="I2" s="76"/>
    </row>
    <row r="3" spans="1:9" customFormat="1" ht="31.5" customHeight="1">
      <c r="A3" s="97"/>
      <c r="B3" s="90"/>
      <c r="C3" s="91"/>
      <c r="D3" s="5" t="s">
        <v>22</v>
      </c>
      <c r="E3" s="6"/>
      <c r="F3" s="75" t="s">
        <v>25</v>
      </c>
      <c r="G3" s="37"/>
      <c r="H3" s="75" t="s">
        <v>23</v>
      </c>
      <c r="I3" s="77"/>
    </row>
    <row r="4" spans="1:9" customFormat="1" ht="31.5" customHeight="1">
      <c r="A4" s="97"/>
      <c r="B4" s="90"/>
      <c r="C4" s="91"/>
      <c r="D4" s="5" t="s">
        <v>2</v>
      </c>
      <c r="E4" s="6"/>
      <c r="F4" s="81" t="s">
        <v>26</v>
      </c>
      <c r="G4" s="38"/>
      <c r="H4" s="82"/>
      <c r="I4" s="78"/>
    </row>
    <row r="5" spans="1:9" customFormat="1" ht="31.5" customHeight="1">
      <c r="A5" s="97"/>
      <c r="B5" s="90"/>
      <c r="C5" s="91"/>
      <c r="D5" s="5" t="s">
        <v>29</v>
      </c>
      <c r="E5" s="7"/>
      <c r="F5" s="36" t="s">
        <v>28</v>
      </c>
      <c r="G5" s="39"/>
      <c r="H5" s="1"/>
      <c r="I5" s="40"/>
    </row>
    <row r="6" spans="1:9">
      <c r="A6" s="8"/>
      <c r="B6" s="9" t="s">
        <v>16</v>
      </c>
      <c r="C6" s="9"/>
      <c r="D6" s="10"/>
      <c r="E6" s="10"/>
      <c r="F6" s="10"/>
      <c r="G6" s="41"/>
      <c r="H6" s="10"/>
      <c r="I6" s="10"/>
    </row>
    <row r="7" spans="1:9">
      <c r="A7" s="98" t="s">
        <v>3</v>
      </c>
      <c r="B7" s="100" t="s">
        <v>14</v>
      </c>
      <c r="C7" s="102" t="s">
        <v>4</v>
      </c>
      <c r="D7" s="79" t="s">
        <v>5</v>
      </c>
      <c r="E7" s="80"/>
      <c r="F7" s="92" t="s">
        <v>6</v>
      </c>
      <c r="G7" s="92"/>
      <c r="H7" s="92"/>
      <c r="I7" s="92"/>
    </row>
    <row r="8" spans="1:9">
      <c r="A8" s="99"/>
      <c r="B8" s="101"/>
      <c r="C8" s="103"/>
      <c r="D8" s="11" t="s">
        <v>65</v>
      </c>
      <c r="E8" s="12" t="s">
        <v>7</v>
      </c>
      <c r="F8" s="12" t="s">
        <v>63</v>
      </c>
      <c r="G8" s="42" t="s">
        <v>64</v>
      </c>
      <c r="H8" s="43" t="s">
        <v>8</v>
      </c>
      <c r="I8" s="12" t="s">
        <v>9</v>
      </c>
    </row>
    <row r="9" spans="1:9">
      <c r="A9" s="13">
        <v>1</v>
      </c>
      <c r="B9" s="83" t="s">
        <v>32</v>
      </c>
      <c r="C9" s="83" t="s">
        <v>33</v>
      </c>
      <c r="D9" s="14"/>
      <c r="E9" s="44"/>
      <c r="F9" s="45">
        <v>1</v>
      </c>
      <c r="G9" s="46">
        <v>0.35</v>
      </c>
      <c r="H9" s="47">
        <f>G9*F9</f>
        <v>0.35</v>
      </c>
      <c r="I9" s="48"/>
    </row>
    <row r="10" spans="1:9">
      <c r="A10" s="13">
        <v>2</v>
      </c>
      <c r="B10" s="83" t="s">
        <v>34</v>
      </c>
      <c r="C10" s="83" t="s">
        <v>35</v>
      </c>
      <c r="D10" s="14"/>
      <c r="E10" s="44"/>
      <c r="F10" s="45">
        <v>1</v>
      </c>
      <c r="G10" s="46">
        <v>0.6</v>
      </c>
      <c r="H10" s="47">
        <f t="shared" ref="H10:H27" si="0">G10*F10</f>
        <v>0.6</v>
      </c>
      <c r="I10" s="48"/>
    </row>
    <row r="11" spans="1:9">
      <c r="A11" s="13">
        <v>3</v>
      </c>
      <c r="B11" s="83" t="s">
        <v>36</v>
      </c>
      <c r="C11" s="83" t="s">
        <v>37</v>
      </c>
      <c r="D11" s="14"/>
      <c r="E11" s="44"/>
      <c r="F11" s="45">
        <v>1</v>
      </c>
      <c r="G11" s="46">
        <v>0.45</v>
      </c>
      <c r="H11" s="47">
        <f t="shared" si="0"/>
        <v>0.45</v>
      </c>
      <c r="I11" s="48"/>
    </row>
    <row r="12" spans="1:9">
      <c r="A12" s="13">
        <v>4</v>
      </c>
      <c r="B12" s="83" t="s">
        <v>38</v>
      </c>
      <c r="C12" s="83" t="s">
        <v>39</v>
      </c>
      <c r="D12" s="14"/>
      <c r="E12" s="44"/>
      <c r="F12" s="45">
        <v>1</v>
      </c>
      <c r="G12" s="46">
        <v>0.25</v>
      </c>
      <c r="H12" s="47">
        <f t="shared" si="0"/>
        <v>0.25</v>
      </c>
      <c r="I12" s="48"/>
    </row>
    <row r="13" spans="1:9">
      <c r="A13" s="13">
        <v>5</v>
      </c>
      <c r="B13" s="83" t="s">
        <v>40</v>
      </c>
      <c r="C13" s="83" t="s">
        <v>41</v>
      </c>
      <c r="D13" s="14"/>
      <c r="E13" s="44"/>
      <c r="F13" s="45">
        <v>1</v>
      </c>
      <c r="G13" s="49">
        <v>1.6</v>
      </c>
      <c r="H13" s="47">
        <f t="shared" si="0"/>
        <v>1.6</v>
      </c>
      <c r="I13" s="48"/>
    </row>
    <row r="14" spans="1:9">
      <c r="A14" s="13">
        <v>6</v>
      </c>
      <c r="B14" s="83" t="s">
        <v>42</v>
      </c>
      <c r="C14" s="83" t="s">
        <v>43</v>
      </c>
      <c r="D14" s="14"/>
      <c r="E14" s="44"/>
      <c r="F14" s="45">
        <v>1</v>
      </c>
      <c r="G14" s="49">
        <v>1.8</v>
      </c>
      <c r="H14" s="47">
        <f t="shared" si="0"/>
        <v>1.8</v>
      </c>
      <c r="I14" s="48"/>
    </row>
    <row r="15" spans="1:9">
      <c r="A15" s="13">
        <v>7</v>
      </c>
      <c r="B15" s="83" t="s">
        <v>44</v>
      </c>
      <c r="C15" s="83" t="s">
        <v>45</v>
      </c>
      <c r="D15" s="14"/>
      <c r="E15" s="44"/>
      <c r="F15" s="45">
        <v>1</v>
      </c>
      <c r="G15" s="49">
        <v>1</v>
      </c>
      <c r="H15" s="47">
        <f t="shared" si="0"/>
        <v>1</v>
      </c>
      <c r="I15" s="48"/>
    </row>
    <row r="16" spans="1:9">
      <c r="A16" s="13">
        <v>8</v>
      </c>
      <c r="B16" s="83" t="s">
        <v>46</v>
      </c>
      <c r="C16" s="83" t="s">
        <v>47</v>
      </c>
      <c r="D16" s="14"/>
      <c r="E16" s="44"/>
      <c r="F16" s="45">
        <v>1</v>
      </c>
      <c r="G16" s="49">
        <v>3</v>
      </c>
      <c r="H16" s="47">
        <f t="shared" si="0"/>
        <v>3</v>
      </c>
      <c r="I16" s="48"/>
    </row>
    <row r="17" spans="1:9">
      <c r="A17" s="13">
        <v>9</v>
      </c>
      <c r="B17" s="83" t="s">
        <v>48</v>
      </c>
      <c r="C17" s="83" t="s">
        <v>49</v>
      </c>
      <c r="D17" s="14"/>
      <c r="E17" s="44"/>
      <c r="F17" s="45">
        <v>1</v>
      </c>
      <c r="G17" s="46">
        <v>4.5</v>
      </c>
      <c r="H17" s="47">
        <f t="shared" si="0"/>
        <v>4.5</v>
      </c>
      <c r="I17" s="48"/>
    </row>
    <row r="18" spans="1:9">
      <c r="A18" s="13">
        <v>10</v>
      </c>
      <c r="B18" s="83" t="s">
        <v>50</v>
      </c>
      <c r="C18" s="83" t="s">
        <v>51</v>
      </c>
      <c r="D18" s="14"/>
      <c r="E18" s="44"/>
      <c r="F18" s="45">
        <v>1</v>
      </c>
      <c r="G18" s="46">
        <v>3.2</v>
      </c>
      <c r="H18" s="47">
        <f t="shared" si="0"/>
        <v>3.2</v>
      </c>
      <c r="I18" s="48"/>
    </row>
    <row r="19" spans="1:9">
      <c r="A19" s="13">
        <v>11</v>
      </c>
      <c r="B19" s="83" t="s">
        <v>52</v>
      </c>
      <c r="C19" s="83" t="s">
        <v>53</v>
      </c>
      <c r="D19" s="14"/>
      <c r="E19" s="44"/>
      <c r="F19" s="45">
        <v>1</v>
      </c>
      <c r="G19" s="46">
        <v>2.8</v>
      </c>
      <c r="H19" s="47">
        <f t="shared" si="0"/>
        <v>2.8</v>
      </c>
      <c r="I19" s="48"/>
    </row>
    <row r="20" spans="1:9">
      <c r="A20" s="13">
        <v>12</v>
      </c>
      <c r="B20" s="83" t="s">
        <v>54</v>
      </c>
      <c r="C20" s="83" t="s">
        <v>55</v>
      </c>
      <c r="D20" s="14"/>
      <c r="E20" s="44"/>
      <c r="F20" s="45">
        <v>1</v>
      </c>
      <c r="G20" s="46">
        <v>0.05</v>
      </c>
      <c r="H20" s="47">
        <f t="shared" si="0"/>
        <v>0.05</v>
      </c>
      <c r="I20" s="48"/>
    </row>
    <row r="21" spans="1:9">
      <c r="A21" s="13">
        <v>13</v>
      </c>
      <c r="B21" s="83" t="s">
        <v>56</v>
      </c>
      <c r="C21" s="83" t="s">
        <v>57</v>
      </c>
      <c r="D21" s="14"/>
      <c r="E21" s="44"/>
      <c r="F21" s="45">
        <v>1</v>
      </c>
      <c r="G21" s="49">
        <v>0.04</v>
      </c>
      <c r="H21" s="47">
        <f t="shared" si="0"/>
        <v>0.04</v>
      </c>
      <c r="I21" s="48"/>
    </row>
    <row r="22" spans="1:9">
      <c r="A22" s="13">
        <v>14</v>
      </c>
      <c r="B22" s="83" t="s">
        <v>58</v>
      </c>
      <c r="C22" s="83" t="s">
        <v>59</v>
      </c>
      <c r="D22" s="14"/>
      <c r="E22" s="44"/>
      <c r="F22" s="45">
        <v>1</v>
      </c>
      <c r="G22" s="49">
        <v>0.04</v>
      </c>
      <c r="H22" s="47">
        <f t="shared" si="0"/>
        <v>0.04</v>
      </c>
      <c r="I22" s="48"/>
    </row>
    <row r="23" spans="1:9">
      <c r="A23" s="13">
        <v>15</v>
      </c>
      <c r="B23" s="83" t="s">
        <v>60</v>
      </c>
      <c r="C23" s="83" t="s">
        <v>61</v>
      </c>
      <c r="D23" s="14"/>
      <c r="E23" s="44"/>
      <c r="F23" s="45">
        <v>1</v>
      </c>
      <c r="G23" s="49">
        <v>0.2</v>
      </c>
      <c r="H23" s="47">
        <f t="shared" si="0"/>
        <v>0.2</v>
      </c>
      <c r="I23" s="48"/>
    </row>
    <row r="24" spans="1:9">
      <c r="A24" s="13">
        <v>16</v>
      </c>
      <c r="B24" s="83" t="s">
        <v>62</v>
      </c>
      <c r="C24" s="83" t="s">
        <v>61</v>
      </c>
      <c r="D24" s="14"/>
      <c r="E24" s="44"/>
      <c r="F24" s="45">
        <v>1</v>
      </c>
      <c r="G24" s="49">
        <v>0.2</v>
      </c>
      <c r="H24" s="47">
        <f t="shared" si="0"/>
        <v>0.2</v>
      </c>
      <c r="I24" s="48"/>
    </row>
    <row r="25" spans="1:9">
      <c r="A25" s="13">
        <v>17</v>
      </c>
      <c r="B25" s="83" t="s">
        <v>77</v>
      </c>
      <c r="C25" s="83" t="s">
        <v>61</v>
      </c>
      <c r="D25" s="82"/>
      <c r="E25" s="44"/>
      <c r="F25" s="45">
        <v>1</v>
      </c>
      <c r="G25" s="49">
        <v>0.2</v>
      </c>
      <c r="H25" s="47">
        <f t="shared" si="0"/>
        <v>0.2</v>
      </c>
      <c r="I25" s="48"/>
    </row>
    <row r="26" spans="1:9">
      <c r="A26" s="13">
        <v>18</v>
      </c>
      <c r="B26" s="83" t="s">
        <v>78</v>
      </c>
      <c r="C26" s="83" t="s">
        <v>61</v>
      </c>
      <c r="D26" s="82"/>
      <c r="E26" s="44"/>
      <c r="F26" s="45">
        <v>1</v>
      </c>
      <c r="G26" s="49">
        <v>0.2</v>
      </c>
      <c r="H26" s="47">
        <f t="shared" si="0"/>
        <v>0.2</v>
      </c>
      <c r="I26" s="48"/>
    </row>
    <row r="27" spans="1:9">
      <c r="A27" s="13">
        <v>19</v>
      </c>
      <c r="B27" s="83" t="s">
        <v>83</v>
      </c>
      <c r="C27" s="110" t="s">
        <v>84</v>
      </c>
      <c r="D27" s="82"/>
      <c r="E27" s="44"/>
      <c r="F27" s="45">
        <v>4</v>
      </c>
      <c r="G27" s="49">
        <v>0.02</v>
      </c>
      <c r="H27" s="47">
        <f t="shared" si="0"/>
        <v>0.08</v>
      </c>
      <c r="I27" s="48"/>
    </row>
    <row r="28" spans="1:9">
      <c r="A28" s="93" t="s">
        <v>15</v>
      </c>
      <c r="B28" s="94"/>
      <c r="C28" s="16"/>
      <c r="D28" s="15"/>
      <c r="E28" s="22"/>
      <c r="F28" s="22"/>
      <c r="G28" s="50"/>
      <c r="H28" s="51">
        <f>SUM(H9:H27)</f>
        <v>20.559999999999995</v>
      </c>
      <c r="I28" s="52"/>
    </row>
    <row r="29" spans="1:9">
      <c r="A29" s="17"/>
      <c r="B29" s="18" t="s">
        <v>17</v>
      </c>
      <c r="C29" s="18"/>
      <c r="D29" s="19"/>
      <c r="E29" s="26"/>
      <c r="F29" s="26"/>
      <c r="G29" s="53"/>
      <c r="H29" s="26"/>
      <c r="I29" s="26"/>
    </row>
    <row r="30" spans="1:9">
      <c r="A30" s="20">
        <v>1</v>
      </c>
      <c r="B30" s="83" t="s">
        <v>69</v>
      </c>
      <c r="C30" s="83" t="s">
        <v>73</v>
      </c>
      <c r="D30" s="21"/>
      <c r="E30" s="44"/>
      <c r="F30" s="45">
        <v>1</v>
      </c>
      <c r="G30" s="54">
        <v>0.2</v>
      </c>
      <c r="H30" s="55">
        <f>G30*F30</f>
        <v>0.2</v>
      </c>
      <c r="I30" s="56"/>
    </row>
    <row r="31" spans="1:9">
      <c r="A31" s="20">
        <v>2</v>
      </c>
      <c r="B31" s="83" t="s">
        <v>70</v>
      </c>
      <c r="C31" s="83" t="s">
        <v>74</v>
      </c>
      <c r="D31" s="21"/>
      <c r="E31" s="44"/>
      <c r="F31" s="45">
        <v>1</v>
      </c>
      <c r="G31" s="54">
        <v>0.4</v>
      </c>
      <c r="H31" s="55">
        <f t="shared" ref="H31:H33" si="1">G31*F31</f>
        <v>0.4</v>
      </c>
      <c r="I31" s="56"/>
    </row>
    <row r="32" spans="1:9">
      <c r="A32" s="20">
        <v>3</v>
      </c>
      <c r="B32" s="83" t="s">
        <v>71</v>
      </c>
      <c r="C32" s="83" t="s">
        <v>75</v>
      </c>
      <c r="D32" s="6"/>
      <c r="E32" s="44"/>
      <c r="F32" s="45">
        <v>1</v>
      </c>
      <c r="G32" s="54">
        <v>0.3</v>
      </c>
      <c r="H32" s="55">
        <f t="shared" si="1"/>
        <v>0.3</v>
      </c>
      <c r="I32" s="56"/>
    </row>
    <row r="33" spans="1:9">
      <c r="A33" s="20">
        <v>4</v>
      </c>
      <c r="B33" s="83" t="s">
        <v>72</v>
      </c>
      <c r="C33" s="83" t="s">
        <v>76</v>
      </c>
      <c r="D33" s="6"/>
      <c r="E33" s="44"/>
      <c r="F33" s="45">
        <v>1</v>
      </c>
      <c r="G33" s="54">
        <v>0.45</v>
      </c>
      <c r="H33" s="55">
        <f t="shared" si="1"/>
        <v>0.45</v>
      </c>
      <c r="I33" s="56"/>
    </row>
    <row r="34" spans="1:9">
      <c r="A34" s="95" t="s">
        <v>10</v>
      </c>
      <c r="B34" s="96"/>
      <c r="C34" s="23"/>
      <c r="D34" s="22"/>
      <c r="E34" s="22"/>
      <c r="F34" s="22"/>
      <c r="G34" s="50"/>
      <c r="H34" s="51">
        <f>SUM(H30:H33)</f>
        <v>1.35</v>
      </c>
      <c r="I34" s="52"/>
    </row>
    <row r="35" spans="1:9">
      <c r="A35" s="24"/>
      <c r="B35" s="25" t="s">
        <v>18</v>
      </c>
      <c r="C35" s="25"/>
      <c r="D35" s="26"/>
      <c r="E35" s="26"/>
      <c r="F35" s="26"/>
      <c r="G35" s="53"/>
      <c r="H35" s="26"/>
      <c r="I35" s="26"/>
    </row>
    <row r="36" spans="1:9">
      <c r="A36" s="27">
        <v>1</v>
      </c>
      <c r="B36" s="28"/>
      <c r="C36" s="28"/>
      <c r="D36" s="29"/>
      <c r="E36" s="57"/>
      <c r="F36" s="58"/>
      <c r="G36" s="46"/>
      <c r="H36" s="55"/>
      <c r="I36" s="59"/>
    </row>
    <row r="37" spans="1:9" s="2" customFormat="1">
      <c r="A37" s="27">
        <v>2</v>
      </c>
      <c r="B37" s="30"/>
      <c r="C37" s="30"/>
      <c r="D37" s="31"/>
      <c r="E37" s="31"/>
      <c r="F37" s="60"/>
      <c r="G37" s="61"/>
      <c r="H37" s="62"/>
      <c r="I37" s="63"/>
    </row>
    <row r="38" spans="1:9" s="3" customFormat="1">
      <c r="A38" s="27">
        <v>3</v>
      </c>
      <c r="B38" s="30"/>
      <c r="C38" s="30"/>
      <c r="D38" s="31"/>
      <c r="E38" s="31"/>
      <c r="F38" s="60"/>
      <c r="G38" s="61"/>
      <c r="H38" s="62"/>
      <c r="I38" s="63"/>
    </row>
    <row r="39" spans="1:9">
      <c r="A39" s="27">
        <v>4</v>
      </c>
      <c r="B39" s="28"/>
      <c r="C39" s="28"/>
      <c r="D39" s="29"/>
      <c r="E39" s="57"/>
      <c r="F39" s="58"/>
      <c r="G39" s="46"/>
      <c r="H39" s="55"/>
      <c r="I39" s="59"/>
    </row>
    <row r="40" spans="1:9" s="2" customFormat="1">
      <c r="A40" s="27">
        <v>5</v>
      </c>
      <c r="B40" s="30"/>
      <c r="C40" s="32"/>
      <c r="D40" s="33"/>
      <c r="E40" s="34"/>
      <c r="F40" s="60"/>
      <c r="G40" s="61"/>
      <c r="H40" s="62"/>
      <c r="I40" s="63"/>
    </row>
    <row r="41" spans="1:9">
      <c r="A41" s="95" t="s">
        <v>11</v>
      </c>
      <c r="B41" s="96"/>
      <c r="C41" s="23"/>
      <c r="D41" s="22"/>
      <c r="E41" s="22"/>
      <c r="F41" s="22"/>
      <c r="G41" s="50"/>
      <c r="H41" s="51" t="e">
        <f ca="1">SUM(H36:H47)</f>
        <v>#REF!</v>
      </c>
      <c r="I41" s="52"/>
    </row>
    <row r="42" spans="1:9">
      <c r="A42" s="24"/>
      <c r="B42" s="25" t="s">
        <v>19</v>
      </c>
      <c r="C42" s="25"/>
      <c r="D42" s="26"/>
      <c r="E42" s="26"/>
      <c r="F42" s="26"/>
      <c r="G42" s="53"/>
      <c r="H42" s="26"/>
      <c r="I42" s="26"/>
    </row>
    <row r="43" spans="1:9">
      <c r="A43" s="13">
        <v>1</v>
      </c>
      <c r="B43" s="83" t="s">
        <v>66</v>
      </c>
      <c r="C43" s="28"/>
      <c r="D43" s="29"/>
      <c r="E43" s="29"/>
      <c r="F43" s="45">
        <v>1</v>
      </c>
      <c r="G43" s="68">
        <v>0.6</v>
      </c>
      <c r="H43" s="55">
        <f>G43*F43</f>
        <v>0.6</v>
      </c>
      <c r="I43" s="59"/>
    </row>
    <row r="44" spans="1:9" s="2" customFormat="1">
      <c r="A44" s="13">
        <v>2</v>
      </c>
      <c r="B44" s="83" t="s">
        <v>67</v>
      </c>
      <c r="C44" s="30"/>
      <c r="D44" s="31"/>
      <c r="E44" s="31"/>
      <c r="F44" s="45">
        <v>1</v>
      </c>
      <c r="G44" s="61">
        <v>0.3</v>
      </c>
      <c r="H44" s="55">
        <f t="shared" ref="H44:H47" si="2">G44*F44</f>
        <v>0.3</v>
      </c>
      <c r="I44" s="63"/>
    </row>
    <row r="45" spans="1:9" s="2" customFormat="1">
      <c r="A45" s="13">
        <v>3</v>
      </c>
      <c r="B45" s="83" t="s">
        <v>68</v>
      </c>
      <c r="C45" s="30"/>
      <c r="D45" s="31"/>
      <c r="E45" s="31"/>
      <c r="F45" s="111">
        <v>1</v>
      </c>
      <c r="G45" s="61">
        <v>0.05</v>
      </c>
      <c r="H45" s="55">
        <f t="shared" si="2"/>
        <v>0.05</v>
      </c>
      <c r="I45" s="27"/>
    </row>
    <row r="46" spans="1:9" s="2" customFormat="1">
      <c r="A46" s="13">
        <v>4</v>
      </c>
      <c r="B46" s="30" t="s">
        <v>79</v>
      </c>
      <c r="C46" s="30" t="s">
        <v>80</v>
      </c>
      <c r="D46" s="31"/>
      <c r="E46" s="31"/>
      <c r="F46" s="112">
        <v>2.5000000000000001E-2</v>
      </c>
      <c r="G46" s="61">
        <v>4</v>
      </c>
      <c r="H46" s="55">
        <f t="shared" si="2"/>
        <v>0.1</v>
      </c>
      <c r="I46" s="63"/>
    </row>
    <row r="47" spans="1:9" s="2" customFormat="1">
      <c r="A47" s="13">
        <v>5</v>
      </c>
      <c r="B47" s="30" t="s">
        <v>81</v>
      </c>
      <c r="C47" s="30" t="s">
        <v>82</v>
      </c>
      <c r="D47" s="31"/>
      <c r="E47" s="31"/>
      <c r="F47" s="111">
        <v>0.1</v>
      </c>
      <c r="G47" s="46">
        <v>1</v>
      </c>
      <c r="H47" s="55">
        <f t="shared" si="2"/>
        <v>0.1</v>
      </c>
      <c r="I47" s="63"/>
    </row>
    <row r="48" spans="1:9">
      <c r="A48" s="95" t="s">
        <v>20</v>
      </c>
      <c r="B48" s="96"/>
      <c r="C48" s="23"/>
      <c r="D48" s="22"/>
      <c r="E48" s="22"/>
      <c r="F48" s="22"/>
      <c r="G48" s="50"/>
      <c r="H48" s="51">
        <f>SUM(H43:H47)</f>
        <v>1.1500000000000001</v>
      </c>
      <c r="I48" s="52"/>
    </row>
    <row r="49" spans="1:9">
      <c r="A49" s="24"/>
      <c r="B49" s="25" t="s">
        <v>31</v>
      </c>
      <c r="C49" s="25"/>
      <c r="D49" s="26"/>
      <c r="E49" s="26"/>
      <c r="F49" s="26"/>
      <c r="G49" s="53"/>
      <c r="H49" s="26"/>
      <c r="I49" s="26"/>
    </row>
    <row r="50" spans="1:9" s="2" customFormat="1">
      <c r="A50" s="84"/>
      <c r="B50" s="84" t="s">
        <v>85</v>
      </c>
      <c r="C50" s="30"/>
      <c r="D50" s="31"/>
      <c r="E50" s="31"/>
      <c r="F50" s="60"/>
      <c r="G50" s="61"/>
      <c r="H50" s="62">
        <v>2.5</v>
      </c>
      <c r="I50" s="27"/>
    </row>
    <row r="51" spans="1:9" s="2" customFormat="1">
      <c r="A51" s="84"/>
      <c r="B51" s="84" t="s">
        <v>86</v>
      </c>
      <c r="C51" s="30"/>
      <c r="D51" s="31"/>
      <c r="E51" s="31"/>
      <c r="F51" s="60"/>
      <c r="G51" s="61"/>
      <c r="H51" s="62">
        <v>5</v>
      </c>
      <c r="I51" s="27"/>
    </row>
    <row r="52" spans="1:9">
      <c r="A52" s="13"/>
      <c r="B52" s="28" t="s">
        <v>87</v>
      </c>
      <c r="C52" s="28"/>
      <c r="D52" s="29"/>
      <c r="E52" s="29"/>
      <c r="F52" s="58"/>
      <c r="G52" s="61"/>
      <c r="H52" s="55"/>
      <c r="I52" s="13"/>
    </row>
    <row r="53" spans="1:9">
      <c r="A53" s="104" t="s">
        <v>21</v>
      </c>
      <c r="B53" s="105"/>
      <c r="C53" s="65"/>
      <c r="D53" s="64"/>
      <c r="E53" s="64"/>
      <c r="F53" s="64"/>
      <c r="G53" s="69"/>
      <c r="H53" s="70">
        <f>SUM(H50:H52)</f>
        <v>7.5</v>
      </c>
      <c r="I53" s="71"/>
    </row>
    <row r="54" spans="1:9">
      <c r="A54" s="106" t="s">
        <v>12</v>
      </c>
      <c r="B54" s="107"/>
      <c r="C54" s="67"/>
      <c r="D54" s="66"/>
      <c r="E54" s="66"/>
      <c r="F54" s="66"/>
      <c r="G54" s="72"/>
      <c r="H54" s="73">
        <f>SUM(H53,H48,H34,H28)</f>
        <v>30.559999999999995</v>
      </c>
      <c r="I54" s="74"/>
    </row>
    <row r="55" spans="1:9">
      <c r="A55" s="108" t="s">
        <v>13</v>
      </c>
      <c r="B55" s="109"/>
      <c r="C55" s="108"/>
      <c r="D55" s="108"/>
      <c r="E55" s="108"/>
      <c r="F55" s="108"/>
      <c r="G55" s="108"/>
      <c r="H55" s="108"/>
      <c r="I55" s="108"/>
    </row>
  </sheetData>
  <mergeCells count="14">
    <mergeCell ref="A41:B41"/>
    <mergeCell ref="A48:B48"/>
    <mergeCell ref="A53:B53"/>
    <mergeCell ref="A54:B54"/>
    <mergeCell ref="A55:I55"/>
    <mergeCell ref="A1:I1"/>
    <mergeCell ref="B2:C5"/>
    <mergeCell ref="F7:I7"/>
    <mergeCell ref="A28:B28"/>
    <mergeCell ref="A34:B34"/>
    <mergeCell ref="A2:A5"/>
    <mergeCell ref="A7:A8"/>
    <mergeCell ref="B7:B8"/>
    <mergeCell ref="C7:C8"/>
  </mergeCells>
  <phoneticPr fontId="19" type="noConversion"/>
  <pageMargins left="0.75" right="0.75" top="1" bottom="1" header="0.5" footer="0.5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2020-12-23T07:50:00Z</dcterms:created>
  <dcterms:modified xsi:type="dcterms:W3CDTF">2024-11-05T08:57:19Z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8D9552B496804C68A0037526E93A6876_13</vt:lpwstr>
  </property>
</Properties>
</file>