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tabRatio="952"/>
  </bookViews>
  <sheets>
    <sheet name="80330" sheetId="81" r:id="rId1"/>
  </sheets>
  <externalReferences>
    <externalReference r:id="rId2"/>
    <externalReference r:id="rId3"/>
  </externalReferences>
  <definedNames>
    <definedName name="xlbcz001">[1]拉链属性!$A$2:$A$45</definedName>
    <definedName name="xlbqt001">[1]拉链属性!$A$46:$A$57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<sst xmlns="http://schemas.openxmlformats.org/spreadsheetml/2006/main" count="121" uniqueCount="93">
  <si>
    <r>
      <rPr>
        <b/>
        <sz val="14"/>
        <color rgb="FFFFFFFF"/>
        <rFont val="細明體"/>
        <charset val="134"/>
      </rPr>
      <t>探路者控股集</t>
    </r>
    <r>
      <rPr>
        <b/>
        <sz val="14"/>
        <color rgb="FFFFFFFF"/>
        <rFont val="宋体"/>
        <charset val="134"/>
      </rPr>
      <t>团</t>
    </r>
    <r>
      <rPr>
        <b/>
        <sz val="14"/>
        <color rgb="FFFFFFFF"/>
        <rFont val="細明體"/>
        <charset val="134"/>
      </rPr>
      <t>股份有限公司成本核算表</t>
    </r>
    <r>
      <rPr>
        <b/>
        <sz val="14"/>
        <color rgb="FFFFFFFF"/>
        <rFont val="Arial"/>
        <charset val="134"/>
      </rPr>
      <t>(25SS</t>
    </r>
    <r>
      <rPr>
        <b/>
        <sz val="14"/>
        <color rgb="FFFFFFFF"/>
        <rFont val="細明體"/>
        <charset val="134"/>
      </rPr>
      <t>季</t>
    </r>
    <r>
      <rPr>
        <b/>
        <sz val="14"/>
        <color rgb="FFFFFFFF"/>
        <rFont val="Arial"/>
        <charset val="134"/>
      </rPr>
      <t>)</t>
    </r>
  </si>
  <si>
    <t>款式图</t>
  </si>
  <si>
    <t>款式名称：</t>
  </si>
  <si>
    <t>徒步手套</t>
  </si>
  <si>
    <t>渠道：</t>
  </si>
  <si>
    <t>开发季：</t>
  </si>
  <si>
    <t>26SS</t>
  </si>
  <si>
    <t>生产工厂：</t>
  </si>
  <si>
    <t>伊海诗</t>
  </si>
  <si>
    <t>生产编号：</t>
  </si>
  <si>
    <t>TELLAO80330</t>
  </si>
  <si>
    <t>品牌：</t>
  </si>
  <si>
    <t>TOREAD</t>
  </si>
  <si>
    <t>开发类型：</t>
  </si>
  <si>
    <t>OEM</t>
  </si>
  <si>
    <t>生产数量：</t>
  </si>
  <si>
    <t>4个尺码</t>
  </si>
  <si>
    <t>设计师：</t>
  </si>
  <si>
    <t>事业部：</t>
  </si>
  <si>
    <t>开发工厂：</t>
  </si>
  <si>
    <t>审核日期：</t>
  </si>
  <si>
    <t>开发员：</t>
  </si>
  <si>
    <t>系列：</t>
  </si>
  <si>
    <t>制单日期：</t>
  </si>
  <si>
    <t>核价</t>
  </si>
  <si>
    <r>
      <rPr>
        <b/>
        <sz val="10"/>
        <color indexed="9"/>
        <rFont val="幼圆"/>
        <charset val="134"/>
      </rPr>
      <t>面、里料</t>
    </r>
    <r>
      <rPr>
        <b/>
        <sz val="10"/>
        <color indexed="9"/>
        <rFont val="Arial"/>
        <charset val="134"/>
      </rPr>
      <t>(</t>
    </r>
    <r>
      <rPr>
        <b/>
        <sz val="10"/>
        <color indexed="9"/>
        <rFont val="幼圆"/>
        <charset val="134"/>
      </rPr>
      <t>主布面料、配布面料、里料网布、</t>
    </r>
    <r>
      <rPr>
        <b/>
        <sz val="10"/>
        <color indexed="9"/>
        <rFont val="Arial"/>
        <charset val="134"/>
      </rPr>
      <t>210T</t>
    </r>
    <r>
      <rPr>
        <b/>
        <sz val="10"/>
        <color indexed="9"/>
        <rFont val="幼圆"/>
        <charset val="134"/>
      </rPr>
      <t>、天鹅绒、补强、衬、双面胶、鸭绒、针棉等）</t>
    </r>
  </si>
  <si>
    <t>序号</t>
  </si>
  <si>
    <t>物料名称</t>
  </si>
  <si>
    <t>物料编号</t>
  </si>
  <si>
    <t>应用部位</t>
  </si>
  <si>
    <t>规格</t>
  </si>
  <si>
    <t>配色方案</t>
  </si>
  <si>
    <t>采购信息</t>
  </si>
  <si>
    <r>
      <rPr>
        <sz val="10"/>
        <color indexed="9"/>
        <rFont val="宋体"/>
        <charset val="134"/>
      </rPr>
      <t>幅宽</t>
    </r>
    <r>
      <rPr>
        <sz val="10"/>
        <color indexed="9"/>
        <rFont val="Arial"/>
        <charset val="134"/>
      </rPr>
      <t>(cm)</t>
    </r>
  </si>
  <si>
    <r>
      <rPr>
        <sz val="10"/>
        <color indexed="9"/>
        <rFont val="宋体"/>
        <charset val="134"/>
      </rPr>
      <t>克重</t>
    </r>
    <r>
      <rPr>
        <sz val="10"/>
        <color indexed="9"/>
        <rFont val="Arial"/>
        <charset val="134"/>
      </rPr>
      <t>(g/m2)</t>
    </r>
  </si>
  <si>
    <r>
      <rPr>
        <sz val="10"/>
        <color indexed="9"/>
        <rFont val="宋体"/>
        <charset val="134"/>
      </rPr>
      <t>单耗</t>
    </r>
    <r>
      <rPr>
        <sz val="10"/>
        <color indexed="9"/>
        <rFont val="Arial"/>
        <charset val="134"/>
      </rPr>
      <t>(</t>
    </r>
    <r>
      <rPr>
        <sz val="10"/>
        <color indexed="9"/>
        <rFont val="宋体"/>
        <charset val="134"/>
      </rPr>
      <t>码</t>
    </r>
    <r>
      <rPr>
        <sz val="10"/>
        <color indexed="9"/>
        <rFont val="Arial"/>
        <charset val="134"/>
      </rPr>
      <t>)</t>
    </r>
  </si>
  <si>
    <r>
      <rPr>
        <sz val="10"/>
        <color indexed="9"/>
        <rFont val="宋体"/>
        <charset val="134"/>
      </rPr>
      <t>单价</t>
    </r>
    <r>
      <rPr>
        <sz val="10"/>
        <color indexed="9"/>
        <rFont val="Arial"/>
        <charset val="134"/>
      </rPr>
      <t>(</t>
    </r>
    <r>
      <rPr>
        <sz val="10"/>
        <color indexed="9"/>
        <rFont val="宋体"/>
        <charset val="134"/>
      </rPr>
      <t>元</t>
    </r>
    <r>
      <rPr>
        <sz val="10"/>
        <color indexed="9"/>
        <rFont val="Arial"/>
        <charset val="134"/>
      </rPr>
      <t>/</t>
    </r>
    <r>
      <rPr>
        <sz val="10"/>
        <color indexed="9"/>
        <rFont val="宋体"/>
        <charset val="134"/>
      </rPr>
      <t>码</t>
    </r>
    <r>
      <rPr>
        <sz val="10"/>
        <color indexed="9"/>
        <rFont val="Arial"/>
        <charset val="134"/>
      </rPr>
      <t>)</t>
    </r>
  </si>
  <si>
    <r>
      <rPr>
        <sz val="10"/>
        <color indexed="9"/>
        <rFont val="宋体"/>
        <charset val="134"/>
      </rPr>
      <t>金额</t>
    </r>
    <r>
      <rPr>
        <sz val="10"/>
        <color indexed="9"/>
        <rFont val="Arial"/>
        <charset val="134"/>
      </rPr>
      <t>(</t>
    </r>
    <r>
      <rPr>
        <sz val="10"/>
        <color indexed="9"/>
        <rFont val="宋体"/>
        <charset val="134"/>
      </rPr>
      <t>元</t>
    </r>
    <r>
      <rPr>
        <sz val="10"/>
        <color indexed="9"/>
        <rFont val="Arial"/>
        <charset val="134"/>
      </rPr>
      <t>)</t>
    </r>
  </si>
  <si>
    <t>费用占比</t>
  </si>
  <si>
    <t>供应商</t>
  </si>
  <si>
    <t>东丽尼龙四面弹</t>
  </si>
  <si>
    <t>手背</t>
  </si>
  <si>
    <t>56"</t>
  </si>
  <si>
    <t>针织面料</t>
  </si>
  <si>
    <t>手腕</t>
  </si>
  <si>
    <t>冲孔超纤</t>
  </si>
  <si>
    <t>手掌</t>
  </si>
  <si>
    <t>超纤</t>
  </si>
  <si>
    <t>毛巾布</t>
  </si>
  <si>
    <t>拇指</t>
  </si>
  <si>
    <t>面料合计</t>
  </si>
  <si>
    <t>辅助材料（拉袢、扣类、织带、松紧带、魔术贴、橡筋绳、卡扣、佛珠、线、标识、吊牌、合格证、包装等）</t>
  </si>
  <si>
    <r>
      <rPr>
        <sz val="10"/>
        <color indexed="9"/>
        <rFont val="宋体"/>
        <charset val="134"/>
      </rPr>
      <t>型号</t>
    </r>
    <r>
      <rPr>
        <sz val="10"/>
        <color indexed="9"/>
        <rFont val="Arial"/>
        <charset val="134"/>
      </rPr>
      <t>(</t>
    </r>
    <r>
      <rPr>
        <sz val="10"/>
        <color indexed="9"/>
        <rFont val="宋体"/>
        <charset val="134"/>
      </rPr>
      <t>＃</t>
    </r>
    <r>
      <rPr>
        <sz val="10"/>
        <color indexed="9"/>
        <rFont val="Arial"/>
        <charset val="134"/>
      </rPr>
      <t>)</t>
    </r>
  </si>
  <si>
    <r>
      <rPr>
        <sz val="10"/>
        <color indexed="9"/>
        <rFont val="宋体"/>
        <charset val="134"/>
      </rPr>
      <t>宽度</t>
    </r>
    <r>
      <rPr>
        <sz val="10"/>
        <color indexed="9"/>
        <rFont val="Arial"/>
        <charset val="134"/>
      </rPr>
      <t>(cm)</t>
    </r>
  </si>
  <si>
    <r>
      <rPr>
        <sz val="10"/>
        <color indexed="9"/>
        <rFont val="宋体"/>
        <charset val="134"/>
      </rPr>
      <t>用量</t>
    </r>
    <r>
      <rPr>
        <sz val="10"/>
        <color indexed="9"/>
        <rFont val="Arial"/>
        <charset val="134"/>
      </rPr>
      <t>(</t>
    </r>
    <r>
      <rPr>
        <sz val="10"/>
        <color indexed="9"/>
        <rFont val="宋体"/>
        <charset val="134"/>
      </rPr>
      <t>米</t>
    </r>
    <r>
      <rPr>
        <sz val="10"/>
        <color indexed="9"/>
        <rFont val="Arial"/>
        <charset val="134"/>
      </rPr>
      <t>or</t>
    </r>
    <r>
      <rPr>
        <sz val="10"/>
        <color indexed="9"/>
        <rFont val="宋体"/>
        <charset val="134"/>
      </rPr>
      <t>个</t>
    </r>
    <r>
      <rPr>
        <sz val="10"/>
        <color indexed="9"/>
        <rFont val="Arial"/>
        <charset val="134"/>
      </rPr>
      <t>)</t>
    </r>
  </si>
  <si>
    <r>
      <rPr>
        <sz val="10"/>
        <color indexed="9"/>
        <rFont val="宋体"/>
        <charset val="134"/>
      </rPr>
      <t>单价</t>
    </r>
    <r>
      <rPr>
        <sz val="10"/>
        <color indexed="9"/>
        <rFont val="Arial"/>
        <charset val="134"/>
      </rPr>
      <t>(</t>
    </r>
    <r>
      <rPr>
        <sz val="10"/>
        <color indexed="9"/>
        <rFont val="宋体"/>
        <charset val="134"/>
      </rPr>
      <t>元</t>
    </r>
    <r>
      <rPr>
        <sz val="10"/>
        <color indexed="9"/>
        <rFont val="Arial"/>
        <charset val="134"/>
      </rPr>
      <t>/</t>
    </r>
    <r>
      <rPr>
        <sz val="10"/>
        <color indexed="9"/>
        <rFont val="宋体"/>
        <charset val="134"/>
      </rPr>
      <t>米、个</t>
    </r>
    <r>
      <rPr>
        <sz val="10"/>
        <color indexed="9"/>
        <rFont val="Arial"/>
        <charset val="134"/>
      </rPr>
      <t>)</t>
    </r>
  </si>
  <si>
    <t>车线</t>
  </si>
  <si>
    <t>胶带</t>
  </si>
  <si>
    <t>配对扣</t>
  </si>
  <si>
    <t>大头卡</t>
  </si>
  <si>
    <t>吊粒</t>
  </si>
  <si>
    <t>主吊牌</t>
  </si>
  <si>
    <t>合格证</t>
  </si>
  <si>
    <t>外箱</t>
  </si>
  <si>
    <t>外箱内盒</t>
  </si>
  <si>
    <t>胶袋</t>
  </si>
  <si>
    <t>洗水标</t>
  </si>
  <si>
    <t>外箱贴纸</t>
  </si>
  <si>
    <t>胶针/封箱胶/打包带</t>
  </si>
  <si>
    <t>刀模费用</t>
  </si>
  <si>
    <t>辅助工艺（图案、标志工艺，如印花、刺绣、高周波、成衣洗水等）</t>
  </si>
  <si>
    <t>尺寸</t>
  </si>
  <si>
    <t>单价</t>
  </si>
  <si>
    <t>加工商</t>
  </si>
  <si>
    <t>LOGO印花</t>
  </si>
  <si>
    <t>反光印花</t>
  </si>
  <si>
    <r>
      <rPr>
        <b/>
        <sz val="10"/>
        <color indexed="9"/>
        <rFont val="宋体"/>
        <charset val="134"/>
      </rPr>
      <t>其</t>
    </r>
    <r>
      <rPr>
        <b/>
        <sz val="10"/>
        <color indexed="9"/>
        <rFont val="Arial"/>
        <charset val="134"/>
      </rPr>
      <t xml:space="preserve">    </t>
    </r>
    <r>
      <rPr>
        <b/>
        <sz val="10"/>
        <color indexed="9"/>
        <rFont val="宋体"/>
        <charset val="134"/>
      </rPr>
      <t>他</t>
    </r>
    <r>
      <rPr>
        <b/>
        <sz val="10"/>
        <color indexed="9"/>
        <rFont val="Arial"/>
        <charset val="134"/>
      </rPr>
      <t>(</t>
    </r>
    <r>
      <rPr>
        <b/>
        <sz val="10"/>
        <color indexed="9"/>
        <rFont val="宋体"/>
        <charset val="134"/>
      </rPr>
      <t>加工费、利润、运费、检测费等）</t>
    </r>
  </si>
  <si>
    <t>费用名称</t>
  </si>
  <si>
    <t>加工费（含税）</t>
  </si>
  <si>
    <t>利润（ 10%）</t>
  </si>
  <si>
    <t>检测费</t>
  </si>
  <si>
    <t>附品损失</t>
  </si>
  <si>
    <t>开发费</t>
  </si>
  <si>
    <t>运费</t>
  </si>
  <si>
    <t>其他费用合计</t>
  </si>
  <si>
    <t>成本总计</t>
  </si>
  <si>
    <t>最终报价：42</t>
  </si>
  <si>
    <t>如果取消指头压胶工艺，改做锁边，单价为36</t>
  </si>
  <si>
    <t>目标价：38</t>
  </si>
  <si>
    <t>8-28回复</t>
  </si>
  <si>
    <t>尺码比较多，工艺复杂，最优惠单价41.5元</t>
  </si>
  <si>
    <t>8-29回复</t>
  </si>
  <si>
    <t>单价最终确认40元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</si>
</sst>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  <numFmt numFmtId="177" formatCode="dd/mmm/yy"/>
    <numFmt numFmtId="178" formatCode="0.0_);[Red]\(0.0\)"/>
    <numFmt numFmtId="179" formatCode="_(&quot;$&quot;* #,##0.00_);_(&quot;$&quot;* \(#,##0.00\);_(&quot;$&quot;* &quot;-&quot;??_);_(@_)"/>
    <numFmt numFmtId="180" formatCode="0.0_ "/>
    <numFmt numFmtId="181" formatCode="0_);[Red]\(0\)"/>
    <numFmt numFmtId="182" formatCode="0.00_);[Red]\(0.00\)"/>
    <numFmt numFmtId="183" formatCode="d/mmm/yy;@"/>
    <numFmt numFmtId="184" formatCode="\¥#,##0.00_);[Red]\(\¥#,##0.00\)"/>
    <numFmt numFmtId="185" formatCode="\¥#,##0.000_);[Red]\(\¥#,##0.000\)"/>
    <numFmt numFmtId="186" formatCode="0.00_ "/>
    <numFmt numFmtId="187" formatCode="&quot;￥&quot;#,##0.00_);[Red]\(&quot;￥&quot;#,##0.00\)"/>
    <numFmt numFmtId="188" formatCode="\¥#,##0.0_);[Red]\(\¥#,##0.0\)"/>
    <numFmt numFmtId="189" formatCode="#,##0.00000_);[Red]\(#,##0.00000\)"/>
  </numFmts>
  <fonts count="5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color rgb="FFFFFFFF"/>
      <name val="細明體"/>
      <charset val="134"/>
    </font>
    <font>
      <b/>
      <sz val="14"/>
      <color indexed="9"/>
      <name val="Arial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1"/>
      <name val="微软雅黑"/>
      <charset val="134"/>
    </font>
    <font>
      <sz val="10"/>
      <color theme="1"/>
      <name val="宋体"/>
      <charset val="134"/>
      <scheme val="minor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10"/>
      <color indexed="9"/>
      <name val="幼圆"/>
      <charset val="134"/>
    </font>
    <font>
      <b/>
      <sz val="10"/>
      <color indexed="9"/>
      <name val="Arial"/>
      <charset val="134"/>
    </font>
    <font>
      <sz val="10"/>
      <color indexed="9"/>
      <name val="宋体"/>
      <charset val="134"/>
    </font>
    <font>
      <sz val="10"/>
      <name val="Arial"/>
      <charset val="134"/>
    </font>
    <font>
      <sz val="10"/>
      <name val="宋体"/>
      <charset val="134"/>
      <scheme val="minor"/>
    </font>
    <font>
      <b/>
      <sz val="10"/>
      <color indexed="9"/>
      <name val="宋体"/>
      <charset val="134"/>
    </font>
    <font>
      <b/>
      <sz val="10"/>
      <color indexed="8"/>
      <name val="Arial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color indexed="9"/>
      <name val="Arial"/>
      <charset val="134"/>
    </font>
    <font>
      <sz val="10"/>
      <color indexed="8"/>
      <name val="宋体"/>
      <charset val="134"/>
    </font>
    <font>
      <sz val="10"/>
      <name val="細明體"/>
      <charset val="134"/>
    </font>
    <font>
      <sz val="10"/>
      <color theme="1"/>
      <name val="宋体"/>
      <charset val="134"/>
    </font>
    <font>
      <b/>
      <sz val="11"/>
      <color theme="1"/>
      <name val="微软雅黑"/>
      <charset val="134"/>
    </font>
    <font>
      <sz val="10"/>
      <color indexed="8"/>
      <name val="SimSun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9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2"/>
      <color theme="1"/>
      <name val="宋体"/>
      <charset val="134"/>
      <scheme val="minor"/>
    </font>
    <font>
      <sz val="11"/>
      <name val="돋움"/>
      <charset val="134"/>
    </font>
    <font>
      <b/>
      <sz val="14"/>
      <color rgb="FFFFFFFF"/>
      <name val="宋体"/>
      <charset val="134"/>
    </font>
    <font>
      <b/>
      <sz val="14"/>
      <color rgb="FFFFFFFF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89986877040925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0" borderId="22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1" borderId="25" applyNumberFormat="0" applyAlignment="0" applyProtection="0">
      <alignment vertical="center"/>
    </xf>
    <xf numFmtId="0" fontId="38" fillId="12" borderId="26" applyNumberFormat="0" applyAlignment="0" applyProtection="0">
      <alignment vertical="center"/>
    </xf>
    <xf numFmtId="0" fontId="39" fillId="12" borderId="25" applyNumberFormat="0" applyAlignment="0" applyProtection="0">
      <alignment vertical="center"/>
    </xf>
    <xf numFmtId="0" fontId="40" fillId="13" borderId="27" applyNumberFormat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13" fillId="0" borderId="0"/>
    <xf numFmtId="9" fontId="48" fillId="0" borderId="0" applyFont="0" applyFill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5" fontId="48" fillId="0" borderId="0">
      <alignment vertical="center"/>
    </xf>
    <xf numFmtId="177" fontId="48" fillId="0" borderId="0">
      <alignment vertical="center"/>
    </xf>
    <xf numFmtId="0" fontId="19" fillId="0" borderId="0">
      <alignment vertical="center"/>
    </xf>
    <xf numFmtId="176" fontId="49" fillId="0" borderId="0">
      <alignment vertical="center"/>
    </xf>
    <xf numFmtId="0" fontId="19" fillId="0" borderId="0">
      <alignment vertical="top"/>
    </xf>
    <xf numFmtId="0" fontId="19" fillId="0" borderId="0">
      <alignment vertical="center"/>
    </xf>
    <xf numFmtId="0" fontId="27" fillId="0" borderId="0">
      <alignment vertical="center"/>
    </xf>
    <xf numFmtId="0" fontId="19" fillId="0" borderId="0">
      <alignment vertical="center"/>
    </xf>
    <xf numFmtId="0" fontId="19" fillId="0" borderId="0"/>
    <xf numFmtId="0" fontId="0" fillId="0" borderId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48" fillId="0" borderId="0">
      <alignment vertical="center"/>
    </xf>
    <xf numFmtId="0" fontId="48" fillId="0" borderId="0">
      <alignment vertical="center"/>
    </xf>
    <xf numFmtId="0" fontId="19" fillId="0" borderId="0"/>
    <xf numFmtId="0" fontId="19" fillId="0" borderId="0"/>
    <xf numFmtId="0" fontId="27" fillId="0" borderId="0">
      <alignment vertical="center"/>
    </xf>
    <xf numFmtId="179" fontId="48" fillId="0" borderId="0" applyFont="0" applyFill="0" applyBorder="0" applyAlignment="0" applyProtection="0">
      <alignment vertical="center"/>
    </xf>
    <xf numFmtId="180" fontId="48" fillId="0" borderId="0" applyFont="0" applyFill="0" applyBorder="0" applyAlignment="0" applyProtection="0">
      <alignment vertical="center"/>
    </xf>
    <xf numFmtId="0" fontId="50" fillId="0" borderId="0">
      <alignment vertical="center"/>
    </xf>
  </cellStyleXfs>
  <cellXfs count="17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1" xfId="56" applyFont="1" applyFill="1" applyBorder="1" applyAlignment="1">
      <alignment horizontal="center" vertical="center"/>
    </xf>
    <xf numFmtId="0" fontId="3" fillId="2" borderId="1" xfId="56" applyFont="1" applyFill="1" applyBorder="1" applyAlignment="1">
      <alignment horizontal="center" vertical="center"/>
    </xf>
    <xf numFmtId="181" fontId="4" fillId="0" borderId="2" xfId="56" applyNumberFormat="1" applyFont="1" applyBorder="1" applyAlignment="1">
      <alignment horizontal="left" vertical="center" wrapText="1"/>
    </xf>
    <xf numFmtId="49" fontId="5" fillId="0" borderId="3" xfId="67" applyNumberFormat="1" applyFont="1" applyBorder="1" applyAlignment="1">
      <alignment horizontal="left" vertical="center" wrapText="1"/>
    </xf>
    <xf numFmtId="49" fontId="5" fillId="0" borderId="4" xfId="67" applyNumberFormat="1" applyFont="1" applyBorder="1" applyAlignment="1">
      <alignment horizontal="left" vertical="center" wrapText="1"/>
    </xf>
    <xf numFmtId="49" fontId="5" fillId="0" borderId="5" xfId="67" applyNumberFormat="1" applyFont="1" applyBorder="1" applyAlignment="1">
      <alignment horizontal="left" vertical="center" wrapText="1"/>
    </xf>
    <xf numFmtId="0" fontId="6" fillId="0" borderId="2" xfId="59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182" fontId="6" fillId="0" borderId="2" xfId="59" applyNumberFormat="1" applyFont="1" applyBorder="1">
      <alignment vertical="center"/>
    </xf>
    <xf numFmtId="49" fontId="5" fillId="0" borderId="6" xfId="67" applyNumberFormat="1" applyFont="1" applyBorder="1" applyAlignment="1">
      <alignment horizontal="left" vertical="center" wrapText="1"/>
    </xf>
    <xf numFmtId="49" fontId="5" fillId="0" borderId="0" xfId="67" applyNumberFormat="1" applyFont="1" applyAlignment="1">
      <alignment horizontal="left" vertical="center" wrapText="1"/>
    </xf>
    <xf numFmtId="49" fontId="5" fillId="0" borderId="7" xfId="67" applyNumberFormat="1" applyFont="1" applyBorder="1" applyAlignment="1">
      <alignment horizontal="left" vertical="center" wrapText="1"/>
    </xf>
    <xf numFmtId="181" fontId="8" fillId="0" borderId="2" xfId="56" applyNumberFormat="1" applyFont="1" applyBorder="1" applyAlignment="1">
      <alignment horizontal="left" vertical="center" wrapText="1"/>
    </xf>
    <xf numFmtId="0" fontId="1" fillId="0" borderId="2" xfId="69" applyFont="1" applyBorder="1" applyAlignment="1">
      <alignment horizontal="center" vertical="center"/>
    </xf>
    <xf numFmtId="0" fontId="1" fillId="0" borderId="2" xfId="59" applyFont="1" applyBorder="1" applyAlignment="1">
      <alignment horizontal="center" vertical="center"/>
    </xf>
    <xf numFmtId="181" fontId="9" fillId="3" borderId="8" xfId="88" applyNumberFormat="1" applyFont="1" applyFill="1" applyBorder="1" applyAlignment="1">
      <alignment horizontal="left" vertical="center"/>
    </xf>
    <xf numFmtId="0" fontId="10" fillId="3" borderId="1" xfId="56" applyFont="1" applyFill="1" applyBorder="1" applyAlignment="1">
      <alignment horizontal="left" vertical="center"/>
    </xf>
    <xf numFmtId="0" fontId="11" fillId="3" borderId="1" xfId="56" applyFont="1" applyFill="1" applyBorder="1" applyAlignment="1">
      <alignment horizontal="left" vertical="center"/>
    </xf>
    <xf numFmtId="181" fontId="4" fillId="4" borderId="2" xfId="56" applyNumberFormat="1" applyFont="1" applyFill="1" applyBorder="1" applyAlignment="1">
      <alignment horizontal="left" vertical="center"/>
    </xf>
    <xf numFmtId="0" fontId="4" fillId="4" borderId="2" xfId="56" applyFont="1" applyFill="1" applyBorder="1" applyAlignment="1">
      <alignment horizontal="left" vertical="center"/>
    </xf>
    <xf numFmtId="0" fontId="8" fillId="4" borderId="2" xfId="56" applyFont="1" applyFill="1" applyBorder="1" applyAlignment="1">
      <alignment horizontal="left" vertical="center"/>
    </xf>
    <xf numFmtId="181" fontId="8" fillId="4" borderId="2" xfId="56" applyNumberFormat="1" applyFont="1" applyFill="1" applyBorder="1" applyAlignment="1">
      <alignment horizontal="left" vertical="center"/>
    </xf>
    <xf numFmtId="0" fontId="12" fillId="2" borderId="2" xfId="56" applyFont="1" applyFill="1" applyBorder="1" applyAlignment="1">
      <alignment horizontal="left" vertical="center" wrapText="1"/>
    </xf>
    <xf numFmtId="181" fontId="13" fillId="0" borderId="2" xfId="56" applyNumberFormat="1" applyFont="1" applyBorder="1" applyAlignment="1">
      <alignment horizontal="left" vertical="center"/>
    </xf>
    <xf numFmtId="0" fontId="1" fillId="0" borderId="2" xfId="86" applyFont="1" applyBorder="1" applyAlignment="1">
      <alignment horizontal="center" vertical="center" wrapText="1"/>
    </xf>
    <xf numFmtId="181" fontId="14" fillId="0" borderId="2" xfId="52" applyNumberFormat="1" applyFont="1" applyBorder="1" applyAlignment="1">
      <alignment horizontal="center" vertical="center" wrapText="1"/>
    </xf>
    <xf numFmtId="0" fontId="13" fillId="0" borderId="2" xfId="56" applyFont="1" applyBorder="1" applyAlignment="1">
      <alignment horizontal="center" vertical="center"/>
    </xf>
    <xf numFmtId="0" fontId="1" fillId="0" borderId="9" xfId="86" applyFont="1" applyBorder="1" applyAlignment="1">
      <alignment horizontal="center" vertical="center" wrapText="1"/>
    </xf>
    <xf numFmtId="0" fontId="1" fillId="0" borderId="10" xfId="86" applyFont="1" applyBorder="1" applyAlignment="1">
      <alignment horizontal="center" vertical="center" wrapText="1"/>
    </xf>
    <xf numFmtId="181" fontId="14" fillId="0" borderId="2" xfId="55" applyNumberFormat="1" applyFont="1" applyBorder="1" applyAlignment="1">
      <alignment horizontal="center" vertical="center" wrapText="1"/>
    </xf>
    <xf numFmtId="0" fontId="13" fillId="0" borderId="9" xfId="56" applyFont="1" applyBorder="1" applyAlignment="1">
      <alignment horizontal="center" vertical="center"/>
    </xf>
    <xf numFmtId="0" fontId="13" fillId="0" borderId="11" xfId="56" applyFont="1" applyBorder="1" applyAlignment="1">
      <alignment horizontal="center" vertical="center"/>
    </xf>
    <xf numFmtId="0" fontId="13" fillId="0" borderId="10" xfId="56" applyFont="1" applyBorder="1" applyAlignment="1">
      <alignment horizontal="center" vertical="center"/>
    </xf>
    <xf numFmtId="0" fontId="15" fillId="2" borderId="12" xfId="56" applyFont="1" applyFill="1" applyBorder="1" applyAlignment="1">
      <alignment horizontal="left" vertical="center"/>
    </xf>
    <xf numFmtId="0" fontId="11" fillId="2" borderId="12" xfId="56" applyFont="1" applyFill="1" applyBorder="1" applyAlignment="1">
      <alignment horizontal="left" vertical="center"/>
    </xf>
    <xf numFmtId="0" fontId="11" fillId="2" borderId="13" xfId="56" applyFont="1" applyFill="1" applyBorder="1" applyAlignment="1">
      <alignment horizontal="center" vertical="center"/>
    </xf>
    <xf numFmtId="0" fontId="11" fillId="2" borderId="11" xfId="56" applyFont="1" applyFill="1" applyBorder="1" applyAlignment="1">
      <alignment horizontal="center" vertical="center"/>
    </xf>
    <xf numFmtId="0" fontId="11" fillId="2" borderId="14" xfId="56" applyFont="1" applyFill="1" applyBorder="1" applyAlignment="1">
      <alignment horizontal="center" vertical="center"/>
    </xf>
    <xf numFmtId="0" fontId="16" fillId="3" borderId="0" xfId="86" applyFont="1" applyFill="1" applyAlignment="1">
      <alignment horizontal="left" vertical="center"/>
    </xf>
    <xf numFmtId="0" fontId="15" fillId="3" borderId="11" xfId="56" applyFont="1" applyFill="1" applyBorder="1" applyAlignment="1">
      <alignment horizontal="left" vertical="center"/>
    </xf>
    <xf numFmtId="0" fontId="11" fillId="3" borderId="11" xfId="56" applyFont="1" applyFill="1" applyBorder="1" applyAlignment="1">
      <alignment horizontal="left" vertical="center"/>
    </xf>
    <xf numFmtId="181" fontId="4" fillId="4" borderId="2" xfId="56" applyNumberFormat="1" applyFont="1" applyFill="1" applyBorder="1" applyAlignment="1">
      <alignment horizontal="left" vertical="center" shrinkToFit="1"/>
    </xf>
    <xf numFmtId="0" fontId="4" fillId="4" borderId="2" xfId="56" applyFont="1" applyFill="1" applyBorder="1" applyAlignment="1">
      <alignment horizontal="left" vertical="center" shrinkToFit="1"/>
    </xf>
    <xf numFmtId="0" fontId="8" fillId="4" borderId="2" xfId="56" applyFont="1" applyFill="1" applyBorder="1" applyAlignment="1">
      <alignment horizontal="left" vertical="center" shrinkToFit="1"/>
    </xf>
    <xf numFmtId="181" fontId="8" fillId="4" borderId="2" xfId="56" applyNumberFormat="1" applyFont="1" applyFill="1" applyBorder="1" applyAlignment="1">
      <alignment horizontal="left" vertical="center" shrinkToFit="1"/>
    </xf>
    <xf numFmtId="0" fontId="12" fillId="2" borderId="2" xfId="56" applyFont="1" applyFill="1" applyBorder="1" applyAlignment="1">
      <alignment horizontal="left" vertical="center" shrinkToFit="1"/>
    </xf>
    <xf numFmtId="0" fontId="1" fillId="5" borderId="2" xfId="56" applyFont="1" applyFill="1" applyBorder="1" applyAlignment="1">
      <alignment horizontal="left" vertical="center" shrinkToFit="1"/>
    </xf>
    <xf numFmtId="0" fontId="1" fillId="5" borderId="2" xfId="87" applyFont="1" applyFill="1" applyBorder="1" applyAlignment="1">
      <alignment horizontal="left" vertical="center" wrapText="1" shrinkToFit="1"/>
    </xf>
    <xf numFmtId="0" fontId="1" fillId="0" borderId="2" xfId="60" applyFont="1" applyBorder="1">
      <alignment vertical="center"/>
    </xf>
    <xf numFmtId="0" fontId="17" fillId="0" borderId="9" xfId="53" applyFont="1" applyBorder="1" applyAlignment="1">
      <alignment horizontal="center" vertical="center" wrapText="1"/>
    </xf>
    <xf numFmtId="0" fontId="17" fillId="0" borderId="10" xfId="53" applyFont="1" applyBorder="1" applyAlignment="1">
      <alignment horizontal="center" vertical="center" wrapText="1"/>
    </xf>
    <xf numFmtId="0" fontId="1" fillId="0" borderId="2" xfId="60" applyFont="1" applyBorder="1" applyAlignment="1">
      <alignment horizontal="center" vertical="center"/>
    </xf>
    <xf numFmtId="0" fontId="1" fillId="0" borderId="2" xfId="53" applyFont="1" applyBorder="1" applyAlignment="1">
      <alignment horizontal="left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87" applyFont="1" applyBorder="1" applyAlignment="1">
      <alignment horizontal="left" vertical="center" shrinkToFit="1"/>
    </xf>
    <xf numFmtId="0" fontId="13" fillId="0" borderId="9" xfId="56" applyFont="1" applyBorder="1" applyAlignment="1">
      <alignment horizontal="center" vertical="center" shrinkToFit="1"/>
    </xf>
    <xf numFmtId="0" fontId="13" fillId="0" borderId="10" xfId="56" applyFont="1" applyBorder="1" applyAlignment="1">
      <alignment horizontal="center" vertical="center" shrinkToFit="1"/>
    </xf>
    <xf numFmtId="49" fontId="1" fillId="0" borderId="2" xfId="56" applyNumberFormat="1" applyFont="1" applyBorder="1" applyAlignment="1">
      <alignment horizontal="left" vertical="center"/>
    </xf>
    <xf numFmtId="49" fontId="1" fillId="0" borderId="2" xfId="60" applyNumberFormat="1" applyFont="1" applyBorder="1" applyAlignment="1">
      <alignment vertical="center" wrapText="1"/>
    </xf>
    <xf numFmtId="49" fontId="18" fillId="0" borderId="2" xfId="60" applyNumberFormat="1" applyFont="1" applyBorder="1" applyAlignment="1">
      <alignment horizontal="center" vertical="center" wrapText="1"/>
    </xf>
    <xf numFmtId="0" fontId="1" fillId="5" borderId="2" xfId="87" applyFont="1" applyFill="1" applyBorder="1" applyAlignment="1">
      <alignment horizontal="left" vertical="center" shrinkToFit="1"/>
    </xf>
    <xf numFmtId="0" fontId="13" fillId="5" borderId="9" xfId="56" applyFont="1" applyFill="1" applyBorder="1" applyAlignment="1">
      <alignment horizontal="center" vertical="center" shrinkToFit="1"/>
    </xf>
    <xf numFmtId="0" fontId="13" fillId="5" borderId="10" xfId="56" applyFont="1" applyFill="1" applyBorder="1" applyAlignment="1">
      <alignment horizontal="center" vertical="center" shrinkToFit="1"/>
    </xf>
    <xf numFmtId="49" fontId="1" fillId="5" borderId="2" xfId="56" applyNumberFormat="1" applyFont="1" applyFill="1" applyBorder="1" applyAlignment="1">
      <alignment horizontal="left" vertical="center"/>
    </xf>
    <xf numFmtId="0" fontId="19" fillId="0" borderId="2" xfId="60" applyBorder="1" applyAlignment="1">
      <alignment horizontal="center" vertical="center"/>
    </xf>
    <xf numFmtId="0" fontId="1" fillId="0" borderId="2" xfId="60" applyFont="1" applyBorder="1" applyAlignment="1">
      <alignment horizontal="left" vertical="center"/>
    </xf>
    <xf numFmtId="0" fontId="1" fillId="0" borderId="9" xfId="60" applyFont="1" applyBorder="1" applyAlignment="1">
      <alignment horizontal="center" vertical="center"/>
    </xf>
    <xf numFmtId="0" fontId="1" fillId="0" borderId="10" xfId="60" applyFont="1" applyBorder="1" applyAlignment="1">
      <alignment horizontal="center" vertical="center"/>
    </xf>
    <xf numFmtId="0" fontId="1" fillId="0" borderId="10" xfId="60" applyFont="1" applyBorder="1">
      <alignment vertical="center"/>
    </xf>
    <xf numFmtId="181" fontId="9" fillId="3" borderId="0" xfId="86" applyNumberFormat="1" applyFont="1" applyFill="1" applyAlignment="1">
      <alignment horizontal="left" vertical="center"/>
    </xf>
    <xf numFmtId="0" fontId="20" fillId="2" borderId="2" xfId="56" applyFont="1" applyFill="1" applyBorder="1" applyAlignment="1">
      <alignment horizontal="left" vertical="center" wrapText="1"/>
    </xf>
    <xf numFmtId="0" fontId="1" fillId="0" borderId="15" xfId="56" applyFont="1" applyBorder="1" applyAlignment="1">
      <alignment horizontal="left" vertical="center"/>
    </xf>
    <xf numFmtId="0" fontId="1" fillId="0" borderId="2" xfId="56" applyFont="1" applyBorder="1" applyAlignment="1">
      <alignment horizontal="left" vertical="center" wrapText="1" shrinkToFit="1"/>
    </xf>
    <xf numFmtId="0" fontId="13" fillId="0" borderId="9" xfId="56" applyFont="1" applyBorder="1" applyAlignment="1">
      <alignment horizontal="left" vertical="center"/>
    </xf>
    <xf numFmtId="0" fontId="13" fillId="0" borderId="10" xfId="56" applyFont="1" applyBorder="1" applyAlignment="1">
      <alignment horizontal="left" vertical="center"/>
    </xf>
    <xf numFmtId="0" fontId="21" fillId="0" borderId="2" xfId="86" applyFont="1" applyBorder="1" applyAlignment="1">
      <alignment horizontal="left" vertical="center" shrinkToFit="1"/>
    </xf>
    <xf numFmtId="0" fontId="21" fillId="0" borderId="2" xfId="86" applyFont="1" applyBorder="1" applyAlignment="1">
      <alignment horizontal="left" vertical="center" wrapText="1" shrinkToFit="1"/>
    </xf>
    <xf numFmtId="181" fontId="9" fillId="6" borderId="0" xfId="86" applyNumberFormat="1" applyFont="1" applyFill="1" applyAlignment="1">
      <alignment horizontal="left" vertical="center"/>
    </xf>
    <xf numFmtId="0" fontId="15" fillId="6" borderId="1" xfId="56" applyFont="1" applyFill="1" applyBorder="1" applyAlignment="1">
      <alignment horizontal="left" vertical="center"/>
    </xf>
    <xf numFmtId="0" fontId="11" fillId="6" borderId="1" xfId="56" applyFont="1" applyFill="1" applyBorder="1" applyAlignment="1">
      <alignment horizontal="left" vertical="center"/>
    </xf>
    <xf numFmtId="181" fontId="4" fillId="0" borderId="5" xfId="56" applyNumberFormat="1" applyFont="1" applyBorder="1" applyAlignment="1">
      <alignment horizontal="left" vertical="center"/>
    </xf>
    <xf numFmtId="0" fontId="4" fillId="0" borderId="16" xfId="56" applyFont="1" applyBorder="1" applyAlignment="1">
      <alignment horizontal="left" vertical="center"/>
    </xf>
    <xf numFmtId="0" fontId="4" fillId="0" borderId="3" xfId="56" applyFont="1" applyBorder="1" applyAlignment="1">
      <alignment horizontal="left" vertical="center"/>
    </xf>
    <xf numFmtId="0" fontId="11" fillId="0" borderId="12" xfId="56" applyFont="1" applyBorder="1" applyAlignment="1">
      <alignment horizontal="left" vertical="center"/>
    </xf>
    <xf numFmtId="0" fontId="20" fillId="0" borderId="12" xfId="56" applyFont="1" applyBorder="1" applyAlignment="1">
      <alignment horizontal="left" vertical="center"/>
    </xf>
    <xf numFmtId="181" fontId="1" fillId="0" borderId="2" xfId="56" applyNumberFormat="1" applyFont="1" applyBorder="1" applyAlignment="1">
      <alignment horizontal="center" vertical="center"/>
    </xf>
    <xf numFmtId="0" fontId="1" fillId="0" borderId="2" xfId="56" applyFont="1" applyBorder="1" applyAlignment="1">
      <alignment horizontal="left" vertical="center"/>
    </xf>
    <xf numFmtId="0" fontId="1" fillId="0" borderId="9" xfId="56" applyFont="1" applyBorder="1" applyAlignment="1">
      <alignment horizontal="center" vertical="center"/>
    </xf>
    <xf numFmtId="0" fontId="1" fillId="0" borderId="11" xfId="56" applyFont="1" applyBorder="1" applyAlignment="1">
      <alignment horizontal="center" vertical="center"/>
    </xf>
    <xf numFmtId="0" fontId="1" fillId="0" borderId="10" xfId="56" applyFont="1" applyBorder="1" applyAlignment="1">
      <alignment horizontal="center" vertical="center"/>
    </xf>
    <xf numFmtId="182" fontId="0" fillId="0" borderId="2" xfId="0" applyNumberFormat="1" applyBorder="1" applyAlignment="1">
      <alignment horizontal="center" vertical="center"/>
    </xf>
    <xf numFmtId="0" fontId="1" fillId="0" borderId="2" xfId="56" applyFont="1" applyBorder="1" applyAlignment="1">
      <alignment horizontal="center" vertical="center"/>
    </xf>
    <xf numFmtId="0" fontId="22" fillId="0" borderId="9" xfId="86" applyFont="1" applyBorder="1" applyAlignment="1">
      <alignment horizontal="center" vertical="center"/>
    </xf>
    <xf numFmtId="0" fontId="22" fillId="0" borderId="11" xfId="86" applyFont="1" applyBorder="1" applyAlignment="1">
      <alignment horizontal="center" vertical="center"/>
    </xf>
    <xf numFmtId="0" fontId="22" fillId="0" borderId="10" xfId="86" applyFont="1" applyBorder="1" applyAlignment="1">
      <alignment horizontal="center" vertical="center"/>
    </xf>
    <xf numFmtId="0" fontId="1" fillId="0" borderId="2" xfId="56" applyFont="1" applyBorder="1">
      <alignment vertical="center"/>
    </xf>
    <xf numFmtId="0" fontId="15" fillId="2" borderId="17" xfId="60" applyFont="1" applyFill="1" applyBorder="1" applyAlignment="1">
      <alignment horizontal="center" vertical="center"/>
    </xf>
    <xf numFmtId="0" fontId="15" fillId="2" borderId="18" xfId="60" applyFont="1" applyFill="1" applyBorder="1" applyAlignment="1">
      <alignment horizontal="center" vertical="center"/>
    </xf>
    <xf numFmtId="0" fontId="15" fillId="2" borderId="19" xfId="60" applyFont="1" applyFill="1" applyBorder="1" applyAlignment="1">
      <alignment horizontal="center" vertical="center"/>
    </xf>
    <xf numFmtId="0" fontId="15" fillId="2" borderId="19" xfId="60" applyFont="1" applyFill="1" applyBorder="1" applyAlignment="1">
      <alignment horizontal="left" vertical="center"/>
    </xf>
    <xf numFmtId="0" fontId="15" fillId="2" borderId="20" xfId="60" applyFont="1" applyFill="1" applyBorder="1" applyAlignment="1">
      <alignment horizontal="center" vertical="center"/>
    </xf>
    <xf numFmtId="0" fontId="15" fillId="2" borderId="20" xfId="60" applyFont="1" applyFill="1" applyBorder="1" applyAlignment="1">
      <alignment horizontal="left" vertical="center"/>
    </xf>
    <xf numFmtId="0" fontId="23" fillId="0" borderId="2" xfId="59" applyFont="1" applyBorder="1" applyAlignment="1">
      <alignment horizontal="center" vertical="center"/>
    </xf>
    <xf numFmtId="178" fontId="24" fillId="0" borderId="2" xfId="84" applyNumberFormat="1" applyFont="1" applyBorder="1">
      <alignment vertical="center"/>
    </xf>
    <xf numFmtId="10" fontId="25" fillId="0" borderId="2" xfId="69" applyNumberFormat="1" applyFont="1" applyBorder="1" applyAlignment="1">
      <alignment vertical="center"/>
    </xf>
    <xf numFmtId="0" fontId="6" fillId="0" borderId="2" xfId="59" applyFont="1" applyBorder="1" applyAlignment="1">
      <alignment horizontal="center" vertical="center"/>
    </xf>
    <xf numFmtId="10" fontId="21" fillId="0" borderId="2" xfId="69" applyNumberFormat="1" applyFont="1" applyBorder="1" applyAlignment="1">
      <alignment horizontal="center" vertical="center"/>
    </xf>
    <xf numFmtId="0" fontId="23" fillId="0" borderId="2" xfId="69" applyFont="1" applyBorder="1" applyAlignment="1">
      <alignment horizontal="center" vertical="center"/>
    </xf>
    <xf numFmtId="58" fontId="19" fillId="0" borderId="2" xfId="69" applyNumberFormat="1" applyBorder="1" applyAlignment="1">
      <alignment vertical="center"/>
    </xf>
    <xf numFmtId="0" fontId="21" fillId="0" borderId="2" xfId="69" applyFont="1" applyBorder="1" applyAlignment="1">
      <alignment horizontal="center" vertical="center"/>
    </xf>
    <xf numFmtId="0" fontId="0" fillId="7" borderId="0" xfId="0" applyFill="1">
      <alignment vertical="center"/>
    </xf>
    <xf numFmtId="10" fontId="21" fillId="0" borderId="2" xfId="69" applyNumberFormat="1" applyFont="1" applyBorder="1" applyAlignment="1">
      <alignment vertical="center"/>
    </xf>
    <xf numFmtId="183" fontId="19" fillId="0" borderId="2" xfId="69" applyNumberFormat="1" applyBorder="1" applyAlignment="1">
      <alignment vertical="center"/>
    </xf>
    <xf numFmtId="183" fontId="19" fillId="0" borderId="2" xfId="69" applyNumberFormat="1" applyBorder="1" applyAlignment="1">
      <alignment horizontal="left" vertical="center"/>
    </xf>
    <xf numFmtId="183" fontId="26" fillId="0" borderId="2" xfId="69" applyNumberFormat="1" applyFont="1" applyBorder="1" applyAlignment="1">
      <alignment horizontal="center" vertical="center"/>
    </xf>
    <xf numFmtId="183" fontId="27" fillId="0" borderId="2" xfId="69" applyNumberFormat="1" applyFont="1" applyBorder="1" applyAlignment="1">
      <alignment horizontal="center" vertical="center"/>
    </xf>
    <xf numFmtId="0" fontId="11" fillId="3" borderId="1" xfId="56" applyFont="1" applyFill="1" applyBorder="1" applyAlignment="1">
      <alignment horizontal="center" vertical="center"/>
    </xf>
    <xf numFmtId="0" fontId="11" fillId="3" borderId="21" xfId="56" applyFont="1" applyFill="1" applyBorder="1" applyAlignment="1">
      <alignment horizontal="left" vertical="center"/>
    </xf>
    <xf numFmtId="0" fontId="12" fillId="2" borderId="2" xfId="56" applyFont="1" applyFill="1" applyBorder="1" applyAlignment="1">
      <alignment horizontal="center" vertical="center"/>
    </xf>
    <xf numFmtId="184" fontId="12" fillId="2" borderId="2" xfId="56" applyNumberFormat="1" applyFont="1" applyFill="1" applyBorder="1" applyAlignment="1">
      <alignment horizontal="center" vertical="center"/>
    </xf>
    <xf numFmtId="185" fontId="12" fillId="2" borderId="2" xfId="56" applyNumberFormat="1" applyFont="1" applyFill="1" applyBorder="1" applyAlignment="1">
      <alignment horizontal="center" vertical="center"/>
    </xf>
    <xf numFmtId="185" fontId="12" fillId="2" borderId="2" xfId="56" applyNumberFormat="1" applyFont="1" applyFill="1" applyBorder="1" applyAlignment="1">
      <alignment horizontal="left" vertical="center"/>
    </xf>
    <xf numFmtId="0" fontId="12" fillId="2" borderId="2" xfId="56" applyFont="1" applyFill="1" applyBorder="1" applyAlignment="1">
      <alignment horizontal="left" vertical="center"/>
    </xf>
    <xf numFmtId="186" fontId="0" fillId="0" borderId="2" xfId="52" applyNumberFormat="1" applyBorder="1" applyAlignment="1">
      <alignment horizontal="center" vertical="center"/>
    </xf>
    <xf numFmtId="184" fontId="13" fillId="0" borderId="2" xfId="56" applyNumberFormat="1" applyFont="1" applyBorder="1" applyAlignment="1">
      <alignment horizontal="center" vertical="center" wrapText="1"/>
    </xf>
    <xf numFmtId="9" fontId="13" fillId="0" borderId="2" xfId="56" applyNumberFormat="1" applyFont="1" applyBorder="1" applyAlignment="1">
      <alignment horizontal="left" vertical="center" wrapText="1"/>
    </xf>
    <xf numFmtId="184" fontId="13" fillId="0" borderId="2" xfId="56" applyNumberFormat="1" applyFont="1" applyBorder="1" applyAlignment="1">
      <alignment horizontal="left" vertical="center" wrapText="1"/>
    </xf>
    <xf numFmtId="0" fontId="0" fillId="0" borderId="2" xfId="55" applyBorder="1" applyAlignment="1">
      <alignment horizontal="center" vertical="center"/>
    </xf>
    <xf numFmtId="187" fontId="13" fillId="0" borderId="2" xfId="56" applyNumberFormat="1" applyFont="1" applyBorder="1" applyAlignment="1">
      <alignment horizontal="center" vertical="center"/>
    </xf>
    <xf numFmtId="186" fontId="0" fillId="0" borderId="2" xfId="55" applyNumberFormat="1" applyBorder="1" applyAlignment="1">
      <alignment horizontal="center" vertical="center"/>
    </xf>
    <xf numFmtId="184" fontId="11" fillId="2" borderId="12" xfId="56" applyNumberFormat="1" applyFont="1" applyFill="1" applyBorder="1" applyAlignment="1">
      <alignment horizontal="center" vertical="center"/>
    </xf>
    <xf numFmtId="9" fontId="11" fillId="2" borderId="12" xfId="56" applyNumberFormat="1" applyFont="1" applyFill="1" applyBorder="1" applyAlignment="1">
      <alignment horizontal="left" vertical="center"/>
    </xf>
    <xf numFmtId="182" fontId="11" fillId="2" borderId="12" xfId="56" applyNumberFormat="1" applyFont="1" applyFill="1" applyBorder="1" applyAlignment="1">
      <alignment horizontal="left" vertical="center"/>
    </xf>
    <xf numFmtId="184" fontId="11" fillId="3" borderId="11" xfId="56" applyNumberFormat="1" applyFont="1" applyFill="1" applyBorder="1" applyAlignment="1">
      <alignment horizontal="center" vertical="center"/>
    </xf>
    <xf numFmtId="0" fontId="11" fillId="3" borderId="11" xfId="56" applyFont="1" applyFill="1" applyBorder="1" applyAlignment="1">
      <alignment horizontal="center" vertical="center"/>
    </xf>
    <xf numFmtId="184" fontId="12" fillId="2" borderId="2" xfId="56" applyNumberFormat="1" applyFont="1" applyFill="1" applyBorder="1" applyAlignment="1">
      <alignment horizontal="center" vertical="center" shrinkToFit="1"/>
    </xf>
    <xf numFmtId="185" fontId="12" fillId="2" borderId="2" xfId="56" applyNumberFormat="1" applyFont="1" applyFill="1" applyBorder="1" applyAlignment="1">
      <alignment horizontal="center" vertical="center" shrinkToFit="1"/>
    </xf>
    <xf numFmtId="9" fontId="12" fillId="2" borderId="2" xfId="56" applyNumberFormat="1" applyFont="1" applyFill="1" applyBorder="1" applyAlignment="1">
      <alignment horizontal="left" vertical="center" shrinkToFit="1"/>
    </xf>
    <xf numFmtId="184" fontId="1" fillId="0" borderId="2" xfId="60" applyNumberFormat="1" applyFont="1" applyBorder="1" applyAlignment="1">
      <alignment horizontal="center" vertical="center" wrapText="1"/>
    </xf>
    <xf numFmtId="187" fontId="13" fillId="5" borderId="2" xfId="60" applyNumberFormat="1" applyFont="1" applyFill="1" applyBorder="1" applyAlignment="1">
      <alignment horizontal="center" vertical="center"/>
    </xf>
    <xf numFmtId="0" fontId="13" fillId="5" borderId="2" xfId="56" applyFont="1" applyFill="1" applyBorder="1" applyAlignment="1">
      <alignment horizontal="center" vertical="center"/>
    </xf>
    <xf numFmtId="187" fontId="13" fillId="0" borderId="2" xfId="60" applyNumberFormat="1" applyFont="1" applyBorder="1" applyAlignment="1">
      <alignment horizontal="center" vertical="center"/>
    </xf>
    <xf numFmtId="182" fontId="1" fillId="0" borderId="2" xfId="56" applyNumberFormat="1" applyFont="1" applyBorder="1" applyAlignment="1">
      <alignment horizontal="left" vertical="center" wrapText="1"/>
    </xf>
    <xf numFmtId="9" fontId="13" fillId="5" borderId="2" xfId="56" applyNumberFormat="1" applyFont="1" applyFill="1" applyBorder="1" applyAlignment="1">
      <alignment horizontal="left" vertical="center" wrapText="1"/>
    </xf>
    <xf numFmtId="182" fontId="1" fillId="5" borderId="2" xfId="56" applyNumberFormat="1" applyFont="1" applyFill="1" applyBorder="1" applyAlignment="1">
      <alignment horizontal="left" vertical="center" wrapText="1"/>
    </xf>
    <xf numFmtId="9" fontId="12" fillId="2" borderId="2" xfId="56" applyNumberFormat="1" applyFont="1" applyFill="1" applyBorder="1" applyAlignment="1">
      <alignment horizontal="left" vertical="center"/>
    </xf>
    <xf numFmtId="184" fontId="11" fillId="6" borderId="1" xfId="56" applyNumberFormat="1" applyFont="1" applyFill="1" applyBorder="1" applyAlignment="1">
      <alignment horizontal="center" vertical="center"/>
    </xf>
    <xf numFmtId="184" fontId="12" fillId="0" borderId="12" xfId="56" applyNumberFormat="1" applyFont="1" applyBorder="1" applyAlignment="1">
      <alignment horizontal="center" vertical="center"/>
    </xf>
    <xf numFmtId="185" fontId="12" fillId="0" borderId="12" xfId="56" applyNumberFormat="1" applyFont="1" applyBorder="1" applyAlignment="1">
      <alignment horizontal="center" vertical="center"/>
    </xf>
    <xf numFmtId="9" fontId="12" fillId="0" borderId="12" xfId="56" applyNumberFormat="1" applyFont="1" applyBorder="1" applyAlignment="1">
      <alignment horizontal="left" vertical="center"/>
    </xf>
    <xf numFmtId="10" fontId="1" fillId="0" borderId="2" xfId="56" applyNumberFormat="1" applyFont="1" applyBorder="1" applyAlignment="1">
      <alignment horizontal="center" vertical="center" wrapText="1"/>
    </xf>
    <xf numFmtId="186" fontId="1" fillId="5" borderId="2" xfId="56" applyNumberFormat="1" applyFont="1" applyFill="1" applyBorder="1" applyAlignment="1">
      <alignment horizontal="center" vertical="center"/>
    </xf>
    <xf numFmtId="184" fontId="1" fillId="0" borderId="2" xfId="56" applyNumberFormat="1" applyFont="1" applyBorder="1" applyAlignment="1">
      <alignment horizontal="center" vertical="center" wrapText="1"/>
    </xf>
    <xf numFmtId="0" fontId="19" fillId="0" borderId="2" xfId="71" applyBorder="1" applyAlignment="1">
      <alignment horizontal="center" vertical="center"/>
    </xf>
    <xf numFmtId="10" fontId="1" fillId="0" borderId="2" xfId="56" applyNumberFormat="1" applyFont="1" applyBorder="1" applyAlignment="1">
      <alignment horizontal="center" vertical="center"/>
    </xf>
    <xf numFmtId="184" fontId="1" fillId="0" borderId="2" xfId="56" applyNumberFormat="1" applyFont="1" applyBorder="1" applyAlignment="1">
      <alignment horizontal="center" vertical="center"/>
    </xf>
    <xf numFmtId="0" fontId="19" fillId="5" borderId="2" xfId="71" applyFill="1" applyBorder="1" applyAlignment="1">
      <alignment vertical="center"/>
    </xf>
    <xf numFmtId="10" fontId="15" fillId="2" borderId="19" xfId="60" applyNumberFormat="1" applyFont="1" applyFill="1" applyBorder="1" applyAlignment="1">
      <alignment horizontal="center" vertical="center"/>
    </xf>
    <xf numFmtId="184" fontId="15" fillId="2" borderId="19" xfId="60" applyNumberFormat="1" applyFont="1" applyFill="1" applyBorder="1" applyAlignment="1">
      <alignment horizontal="center" vertical="center"/>
    </xf>
    <xf numFmtId="9" fontId="28" fillId="2" borderId="19" xfId="60" applyNumberFormat="1" applyFont="1" applyFill="1" applyBorder="1" applyAlignment="1">
      <alignment horizontal="center" vertical="center"/>
    </xf>
    <xf numFmtId="10" fontId="15" fillId="2" borderId="20" xfId="60" applyNumberFormat="1" applyFont="1" applyFill="1" applyBorder="1" applyAlignment="1">
      <alignment horizontal="center" vertical="center"/>
    </xf>
    <xf numFmtId="188" fontId="15" fillId="8" borderId="20" xfId="60" applyNumberFormat="1" applyFont="1" applyFill="1" applyBorder="1" applyAlignment="1">
      <alignment horizontal="center" vertical="center"/>
    </xf>
    <xf numFmtId="0" fontId="1" fillId="7" borderId="0" xfId="0" applyFont="1" applyFill="1" applyAlignment="1">
      <alignment horizontal="left" vertical="center"/>
    </xf>
    <xf numFmtId="189" fontId="1" fillId="0" borderId="0" xfId="0" applyNumberFormat="1" applyFont="1" applyAlignment="1">
      <alignment horizontal="center" vertical="center"/>
    </xf>
    <xf numFmtId="0" fontId="1" fillId="9" borderId="0" xfId="0" applyFont="1" applyFill="1" applyAlignment="1">
      <alignment horizontal="left" vertical="center"/>
    </xf>
    <xf numFmtId="0" fontId="1" fillId="9" borderId="0" xfId="52" applyFont="1" applyFill="1" applyAlignment="1">
      <alignment horizontal="left" vertical="center"/>
    </xf>
    <xf numFmtId="0" fontId="0" fillId="9" borderId="0" xfId="0" applyFill="1">
      <alignment vertical="center"/>
    </xf>
    <xf numFmtId="0" fontId="1" fillId="7" borderId="0" xfId="0" applyFont="1" applyFill="1" applyAlignment="1">
      <alignment horizontal="center" vertical="center"/>
    </xf>
    <xf numFmtId="0" fontId="1" fillId="0" borderId="0" xfId="52" applyFont="1" applyAlignment="1">
      <alignment horizontal="left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71125A_SRX 500 JKT BOM" xfId="49"/>
    <cellStyle name="百分比 2" xfId="50"/>
    <cellStyle name="常规 10" xfId="51"/>
    <cellStyle name="常规 11" xfId="52"/>
    <cellStyle name="常规 11 2" xfId="53"/>
    <cellStyle name="常规 12" xfId="54"/>
    <cellStyle name="常规 13" xfId="55"/>
    <cellStyle name="常规 2" xfId="56"/>
    <cellStyle name="常规 2 12" xfId="57"/>
    <cellStyle name="常规 2 2" xfId="58"/>
    <cellStyle name="常规 2 2 2" xfId="59"/>
    <cellStyle name="常规 2 3" xfId="60"/>
    <cellStyle name="常规 2 3 2" xfId="61"/>
    <cellStyle name="常规 2 3 2 2" xfId="62"/>
    <cellStyle name="常规 2 4" xfId="63"/>
    <cellStyle name="常规 2 5" xfId="64"/>
    <cellStyle name="常规 3" xfId="65"/>
    <cellStyle name="常规 3 2" xfId="66"/>
    <cellStyle name="常规 3_107款物料表" xfId="67"/>
    <cellStyle name="常规 39" xfId="68"/>
    <cellStyle name="常规 4" xfId="69"/>
    <cellStyle name="常规 4 2" xfId="70"/>
    <cellStyle name="常规 5" xfId="71"/>
    <cellStyle name="常规 6" xfId="72"/>
    <cellStyle name="常规 6 2" xfId="73"/>
    <cellStyle name="常规 6 2 2" xfId="74"/>
    <cellStyle name="常规 6 3" xfId="75"/>
    <cellStyle name="常规 6 3 2" xfId="76"/>
    <cellStyle name="常规 6 4" xfId="77"/>
    <cellStyle name="常规 6 5" xfId="78"/>
    <cellStyle name="常规 64" xfId="79"/>
    <cellStyle name="常规 64 2" xfId="80"/>
    <cellStyle name="常规 7" xfId="81"/>
    <cellStyle name="常规 8" xfId="82"/>
    <cellStyle name="常规 9" xfId="83"/>
    <cellStyle name="常规_10AW核价-润懋(35款已核，单耗未减)" xfId="84"/>
    <cellStyle name="常规_10AW核价-润懋(35款已核，单耗未减) 2" xfId="85"/>
    <cellStyle name="常规_Sheet1" xfId="86"/>
    <cellStyle name="常规_Sheet1_1" xfId="87"/>
    <cellStyle name="常规_XX成本核算模版" xfId="88"/>
    <cellStyle name="货币 2 2" xfId="89"/>
    <cellStyle name="千位分隔 2 2" xfId="90"/>
    <cellStyle name="표준_CB525WCB520CB521CB527 자재리스트_MATERIAL LIST GREEN LAMB GL550 GL551(BULK)" xfId="91"/>
  </cellStyles>
  <tableStyles count="0" defaultTableStyle="TableStyleMedium9" defaultPivotStyle="PivotStyleLight16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1</xdr:row>
      <xdr:rowOff>0</xdr:rowOff>
    </xdr:from>
    <xdr:ext cx="467360" cy="0"/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65455" y="304800"/>
          <a:ext cx="467360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152400</xdr:colOff>
      <xdr:row>1</xdr:row>
      <xdr:rowOff>152400</xdr:rowOff>
    </xdr:from>
    <xdr:ext cx="635" cy="0"/>
    <xdr:pic>
      <xdr:nvPicPr>
        <xdr:cNvPr id="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7855" y="457200"/>
          <a:ext cx="63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33</xdr:row>
      <xdr:rowOff>0</xdr:rowOff>
    </xdr:from>
    <xdr:ext cx="735965" cy="0"/>
    <xdr:pic>
      <xdr:nvPicPr>
        <xdr:cNvPr id="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6770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32</xdr:row>
      <xdr:rowOff>0</xdr:rowOff>
    </xdr:from>
    <xdr:ext cx="735965" cy="0"/>
    <xdr:pic>
      <xdr:nvPicPr>
        <xdr:cNvPr id="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4960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32</xdr:row>
      <xdr:rowOff>0</xdr:rowOff>
    </xdr:from>
    <xdr:ext cx="735965" cy="0"/>
    <xdr:pic>
      <xdr:nvPicPr>
        <xdr:cNvPr id="1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4960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1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1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1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32</xdr:row>
      <xdr:rowOff>0</xdr:rowOff>
    </xdr:from>
    <xdr:ext cx="735965" cy="0"/>
    <xdr:pic>
      <xdr:nvPicPr>
        <xdr:cNvPr id="1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4960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1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1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1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1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1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2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2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34</xdr:row>
      <xdr:rowOff>0</xdr:rowOff>
    </xdr:from>
    <xdr:ext cx="735965" cy="0"/>
    <xdr:pic>
      <xdr:nvPicPr>
        <xdr:cNvPr id="2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8580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33</xdr:row>
      <xdr:rowOff>0</xdr:rowOff>
    </xdr:from>
    <xdr:ext cx="735965" cy="0"/>
    <xdr:pic>
      <xdr:nvPicPr>
        <xdr:cNvPr id="2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6770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2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2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33</xdr:row>
      <xdr:rowOff>0</xdr:rowOff>
    </xdr:from>
    <xdr:ext cx="735965" cy="0"/>
    <xdr:pic>
      <xdr:nvPicPr>
        <xdr:cNvPr id="2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6770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32</xdr:row>
      <xdr:rowOff>0</xdr:rowOff>
    </xdr:from>
    <xdr:ext cx="735965" cy="0"/>
    <xdr:pic>
      <xdr:nvPicPr>
        <xdr:cNvPr id="2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4960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2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2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33</xdr:row>
      <xdr:rowOff>0</xdr:rowOff>
    </xdr:from>
    <xdr:ext cx="735965" cy="0"/>
    <xdr:pic>
      <xdr:nvPicPr>
        <xdr:cNvPr id="3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6770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32</xdr:row>
      <xdr:rowOff>0</xdr:rowOff>
    </xdr:from>
    <xdr:ext cx="735965" cy="0"/>
    <xdr:pic>
      <xdr:nvPicPr>
        <xdr:cNvPr id="3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4960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3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3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32</xdr:row>
      <xdr:rowOff>0</xdr:rowOff>
    </xdr:from>
    <xdr:ext cx="735965" cy="0"/>
    <xdr:pic>
      <xdr:nvPicPr>
        <xdr:cNvPr id="3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4960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3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3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3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34</xdr:row>
      <xdr:rowOff>0</xdr:rowOff>
    </xdr:from>
    <xdr:ext cx="735965" cy="0"/>
    <xdr:pic>
      <xdr:nvPicPr>
        <xdr:cNvPr id="3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8580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33</xdr:row>
      <xdr:rowOff>0</xdr:rowOff>
    </xdr:from>
    <xdr:ext cx="735965" cy="0"/>
    <xdr:pic>
      <xdr:nvPicPr>
        <xdr:cNvPr id="3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6770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4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4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33</xdr:row>
      <xdr:rowOff>0</xdr:rowOff>
    </xdr:from>
    <xdr:ext cx="735965" cy="0"/>
    <xdr:pic>
      <xdr:nvPicPr>
        <xdr:cNvPr id="4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6770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32</xdr:row>
      <xdr:rowOff>0</xdr:rowOff>
    </xdr:from>
    <xdr:ext cx="735965" cy="0"/>
    <xdr:pic>
      <xdr:nvPicPr>
        <xdr:cNvPr id="4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4960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4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4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33</xdr:row>
      <xdr:rowOff>0</xdr:rowOff>
    </xdr:from>
    <xdr:ext cx="735965" cy="0"/>
    <xdr:pic>
      <xdr:nvPicPr>
        <xdr:cNvPr id="4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6770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32</xdr:row>
      <xdr:rowOff>0</xdr:rowOff>
    </xdr:from>
    <xdr:ext cx="735965" cy="0"/>
    <xdr:pic>
      <xdr:nvPicPr>
        <xdr:cNvPr id="4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4960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4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4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32</xdr:row>
      <xdr:rowOff>0</xdr:rowOff>
    </xdr:from>
    <xdr:ext cx="735965" cy="0"/>
    <xdr:pic>
      <xdr:nvPicPr>
        <xdr:cNvPr id="5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4960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5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32</xdr:row>
      <xdr:rowOff>0</xdr:rowOff>
    </xdr:from>
    <xdr:ext cx="735965" cy="0"/>
    <xdr:pic>
      <xdr:nvPicPr>
        <xdr:cNvPr id="5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4960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5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35</xdr:row>
      <xdr:rowOff>0</xdr:rowOff>
    </xdr:from>
    <xdr:ext cx="735965" cy="0"/>
    <xdr:pic>
      <xdr:nvPicPr>
        <xdr:cNvPr id="5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70389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34</xdr:row>
      <xdr:rowOff>0</xdr:rowOff>
    </xdr:from>
    <xdr:ext cx="735965" cy="0"/>
    <xdr:pic>
      <xdr:nvPicPr>
        <xdr:cNvPr id="5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8580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5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5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34</xdr:row>
      <xdr:rowOff>0</xdr:rowOff>
    </xdr:from>
    <xdr:ext cx="735965" cy="0"/>
    <xdr:pic>
      <xdr:nvPicPr>
        <xdr:cNvPr id="5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8580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33</xdr:row>
      <xdr:rowOff>0</xdr:rowOff>
    </xdr:from>
    <xdr:ext cx="735965" cy="0"/>
    <xdr:pic>
      <xdr:nvPicPr>
        <xdr:cNvPr id="5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6770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6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6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34</xdr:row>
      <xdr:rowOff>0</xdr:rowOff>
    </xdr:from>
    <xdr:ext cx="735965" cy="0"/>
    <xdr:pic>
      <xdr:nvPicPr>
        <xdr:cNvPr id="6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8580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33</xdr:row>
      <xdr:rowOff>0</xdr:rowOff>
    </xdr:from>
    <xdr:ext cx="735965" cy="0"/>
    <xdr:pic>
      <xdr:nvPicPr>
        <xdr:cNvPr id="6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6770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6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6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33</xdr:row>
      <xdr:rowOff>0</xdr:rowOff>
    </xdr:from>
    <xdr:ext cx="735965" cy="0"/>
    <xdr:pic>
      <xdr:nvPicPr>
        <xdr:cNvPr id="6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6770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32</xdr:row>
      <xdr:rowOff>0</xdr:rowOff>
    </xdr:from>
    <xdr:ext cx="735965" cy="0"/>
    <xdr:pic>
      <xdr:nvPicPr>
        <xdr:cNvPr id="6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4960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6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26</xdr:row>
      <xdr:rowOff>0</xdr:rowOff>
    </xdr:from>
    <xdr:ext cx="735965" cy="0"/>
    <xdr:pic>
      <xdr:nvPicPr>
        <xdr:cNvPr id="6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4292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7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7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26</xdr:row>
      <xdr:rowOff>0</xdr:rowOff>
    </xdr:from>
    <xdr:ext cx="735965" cy="0"/>
    <xdr:pic>
      <xdr:nvPicPr>
        <xdr:cNvPr id="7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4292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25</xdr:row>
      <xdr:rowOff>0</xdr:rowOff>
    </xdr:from>
    <xdr:ext cx="735965" cy="0"/>
    <xdr:pic>
      <xdr:nvPicPr>
        <xdr:cNvPr id="7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2578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7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7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26</xdr:row>
      <xdr:rowOff>0</xdr:rowOff>
    </xdr:from>
    <xdr:ext cx="735965" cy="0"/>
    <xdr:pic>
      <xdr:nvPicPr>
        <xdr:cNvPr id="7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4292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25</xdr:row>
      <xdr:rowOff>0</xdr:rowOff>
    </xdr:from>
    <xdr:ext cx="735965" cy="0"/>
    <xdr:pic>
      <xdr:nvPicPr>
        <xdr:cNvPr id="7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2578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7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7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25</xdr:row>
      <xdr:rowOff>0</xdr:rowOff>
    </xdr:from>
    <xdr:ext cx="735965" cy="0"/>
    <xdr:pic>
      <xdr:nvPicPr>
        <xdr:cNvPr id="8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2578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24</xdr:row>
      <xdr:rowOff>0</xdr:rowOff>
    </xdr:from>
    <xdr:ext cx="735965" cy="0"/>
    <xdr:pic>
      <xdr:nvPicPr>
        <xdr:cNvPr id="8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0863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8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8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8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8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8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8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8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26</xdr:row>
      <xdr:rowOff>0</xdr:rowOff>
    </xdr:from>
    <xdr:ext cx="735965" cy="0"/>
    <xdr:pic>
      <xdr:nvPicPr>
        <xdr:cNvPr id="8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4292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9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9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9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26</xdr:row>
      <xdr:rowOff>0</xdr:rowOff>
    </xdr:from>
    <xdr:ext cx="735965" cy="0"/>
    <xdr:pic>
      <xdr:nvPicPr>
        <xdr:cNvPr id="9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4292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9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9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26</xdr:row>
      <xdr:rowOff>0</xdr:rowOff>
    </xdr:from>
    <xdr:ext cx="735965" cy="0"/>
    <xdr:pic>
      <xdr:nvPicPr>
        <xdr:cNvPr id="9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4292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25</xdr:row>
      <xdr:rowOff>0</xdr:rowOff>
    </xdr:from>
    <xdr:ext cx="735965" cy="0"/>
    <xdr:pic>
      <xdr:nvPicPr>
        <xdr:cNvPr id="9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2578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9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9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10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10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10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10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10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26</xdr:row>
      <xdr:rowOff>0</xdr:rowOff>
    </xdr:from>
    <xdr:ext cx="735965" cy="0"/>
    <xdr:pic>
      <xdr:nvPicPr>
        <xdr:cNvPr id="10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4292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10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10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10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26</xdr:row>
      <xdr:rowOff>0</xdr:rowOff>
    </xdr:from>
    <xdr:ext cx="735965" cy="0"/>
    <xdr:pic>
      <xdr:nvPicPr>
        <xdr:cNvPr id="10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4292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11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11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26</xdr:row>
      <xdr:rowOff>0</xdr:rowOff>
    </xdr:from>
    <xdr:ext cx="735965" cy="0"/>
    <xdr:pic>
      <xdr:nvPicPr>
        <xdr:cNvPr id="11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4292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25</xdr:row>
      <xdr:rowOff>0</xdr:rowOff>
    </xdr:from>
    <xdr:ext cx="735965" cy="0"/>
    <xdr:pic>
      <xdr:nvPicPr>
        <xdr:cNvPr id="11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2578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11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11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11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11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32</xdr:row>
      <xdr:rowOff>0</xdr:rowOff>
    </xdr:from>
    <xdr:ext cx="735965" cy="0"/>
    <xdr:pic>
      <xdr:nvPicPr>
        <xdr:cNvPr id="11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4960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11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12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12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12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12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12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12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12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12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12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26</xdr:row>
      <xdr:rowOff>0</xdr:rowOff>
    </xdr:from>
    <xdr:ext cx="735965" cy="0"/>
    <xdr:pic>
      <xdr:nvPicPr>
        <xdr:cNvPr id="12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4292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13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13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</xdr:col>
      <xdr:colOff>546735</xdr:colOff>
      <xdr:row>1</xdr:row>
      <xdr:rowOff>80010</xdr:rowOff>
    </xdr:from>
    <xdr:ext cx="1823418" cy="1352550"/>
    <xdr:pic>
      <xdr:nvPicPr>
        <xdr:cNvPr id="132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2190" y="384810"/>
          <a:ext cx="1823085" cy="135255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13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13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32</xdr:row>
      <xdr:rowOff>0</xdr:rowOff>
    </xdr:from>
    <xdr:ext cx="735965" cy="0"/>
    <xdr:pic>
      <xdr:nvPicPr>
        <xdr:cNvPr id="13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4960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13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13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13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13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14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14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14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14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14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14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26</xdr:row>
      <xdr:rowOff>0</xdr:rowOff>
    </xdr:from>
    <xdr:ext cx="735965" cy="0"/>
    <xdr:pic>
      <xdr:nvPicPr>
        <xdr:cNvPr id="14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4292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14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14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14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15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32</xdr:row>
      <xdr:rowOff>0</xdr:rowOff>
    </xdr:from>
    <xdr:ext cx="735965" cy="0"/>
    <xdr:pic>
      <xdr:nvPicPr>
        <xdr:cNvPr id="15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4960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15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15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32</xdr:row>
      <xdr:rowOff>0</xdr:rowOff>
    </xdr:from>
    <xdr:ext cx="735965" cy="0"/>
    <xdr:pic>
      <xdr:nvPicPr>
        <xdr:cNvPr id="15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4960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15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15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15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32</xdr:row>
      <xdr:rowOff>0</xdr:rowOff>
    </xdr:from>
    <xdr:ext cx="735965" cy="0"/>
    <xdr:pic>
      <xdr:nvPicPr>
        <xdr:cNvPr id="15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4960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15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16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16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16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16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16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16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32</xdr:row>
      <xdr:rowOff>0</xdr:rowOff>
    </xdr:from>
    <xdr:ext cx="735965" cy="0"/>
    <xdr:pic>
      <xdr:nvPicPr>
        <xdr:cNvPr id="16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4960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16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16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32</xdr:row>
      <xdr:rowOff>0</xdr:rowOff>
    </xdr:from>
    <xdr:ext cx="735965" cy="0"/>
    <xdr:pic>
      <xdr:nvPicPr>
        <xdr:cNvPr id="16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4960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17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17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17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32</xdr:row>
      <xdr:rowOff>0</xdr:rowOff>
    </xdr:from>
    <xdr:ext cx="735965" cy="0"/>
    <xdr:pic>
      <xdr:nvPicPr>
        <xdr:cNvPr id="17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4960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17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17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17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17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17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17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18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18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18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32</xdr:row>
      <xdr:rowOff>0</xdr:rowOff>
    </xdr:from>
    <xdr:ext cx="735965" cy="0"/>
    <xdr:pic>
      <xdr:nvPicPr>
        <xdr:cNvPr id="18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4960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18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18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32</xdr:row>
      <xdr:rowOff>0</xdr:rowOff>
    </xdr:from>
    <xdr:ext cx="735965" cy="0"/>
    <xdr:pic>
      <xdr:nvPicPr>
        <xdr:cNvPr id="18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4960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18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18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32</xdr:row>
      <xdr:rowOff>0</xdr:rowOff>
    </xdr:from>
    <xdr:ext cx="735965" cy="0"/>
    <xdr:pic>
      <xdr:nvPicPr>
        <xdr:cNvPr id="18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4960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19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26</xdr:row>
      <xdr:rowOff>0</xdr:rowOff>
    </xdr:from>
    <xdr:ext cx="735965" cy="0"/>
    <xdr:pic>
      <xdr:nvPicPr>
        <xdr:cNvPr id="19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4292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25</xdr:row>
      <xdr:rowOff>0</xdr:rowOff>
    </xdr:from>
    <xdr:ext cx="735965" cy="0"/>
    <xdr:pic>
      <xdr:nvPicPr>
        <xdr:cNvPr id="19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2578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19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19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25</xdr:row>
      <xdr:rowOff>0</xdr:rowOff>
    </xdr:from>
    <xdr:ext cx="735965" cy="0"/>
    <xdr:pic>
      <xdr:nvPicPr>
        <xdr:cNvPr id="19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2578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24</xdr:row>
      <xdr:rowOff>0</xdr:rowOff>
    </xdr:from>
    <xdr:ext cx="735965" cy="0"/>
    <xdr:pic>
      <xdr:nvPicPr>
        <xdr:cNvPr id="19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0863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19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19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25</xdr:row>
      <xdr:rowOff>0</xdr:rowOff>
    </xdr:from>
    <xdr:ext cx="735965" cy="0"/>
    <xdr:pic>
      <xdr:nvPicPr>
        <xdr:cNvPr id="19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2578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24</xdr:row>
      <xdr:rowOff>0</xdr:rowOff>
    </xdr:from>
    <xdr:ext cx="735965" cy="0"/>
    <xdr:pic>
      <xdr:nvPicPr>
        <xdr:cNvPr id="20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0863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20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20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24</xdr:row>
      <xdr:rowOff>0</xdr:rowOff>
    </xdr:from>
    <xdr:ext cx="735965" cy="0"/>
    <xdr:pic>
      <xdr:nvPicPr>
        <xdr:cNvPr id="20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0863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23</xdr:row>
      <xdr:rowOff>0</xdr:rowOff>
    </xdr:from>
    <xdr:ext cx="735965" cy="0"/>
    <xdr:pic>
      <xdr:nvPicPr>
        <xdr:cNvPr id="20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49149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20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26</xdr:row>
      <xdr:rowOff>0</xdr:rowOff>
    </xdr:from>
    <xdr:ext cx="735965" cy="0"/>
    <xdr:pic>
      <xdr:nvPicPr>
        <xdr:cNvPr id="20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4292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20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26</xdr:row>
      <xdr:rowOff>0</xdr:rowOff>
    </xdr:from>
    <xdr:ext cx="735965" cy="0"/>
    <xdr:pic>
      <xdr:nvPicPr>
        <xdr:cNvPr id="20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4292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20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21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26</xdr:row>
      <xdr:rowOff>0</xdr:rowOff>
    </xdr:from>
    <xdr:ext cx="735965" cy="0"/>
    <xdr:pic>
      <xdr:nvPicPr>
        <xdr:cNvPr id="21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4292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25</xdr:row>
      <xdr:rowOff>0</xdr:rowOff>
    </xdr:from>
    <xdr:ext cx="735965" cy="0"/>
    <xdr:pic>
      <xdr:nvPicPr>
        <xdr:cNvPr id="21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2578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21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21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26</xdr:row>
      <xdr:rowOff>0</xdr:rowOff>
    </xdr:from>
    <xdr:ext cx="735965" cy="0"/>
    <xdr:pic>
      <xdr:nvPicPr>
        <xdr:cNvPr id="21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4292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25</xdr:row>
      <xdr:rowOff>0</xdr:rowOff>
    </xdr:from>
    <xdr:ext cx="735965" cy="0"/>
    <xdr:pic>
      <xdr:nvPicPr>
        <xdr:cNvPr id="21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2578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21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21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25</xdr:row>
      <xdr:rowOff>0</xdr:rowOff>
    </xdr:from>
    <xdr:ext cx="735965" cy="0"/>
    <xdr:pic>
      <xdr:nvPicPr>
        <xdr:cNvPr id="21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2578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24</xdr:row>
      <xdr:rowOff>0</xdr:rowOff>
    </xdr:from>
    <xdr:ext cx="735965" cy="0"/>
    <xdr:pic>
      <xdr:nvPicPr>
        <xdr:cNvPr id="22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0863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22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22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22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26</xdr:row>
      <xdr:rowOff>0</xdr:rowOff>
    </xdr:from>
    <xdr:ext cx="735965" cy="0"/>
    <xdr:pic>
      <xdr:nvPicPr>
        <xdr:cNvPr id="22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4292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22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22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26</xdr:row>
      <xdr:rowOff>0</xdr:rowOff>
    </xdr:from>
    <xdr:ext cx="735965" cy="0"/>
    <xdr:pic>
      <xdr:nvPicPr>
        <xdr:cNvPr id="22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4292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25</xdr:row>
      <xdr:rowOff>0</xdr:rowOff>
    </xdr:from>
    <xdr:ext cx="735965" cy="0"/>
    <xdr:pic>
      <xdr:nvPicPr>
        <xdr:cNvPr id="22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2578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22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23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26</xdr:row>
      <xdr:rowOff>0</xdr:rowOff>
    </xdr:from>
    <xdr:ext cx="735965" cy="0"/>
    <xdr:pic>
      <xdr:nvPicPr>
        <xdr:cNvPr id="23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4292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25</xdr:row>
      <xdr:rowOff>0</xdr:rowOff>
    </xdr:from>
    <xdr:ext cx="735965" cy="0"/>
    <xdr:pic>
      <xdr:nvPicPr>
        <xdr:cNvPr id="23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2578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23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23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25</xdr:row>
      <xdr:rowOff>0</xdr:rowOff>
    </xdr:from>
    <xdr:ext cx="735965" cy="0"/>
    <xdr:pic>
      <xdr:nvPicPr>
        <xdr:cNvPr id="23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2578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24</xdr:row>
      <xdr:rowOff>0</xdr:rowOff>
    </xdr:from>
    <xdr:ext cx="735965" cy="0"/>
    <xdr:pic>
      <xdr:nvPicPr>
        <xdr:cNvPr id="23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0863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23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23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23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24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31</xdr:row>
      <xdr:rowOff>0</xdr:rowOff>
    </xdr:from>
    <xdr:ext cx="735965" cy="0"/>
    <xdr:pic>
      <xdr:nvPicPr>
        <xdr:cNvPr id="24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31507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24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24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26</xdr:row>
      <xdr:rowOff>0</xdr:rowOff>
    </xdr:from>
    <xdr:ext cx="735965" cy="0"/>
    <xdr:pic>
      <xdr:nvPicPr>
        <xdr:cNvPr id="24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4292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245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246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27</xdr:row>
      <xdr:rowOff>0</xdr:rowOff>
    </xdr:from>
    <xdr:ext cx="735965" cy="0"/>
    <xdr:pic>
      <xdr:nvPicPr>
        <xdr:cNvPr id="247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6007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26</xdr:row>
      <xdr:rowOff>0</xdr:rowOff>
    </xdr:from>
    <xdr:ext cx="735965" cy="0"/>
    <xdr:pic>
      <xdr:nvPicPr>
        <xdr:cNvPr id="248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4292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30</xdr:row>
      <xdr:rowOff>0</xdr:rowOff>
    </xdr:from>
    <xdr:ext cx="735965" cy="0"/>
    <xdr:pic>
      <xdr:nvPicPr>
        <xdr:cNvPr id="249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61341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250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26</xdr:row>
      <xdr:rowOff>0</xdr:rowOff>
    </xdr:from>
    <xdr:ext cx="735965" cy="0"/>
    <xdr:pic>
      <xdr:nvPicPr>
        <xdr:cNvPr id="251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4292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25</xdr:row>
      <xdr:rowOff>0</xdr:rowOff>
    </xdr:from>
    <xdr:ext cx="735965" cy="0"/>
    <xdr:pic>
      <xdr:nvPicPr>
        <xdr:cNvPr id="25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25780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29</xdr:row>
      <xdr:rowOff>0</xdr:rowOff>
    </xdr:from>
    <xdr:ext cx="735965" cy="0"/>
    <xdr:pic>
      <xdr:nvPicPr>
        <xdr:cNvPr id="25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953125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6</xdr:col>
      <xdr:colOff>0</xdr:colOff>
      <xdr:row>28</xdr:row>
      <xdr:rowOff>0</xdr:rowOff>
    </xdr:from>
    <xdr:ext cx="735965" cy="0"/>
    <xdr:pic>
      <xdr:nvPicPr>
        <xdr:cNvPr id="25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20310" y="5772150"/>
          <a:ext cx="73596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6032;&#24314;&#25991;&#20214;&#22841;\qiye\WXWork\1688854286464979\Cache\File\2025-08\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  <sheetName val="历年订货会删除前数据"/>
      <sheetName val="TR17Q1-18Q2"/>
      <sheetName val="17Q1-18Q2GYM分析（图）"/>
      <sheetName val="17Q1-18Q2整体分析"/>
      <sheetName val="参考"/>
      <sheetName val="产品中类和小类数据配置"/>
      <sheetName val="销售尺码组&amp;运动项目  "/>
      <sheetName val="产品类型"/>
      <sheetName val="系列"/>
      <sheetName val="产品等级"/>
      <sheetName val="产品开发备注"/>
      <sheetName val="特殊工艺说明"/>
      <sheetName val="开发周期"/>
      <sheetName val="冷暖性"/>
      <sheetName val="图案、领型、袖长配置"/>
      <sheetName val="各运动项目透析"/>
      <sheetName val="2018Q4大货服装产品上会目录第二稿"/>
      <sheetName val="更新备注"/>
      <sheetName val="销售尺码组  "/>
      <sheetName val="故事"/>
      <sheetName val="Line plan "/>
      <sheetName val="Analysis(健身)"/>
      <sheetName val="产品中类&amp;小类标准名称"/>
      <sheetName val="专业属性&amp;版型描述"/>
      <sheetName val="Story"/>
      <sheetName val="Analysis(中类)"/>
      <sheetName val="运动裤"/>
      <sheetName val="卫裤"/>
      <sheetName val="T恤"/>
      <sheetName val="Polo"/>
      <sheetName val="风衣"/>
      <sheetName val="小类"/>
      <sheetName val="Story (2)"/>
      <sheetName val="Analysis(小类)"/>
      <sheetName val="Analysis(训练 必备&amp;高端) "/>
      <sheetName val="Analysis(全天候训练) "/>
      <sheetName val="Analysis(跑步) "/>
      <sheetName val="1款式图"/>
      <sheetName val="2局部图示标注"/>
      <sheetName val="3物料配色表"/>
      <sheetName val="4开发规格表"/>
      <sheetName val="5生产全码规格表"/>
      <sheetName val="6工艺说明"/>
      <sheetName val="7批版报告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  <sheetName val="历年订货会删除前数据"/>
      <sheetName val="TR17Q1-18Q2"/>
      <sheetName val="17Q1-18Q2GYM分析（图）"/>
      <sheetName val="17Q1-18Q2整体分析"/>
      <sheetName val="参考"/>
      <sheetName val="产品中类和小类数据配置"/>
      <sheetName val="销售尺码组&amp;运动项目  "/>
      <sheetName val="产品类型"/>
      <sheetName val="系列"/>
      <sheetName val="产品等级"/>
      <sheetName val="产品开发备注"/>
      <sheetName val="特殊工艺说明"/>
      <sheetName val="开发周期"/>
      <sheetName val="冷暖性"/>
      <sheetName val="图案、领型、袖长配置"/>
      <sheetName val="各运动项目透析"/>
      <sheetName val="2018Q4大货服装产品上会目录第二稿"/>
      <sheetName val="更新备注"/>
      <sheetName val="销售尺码组  "/>
      <sheetName val="故事"/>
      <sheetName val="Line plan "/>
      <sheetName val="Analysis(健身)"/>
      <sheetName val="产品中类&amp;小类标准名称"/>
      <sheetName val="专业属性&amp;版型描述"/>
      <sheetName val="Story"/>
      <sheetName val="Analysis(中类)"/>
      <sheetName val="运动裤"/>
      <sheetName val="卫裤"/>
      <sheetName val="T恤"/>
      <sheetName val="Polo"/>
      <sheetName val="风衣"/>
      <sheetName val="小类"/>
      <sheetName val="Story (2)"/>
      <sheetName val="Analysis(小类)"/>
      <sheetName val="Analysis(训练 必备&amp;高端) "/>
      <sheetName val="Analysis(全天候训练) "/>
      <sheetName val="Analysis(跑步) "/>
      <sheetName val="1款式图"/>
      <sheetName val="2局部图示标注"/>
      <sheetName val="3物料配色表"/>
      <sheetName val="4开发规格表"/>
      <sheetName val="5生产全码规格表"/>
      <sheetName val="6工艺说明"/>
      <sheetName val="7批版报告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tabSelected="1" workbookViewId="0">
      <selection activeCell="O5" sqref="O5"/>
    </sheetView>
  </sheetViews>
  <sheetFormatPr defaultColWidth="9" defaultRowHeight="13.5"/>
  <cols>
    <col min="1" max="1" width="6.10833333333333" style="1" customWidth="1"/>
    <col min="2" max="2" width="13.3333333333333" style="1" customWidth="1"/>
    <col min="3" max="3" width="11.775" style="1" customWidth="1"/>
    <col min="4" max="4" width="14.3333333333333" style="1" customWidth="1"/>
    <col min="5" max="5" width="10" style="1" customWidth="1"/>
    <col min="6" max="6" width="10.3333333333333" style="1" customWidth="1"/>
    <col min="7" max="7" width="7.66666666666667" style="1" customWidth="1"/>
    <col min="8" max="8" width="9" style="1" customWidth="1"/>
    <col min="9" max="9" width="12.8833333333333" style="1" customWidth="1"/>
    <col min="10" max="10" width="11.8833333333333" style="2" customWidth="1"/>
    <col min="11" max="11" width="13.2166666666667" style="2" customWidth="1"/>
    <col min="12" max="12" width="11.3333333333333" style="1" customWidth="1"/>
    <col min="13" max="13" width="12.1083333333333" style="1" customWidth="1"/>
  </cols>
  <sheetData>
    <row r="1" ht="24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0" customHeight="1" spans="1:13">
      <c r="A2" s="5" t="s">
        <v>1</v>
      </c>
      <c r="B2" s="6"/>
      <c r="C2" s="7"/>
      <c r="D2" s="8"/>
      <c r="E2" s="9" t="s">
        <v>2</v>
      </c>
      <c r="F2" s="10" t="s">
        <v>3</v>
      </c>
      <c r="G2" s="10"/>
      <c r="H2" s="11" t="s">
        <v>4</v>
      </c>
      <c r="I2" s="107"/>
      <c r="J2" s="108" t="s">
        <v>5</v>
      </c>
      <c r="K2" s="109" t="s">
        <v>6</v>
      </c>
      <c r="L2" s="110" t="s">
        <v>7</v>
      </c>
      <c r="M2" s="111" t="s">
        <v>8</v>
      </c>
    </row>
    <row r="3" ht="30" customHeight="1" spans="1:14">
      <c r="A3" s="5"/>
      <c r="B3" s="12"/>
      <c r="C3" s="13"/>
      <c r="D3" s="14"/>
      <c r="E3" s="9" t="s">
        <v>9</v>
      </c>
      <c r="F3" s="10" t="s">
        <v>10</v>
      </c>
      <c r="G3" s="10"/>
      <c r="H3" s="11" t="s">
        <v>11</v>
      </c>
      <c r="I3" s="112" t="s">
        <v>12</v>
      </c>
      <c r="J3" s="108" t="s">
        <v>13</v>
      </c>
      <c r="K3" s="113" t="s">
        <v>14</v>
      </c>
      <c r="L3" s="110" t="s">
        <v>15</v>
      </c>
      <c r="M3" s="114">
        <v>1900</v>
      </c>
      <c r="N3" s="115" t="s">
        <v>16</v>
      </c>
    </row>
    <row r="4" ht="30" customHeight="1" spans="1:13">
      <c r="A4" s="15"/>
      <c r="B4" s="12"/>
      <c r="C4" s="13"/>
      <c r="D4" s="14"/>
      <c r="E4" s="9" t="s">
        <v>17</v>
      </c>
      <c r="F4" s="16"/>
      <c r="G4" s="16"/>
      <c r="H4" s="11" t="s">
        <v>18</v>
      </c>
      <c r="I4" s="112"/>
      <c r="J4" s="108" t="s">
        <v>19</v>
      </c>
      <c r="K4" s="116" t="s">
        <v>8</v>
      </c>
      <c r="L4" s="110" t="s">
        <v>20</v>
      </c>
      <c r="M4" s="117"/>
    </row>
    <row r="5" ht="30" customHeight="1" spans="1:13">
      <c r="A5" s="15"/>
      <c r="B5" s="12"/>
      <c r="C5" s="13"/>
      <c r="D5" s="14"/>
      <c r="E5" s="9" t="s">
        <v>21</v>
      </c>
      <c r="F5" s="17"/>
      <c r="G5" s="17"/>
      <c r="H5" s="11" t="s">
        <v>22</v>
      </c>
      <c r="I5" s="10"/>
      <c r="J5" s="108" t="s">
        <v>23</v>
      </c>
      <c r="K5" s="118"/>
      <c r="L5" s="119" t="s">
        <v>24</v>
      </c>
      <c r="M5" s="120"/>
    </row>
    <row r="6" spans="1:13">
      <c r="A6" s="18"/>
      <c r="B6" s="19" t="s">
        <v>25</v>
      </c>
      <c r="C6" s="20"/>
      <c r="D6" s="20"/>
      <c r="E6" s="20"/>
      <c r="F6" s="20"/>
      <c r="G6" s="20"/>
      <c r="H6" s="20"/>
      <c r="I6" s="20"/>
      <c r="J6" s="121"/>
      <c r="K6" s="121"/>
      <c r="L6" s="20"/>
      <c r="M6" s="122"/>
    </row>
    <row r="7" spans="1:13">
      <c r="A7" s="21" t="s">
        <v>26</v>
      </c>
      <c r="B7" s="22" t="s">
        <v>27</v>
      </c>
      <c r="C7" s="22" t="s">
        <v>28</v>
      </c>
      <c r="D7" s="22" t="s">
        <v>29</v>
      </c>
      <c r="E7" s="22" t="s">
        <v>30</v>
      </c>
      <c r="F7" s="23"/>
      <c r="G7" s="22" t="s">
        <v>31</v>
      </c>
      <c r="H7" s="23"/>
      <c r="I7" s="22" t="s">
        <v>32</v>
      </c>
      <c r="J7" s="23"/>
      <c r="K7" s="23"/>
      <c r="L7" s="23"/>
      <c r="M7" s="23"/>
    </row>
    <row r="8" spans="1:13">
      <c r="A8" s="24"/>
      <c r="B8" s="23"/>
      <c r="C8" s="23"/>
      <c r="D8" s="23"/>
      <c r="E8" s="25" t="s">
        <v>33</v>
      </c>
      <c r="F8" s="25" t="s">
        <v>34</v>
      </c>
      <c r="G8" s="25"/>
      <c r="H8" s="25"/>
      <c r="I8" s="123" t="s">
        <v>35</v>
      </c>
      <c r="J8" s="124" t="s">
        <v>36</v>
      </c>
      <c r="K8" s="125" t="s">
        <v>37</v>
      </c>
      <c r="L8" s="126" t="s">
        <v>38</v>
      </c>
      <c r="M8" s="127" t="s">
        <v>39</v>
      </c>
    </row>
    <row r="9" spans="1:13">
      <c r="A9" s="26">
        <v>1</v>
      </c>
      <c r="B9" s="27" t="s">
        <v>40</v>
      </c>
      <c r="C9" s="27"/>
      <c r="D9" s="28" t="s">
        <v>41</v>
      </c>
      <c r="E9" s="29" t="s">
        <v>42</v>
      </c>
      <c r="F9" s="29"/>
      <c r="G9" s="29"/>
      <c r="H9" s="29"/>
      <c r="I9" s="128">
        <v>0.06</v>
      </c>
      <c r="J9" s="129">
        <v>21.6</v>
      </c>
      <c r="K9" s="129">
        <f>J9*I9</f>
        <v>1.296</v>
      </c>
      <c r="L9" s="130"/>
      <c r="M9" s="131"/>
    </row>
    <row r="10" spans="1:13">
      <c r="A10" s="26">
        <v>2</v>
      </c>
      <c r="B10" s="30" t="s">
        <v>43</v>
      </c>
      <c r="C10" s="31"/>
      <c r="D10" s="32" t="s">
        <v>44</v>
      </c>
      <c r="E10" s="33"/>
      <c r="F10" s="34"/>
      <c r="G10" s="34"/>
      <c r="H10" s="35"/>
      <c r="I10" s="132">
        <v>0.03</v>
      </c>
      <c r="J10" s="133">
        <v>20</v>
      </c>
      <c r="K10" s="129">
        <f>I10*J10</f>
        <v>0.6</v>
      </c>
      <c r="L10" s="130"/>
      <c r="M10" s="131"/>
    </row>
    <row r="11" spans="1:13">
      <c r="A11" s="26">
        <v>3</v>
      </c>
      <c r="B11" s="30" t="s">
        <v>45</v>
      </c>
      <c r="C11" s="31"/>
      <c r="D11" s="32" t="s">
        <v>46</v>
      </c>
      <c r="E11" s="33"/>
      <c r="F11" s="34"/>
      <c r="G11" s="34"/>
      <c r="H11" s="35"/>
      <c r="I11" s="134">
        <v>0.07</v>
      </c>
      <c r="J11" s="129">
        <v>65</v>
      </c>
      <c r="K11" s="129">
        <f>I11*J11</f>
        <v>4.55</v>
      </c>
      <c r="L11" s="130"/>
      <c r="M11" s="131"/>
    </row>
    <row r="12" spans="1:13">
      <c r="A12" s="26">
        <v>4</v>
      </c>
      <c r="B12" s="30" t="s">
        <v>47</v>
      </c>
      <c r="C12" s="31"/>
      <c r="D12" s="32" t="s">
        <v>46</v>
      </c>
      <c r="E12" s="33"/>
      <c r="F12" s="34"/>
      <c r="G12" s="34"/>
      <c r="H12" s="35"/>
      <c r="I12" s="134">
        <v>0.02</v>
      </c>
      <c r="J12" s="129">
        <v>45</v>
      </c>
      <c r="K12" s="129">
        <f>I12*J12</f>
        <v>0.9</v>
      </c>
      <c r="L12" s="130"/>
      <c r="M12" s="131"/>
    </row>
    <row r="13" spans="1:13">
      <c r="A13" s="26">
        <v>5</v>
      </c>
      <c r="B13" s="30" t="s">
        <v>48</v>
      </c>
      <c r="C13" s="31"/>
      <c r="D13" s="32" t="s">
        <v>49</v>
      </c>
      <c r="E13" s="33"/>
      <c r="F13" s="34"/>
      <c r="G13" s="34"/>
      <c r="H13" s="35"/>
      <c r="I13" s="134">
        <v>0.01</v>
      </c>
      <c r="J13" s="129">
        <v>18</v>
      </c>
      <c r="K13" s="129">
        <f>I13*J13</f>
        <v>0.18</v>
      </c>
      <c r="L13" s="130"/>
      <c r="M13" s="131"/>
    </row>
    <row r="14" spans="1:13">
      <c r="A14" s="26">
        <v>6</v>
      </c>
      <c r="B14" s="30"/>
      <c r="C14" s="31"/>
      <c r="D14" s="32"/>
      <c r="E14" s="33"/>
      <c r="F14" s="34"/>
      <c r="G14" s="34"/>
      <c r="H14" s="35"/>
      <c r="I14" s="134"/>
      <c r="J14" s="129"/>
      <c r="K14" s="129"/>
      <c r="L14" s="130"/>
      <c r="M14" s="131"/>
    </row>
    <row r="15" spans="1:13">
      <c r="A15" s="26">
        <v>7</v>
      </c>
      <c r="B15" s="27"/>
      <c r="C15" s="27"/>
      <c r="D15" s="32"/>
      <c r="E15" s="33"/>
      <c r="F15" s="34"/>
      <c r="G15" s="34"/>
      <c r="H15" s="35"/>
      <c r="I15" s="134"/>
      <c r="J15" s="129"/>
      <c r="K15" s="129"/>
      <c r="L15" s="130"/>
      <c r="M15" s="131"/>
    </row>
    <row r="16" spans="1:13">
      <c r="A16" s="36" t="s">
        <v>50</v>
      </c>
      <c r="B16" s="37"/>
      <c r="C16" s="37"/>
      <c r="D16" s="37"/>
      <c r="E16" s="38"/>
      <c r="F16" s="39"/>
      <c r="G16" s="39"/>
      <c r="H16" s="40"/>
      <c r="I16" s="37"/>
      <c r="J16" s="135"/>
      <c r="K16" s="135">
        <f>SUM(K9:K15)</f>
        <v>7.526</v>
      </c>
      <c r="L16" s="136"/>
      <c r="M16" s="137"/>
    </row>
    <row r="17" spans="1:13">
      <c r="A17" s="41"/>
      <c r="B17" s="42" t="s">
        <v>51</v>
      </c>
      <c r="C17" s="43"/>
      <c r="D17" s="43"/>
      <c r="E17" s="43"/>
      <c r="F17" s="43"/>
      <c r="G17" s="43"/>
      <c r="H17" s="43"/>
      <c r="I17" s="43"/>
      <c r="J17" s="138"/>
      <c r="K17" s="139"/>
      <c r="L17" s="43"/>
      <c r="M17" s="43"/>
    </row>
    <row r="18" spans="1:13">
      <c r="A18" s="44" t="s">
        <v>26</v>
      </c>
      <c r="B18" s="45" t="s">
        <v>27</v>
      </c>
      <c r="C18" s="45" t="s">
        <v>28</v>
      </c>
      <c r="D18" s="45" t="s">
        <v>29</v>
      </c>
      <c r="E18" s="45" t="s">
        <v>30</v>
      </c>
      <c r="F18" s="46"/>
      <c r="G18" s="45" t="s">
        <v>31</v>
      </c>
      <c r="H18" s="46"/>
      <c r="I18" s="45" t="s">
        <v>32</v>
      </c>
      <c r="J18" s="46"/>
      <c r="K18" s="46"/>
      <c r="L18" s="46"/>
      <c r="M18" s="46"/>
    </row>
    <row r="19" spans="1:13">
      <c r="A19" s="47"/>
      <c r="B19" s="46"/>
      <c r="C19" s="46"/>
      <c r="D19" s="46"/>
      <c r="E19" s="48" t="s">
        <v>52</v>
      </c>
      <c r="F19" s="48" t="s">
        <v>53</v>
      </c>
      <c r="G19" s="25"/>
      <c r="H19" s="25"/>
      <c r="I19" s="48" t="s">
        <v>54</v>
      </c>
      <c r="J19" s="140" t="s">
        <v>55</v>
      </c>
      <c r="K19" s="141" t="s">
        <v>37</v>
      </c>
      <c r="L19" s="142" t="s">
        <v>38</v>
      </c>
      <c r="M19" s="48" t="s">
        <v>39</v>
      </c>
    </row>
    <row r="20" spans="1:13">
      <c r="A20" s="26">
        <v>1</v>
      </c>
      <c r="B20" s="49" t="s">
        <v>56</v>
      </c>
      <c r="C20" s="50"/>
      <c r="D20" s="51"/>
      <c r="E20" s="52"/>
      <c r="F20" s="53"/>
      <c r="G20" s="54"/>
      <c r="H20" s="55"/>
      <c r="I20" s="29">
        <v>1</v>
      </c>
      <c r="J20" s="143">
        <v>0.4</v>
      </c>
      <c r="K20" s="143">
        <f t="shared" ref="K20:K33" si="0">I20*J20</f>
        <v>0.4</v>
      </c>
      <c r="L20" s="58"/>
      <c r="M20" s="58"/>
    </row>
    <row r="21" spans="1:13">
      <c r="A21" s="26">
        <v>2</v>
      </c>
      <c r="B21" s="49" t="s">
        <v>57</v>
      </c>
      <c r="C21" s="50"/>
      <c r="D21" s="51"/>
      <c r="E21" s="56"/>
      <c r="F21" s="57"/>
      <c r="G21" s="54"/>
      <c r="H21" s="58"/>
      <c r="I21" s="29">
        <v>10</v>
      </c>
      <c r="J21" s="143">
        <v>0.3</v>
      </c>
      <c r="K21" s="143">
        <f t="shared" si="0"/>
        <v>3</v>
      </c>
      <c r="L21" s="58"/>
      <c r="M21" s="58"/>
    </row>
    <row r="22" spans="1:13">
      <c r="A22" s="26">
        <v>3</v>
      </c>
      <c r="B22" s="49" t="s">
        <v>58</v>
      </c>
      <c r="C22" s="50"/>
      <c r="D22" s="51"/>
      <c r="E22" s="52"/>
      <c r="F22" s="53"/>
      <c r="G22" s="54"/>
      <c r="H22" s="55"/>
      <c r="I22" s="29">
        <v>1</v>
      </c>
      <c r="J22" s="133">
        <v>0.3</v>
      </c>
      <c r="K22" s="143">
        <f t="shared" si="0"/>
        <v>0.3</v>
      </c>
      <c r="L22" s="58"/>
      <c r="M22" s="58"/>
    </row>
    <row r="23" spans="1:13">
      <c r="A23" s="26">
        <v>4</v>
      </c>
      <c r="B23" s="49" t="s">
        <v>59</v>
      </c>
      <c r="C23" s="50"/>
      <c r="D23" s="59"/>
      <c r="E23" s="60"/>
      <c r="F23" s="61"/>
      <c r="G23" s="62"/>
      <c r="H23" s="62"/>
      <c r="I23" s="29">
        <v>1</v>
      </c>
      <c r="J23" s="144">
        <v>0.95</v>
      </c>
      <c r="K23" s="143">
        <f t="shared" si="0"/>
        <v>0.95</v>
      </c>
      <c r="L23" s="58"/>
      <c r="M23" s="58"/>
    </row>
    <row r="24" spans="1:13">
      <c r="A24" s="26">
        <v>5</v>
      </c>
      <c r="B24" s="49" t="s">
        <v>60</v>
      </c>
      <c r="C24" s="50"/>
      <c r="D24" s="51"/>
      <c r="E24" s="56"/>
      <c r="F24" s="57"/>
      <c r="G24" s="54"/>
      <c r="H24" s="58"/>
      <c r="I24" s="29">
        <v>1</v>
      </c>
      <c r="J24" s="144">
        <v>0.1</v>
      </c>
      <c r="K24" s="143">
        <f t="shared" si="0"/>
        <v>0.1</v>
      </c>
      <c r="L24" s="58"/>
      <c r="M24" s="58"/>
    </row>
    <row r="25" spans="1:13">
      <c r="A25" s="26">
        <v>6</v>
      </c>
      <c r="B25" s="49" t="s">
        <v>61</v>
      </c>
      <c r="C25" s="50"/>
      <c r="D25" s="51"/>
      <c r="E25" s="52"/>
      <c r="F25" s="53"/>
      <c r="G25" s="54"/>
      <c r="H25" s="55"/>
      <c r="I25" s="145">
        <v>1</v>
      </c>
      <c r="J25" s="144">
        <v>0.065</v>
      </c>
      <c r="K25" s="143">
        <f t="shared" si="0"/>
        <v>0.065</v>
      </c>
      <c r="L25" s="58"/>
      <c r="M25" s="58"/>
    </row>
    <row r="26" spans="1:13">
      <c r="A26" s="26">
        <v>7</v>
      </c>
      <c r="B26" s="49" t="s">
        <v>62</v>
      </c>
      <c r="C26" s="50"/>
      <c r="D26" s="59"/>
      <c r="E26" s="60"/>
      <c r="F26" s="61"/>
      <c r="G26" s="62"/>
      <c r="H26" s="62"/>
      <c r="I26" s="145">
        <v>1</v>
      </c>
      <c r="J26" s="144">
        <v>0.14</v>
      </c>
      <c r="K26" s="143">
        <f t="shared" si="0"/>
        <v>0.14</v>
      </c>
      <c r="L26" s="58"/>
      <c r="M26" s="58"/>
    </row>
    <row r="27" spans="1:13">
      <c r="A27" s="26">
        <v>8</v>
      </c>
      <c r="B27" s="51" t="s">
        <v>63</v>
      </c>
      <c r="C27" s="51"/>
      <c r="D27" s="59"/>
      <c r="E27" s="60"/>
      <c r="F27" s="61"/>
      <c r="G27" s="62"/>
      <c r="H27" s="62"/>
      <c r="I27" s="29">
        <v>1</v>
      </c>
      <c r="J27" s="146">
        <v>0.224</v>
      </c>
      <c r="K27" s="143">
        <f t="shared" si="0"/>
        <v>0.224</v>
      </c>
      <c r="L27" s="58"/>
      <c r="M27" s="58"/>
    </row>
    <row r="28" spans="1:13">
      <c r="A28" s="26">
        <v>9</v>
      </c>
      <c r="B28" s="63" t="s">
        <v>64</v>
      </c>
      <c r="C28" s="64"/>
      <c r="D28" s="65"/>
      <c r="E28" s="66"/>
      <c r="F28" s="67"/>
      <c r="G28" s="68"/>
      <c r="H28" s="68"/>
      <c r="I28" s="29">
        <v>1</v>
      </c>
      <c r="J28" s="146">
        <v>0.336</v>
      </c>
      <c r="K28" s="143">
        <f t="shared" si="0"/>
        <v>0.336</v>
      </c>
      <c r="L28" s="130"/>
      <c r="M28" s="147"/>
    </row>
    <row r="29" ht="14.25" spans="1:13">
      <c r="A29" s="26">
        <v>10</v>
      </c>
      <c r="B29" s="51" t="s">
        <v>65</v>
      </c>
      <c r="C29" s="69"/>
      <c r="D29" s="51"/>
      <c r="E29" s="52"/>
      <c r="F29" s="53"/>
      <c r="G29" s="54"/>
      <c r="H29" s="29"/>
      <c r="I29" s="29">
        <v>1</v>
      </c>
      <c r="J29" s="146">
        <v>0.392</v>
      </c>
      <c r="K29" s="143">
        <f t="shared" si="0"/>
        <v>0.392</v>
      </c>
      <c r="L29" s="130"/>
      <c r="M29" s="147"/>
    </row>
    <row r="30" ht="14.25" spans="1:13">
      <c r="A30" s="26">
        <v>11</v>
      </c>
      <c r="B30" s="51" t="s">
        <v>66</v>
      </c>
      <c r="C30" s="69"/>
      <c r="D30" s="70"/>
      <c r="E30" s="71"/>
      <c r="F30" s="72"/>
      <c r="G30" s="54"/>
      <c r="H30" s="29"/>
      <c r="I30" s="29">
        <v>2</v>
      </c>
      <c r="J30" s="146">
        <v>0.1456</v>
      </c>
      <c r="K30" s="143">
        <f t="shared" si="0"/>
        <v>0.2912</v>
      </c>
      <c r="L30" s="130"/>
      <c r="M30" s="147"/>
    </row>
    <row r="31" ht="14.25" spans="1:13">
      <c r="A31" s="26">
        <v>12</v>
      </c>
      <c r="B31" s="51" t="s">
        <v>67</v>
      </c>
      <c r="C31" s="69"/>
      <c r="D31" s="70"/>
      <c r="E31" s="71"/>
      <c r="F31" s="72"/>
      <c r="G31" s="54"/>
      <c r="H31" s="29"/>
      <c r="I31" s="29">
        <v>1</v>
      </c>
      <c r="J31" s="146">
        <v>0.056</v>
      </c>
      <c r="K31" s="143">
        <f t="shared" si="0"/>
        <v>0.056</v>
      </c>
      <c r="L31" s="148"/>
      <c r="M31" s="149"/>
    </row>
    <row r="32" ht="14.25" spans="1:13">
      <c r="A32" s="26">
        <v>13</v>
      </c>
      <c r="B32" s="51" t="s">
        <v>68</v>
      </c>
      <c r="C32" s="69"/>
      <c r="D32" s="70"/>
      <c r="E32" s="71"/>
      <c r="F32" s="72"/>
      <c r="G32" s="51"/>
      <c r="H32" s="73"/>
      <c r="I32" s="29">
        <v>1</v>
      </c>
      <c r="J32" s="146">
        <v>0.056</v>
      </c>
      <c r="K32" s="143">
        <f t="shared" si="0"/>
        <v>0.056</v>
      </c>
      <c r="L32" s="58"/>
      <c r="M32" s="58"/>
    </row>
    <row r="33" ht="14.25" spans="1:13">
      <c r="A33" s="26">
        <v>14</v>
      </c>
      <c r="B33" s="51" t="s">
        <v>69</v>
      </c>
      <c r="C33" s="69"/>
      <c r="D33" s="70"/>
      <c r="E33" s="71"/>
      <c r="F33" s="72"/>
      <c r="G33" s="54"/>
      <c r="H33" s="29"/>
      <c r="I33" s="29">
        <v>1</v>
      </c>
      <c r="J33" s="133">
        <v>1.5</v>
      </c>
      <c r="K33" s="143">
        <f t="shared" si="0"/>
        <v>1.5</v>
      </c>
      <c r="L33" s="58"/>
      <c r="M33" s="58"/>
    </row>
    <row r="34" ht="14.25" spans="1:13">
      <c r="A34" s="26"/>
      <c r="B34" s="51"/>
      <c r="C34" s="69"/>
      <c r="D34" s="70"/>
      <c r="E34" s="71"/>
      <c r="F34" s="72"/>
      <c r="G34" s="54"/>
      <c r="H34" s="29"/>
      <c r="I34" s="29"/>
      <c r="J34" s="133"/>
      <c r="K34" s="143"/>
      <c r="L34" s="58"/>
      <c r="M34" s="58"/>
    </row>
    <row r="35" ht="14.25" spans="1:13">
      <c r="A35" s="26"/>
      <c r="B35" s="51"/>
      <c r="C35" s="69"/>
      <c r="D35" s="70"/>
      <c r="E35" s="71"/>
      <c r="F35" s="72"/>
      <c r="G35" s="54"/>
      <c r="H35" s="29"/>
      <c r="I35" s="29"/>
      <c r="J35" s="146"/>
      <c r="K35" s="143"/>
      <c r="L35" s="58"/>
      <c r="M35" s="58"/>
    </row>
    <row r="36" ht="14.25" spans="1:13">
      <c r="A36" s="26"/>
      <c r="B36" s="51"/>
      <c r="C36" s="69"/>
      <c r="D36" s="70"/>
      <c r="E36" s="71"/>
      <c r="F36" s="72"/>
      <c r="G36" s="51"/>
      <c r="H36" s="73"/>
      <c r="I36" s="29"/>
      <c r="J36" s="146"/>
      <c r="K36" s="143"/>
      <c r="L36" s="58"/>
      <c r="M36" s="58"/>
    </row>
    <row r="37" ht="14.25" spans="1:13">
      <c r="A37" s="26"/>
      <c r="B37" s="51"/>
      <c r="C37" s="69"/>
      <c r="D37" s="70"/>
      <c r="E37" s="71"/>
      <c r="F37" s="72"/>
      <c r="G37" s="54"/>
      <c r="H37" s="29"/>
      <c r="I37" s="29"/>
      <c r="J37" s="133"/>
      <c r="K37" s="143"/>
      <c r="L37" s="58"/>
      <c r="M37" s="58"/>
    </row>
    <row r="38" spans="1:13">
      <c r="A38" s="26"/>
      <c r="B38" s="49"/>
      <c r="C38" s="50"/>
      <c r="D38" s="51"/>
      <c r="E38" s="56"/>
      <c r="F38" s="57"/>
      <c r="G38" s="54"/>
      <c r="H38" s="58"/>
      <c r="I38" s="29"/>
      <c r="J38" s="133"/>
      <c r="K38" s="143"/>
      <c r="L38" s="58"/>
      <c r="M38" s="58"/>
    </row>
    <row r="39" spans="1:13">
      <c r="A39" s="74"/>
      <c r="B39" s="42" t="s">
        <v>70</v>
      </c>
      <c r="C39" s="43"/>
      <c r="D39" s="43"/>
      <c r="E39" s="43"/>
      <c r="F39" s="43"/>
      <c r="G39" s="43"/>
      <c r="H39" s="43"/>
      <c r="I39" s="43"/>
      <c r="J39" s="138"/>
      <c r="K39" s="138">
        <f>SUM(K20:K38)</f>
        <v>7.8102</v>
      </c>
      <c r="L39" s="43"/>
      <c r="M39" s="43"/>
    </row>
    <row r="40" spans="1:13">
      <c r="A40" s="21" t="s">
        <v>26</v>
      </c>
      <c r="B40" s="22" t="s">
        <v>27</v>
      </c>
      <c r="C40" s="22" t="s">
        <v>28</v>
      </c>
      <c r="D40" s="22" t="s">
        <v>29</v>
      </c>
      <c r="E40" s="22" t="s">
        <v>30</v>
      </c>
      <c r="F40" s="23"/>
      <c r="G40" s="22" t="s">
        <v>31</v>
      </c>
      <c r="H40" s="23"/>
      <c r="I40" s="22" t="s">
        <v>32</v>
      </c>
      <c r="J40" s="23"/>
      <c r="K40" s="23"/>
      <c r="L40" s="23"/>
      <c r="M40" s="23"/>
    </row>
    <row r="41" spans="1:13">
      <c r="A41" s="24"/>
      <c r="B41" s="23"/>
      <c r="C41" s="23"/>
      <c r="D41" s="23"/>
      <c r="E41" s="25" t="s">
        <v>71</v>
      </c>
      <c r="F41" s="75"/>
      <c r="G41" s="25"/>
      <c r="H41" s="25"/>
      <c r="I41" s="127" t="s">
        <v>54</v>
      </c>
      <c r="J41" s="124" t="s">
        <v>72</v>
      </c>
      <c r="K41" s="125" t="s">
        <v>37</v>
      </c>
      <c r="L41" s="150" t="s">
        <v>38</v>
      </c>
      <c r="M41" s="127" t="s">
        <v>73</v>
      </c>
    </row>
    <row r="42" spans="1:13">
      <c r="A42" s="26">
        <v>1</v>
      </c>
      <c r="B42" s="58" t="s">
        <v>74</v>
      </c>
      <c r="C42" s="76"/>
      <c r="D42" s="77"/>
      <c r="E42" s="78"/>
      <c r="F42" s="79"/>
      <c r="G42" s="80"/>
      <c r="H42" s="81"/>
      <c r="I42" s="29">
        <v>2</v>
      </c>
      <c r="J42" s="133">
        <v>1.5</v>
      </c>
      <c r="K42" s="143">
        <f>I42*J42</f>
        <v>3</v>
      </c>
      <c r="L42" s="130"/>
      <c r="M42" s="147"/>
    </row>
    <row r="43" spans="1:13">
      <c r="A43" s="26">
        <v>2</v>
      </c>
      <c r="B43" s="58" t="s">
        <v>75</v>
      </c>
      <c r="C43" s="76"/>
      <c r="D43" s="77"/>
      <c r="E43" s="78"/>
      <c r="F43" s="79"/>
      <c r="G43" s="80"/>
      <c r="H43" s="81"/>
      <c r="I43" s="29">
        <v>2</v>
      </c>
      <c r="J43" s="133">
        <v>1.5</v>
      </c>
      <c r="K43" s="143">
        <f>I43*J43</f>
        <v>3</v>
      </c>
      <c r="L43" s="130"/>
      <c r="M43" s="147"/>
    </row>
    <row r="44" spans="1:13">
      <c r="A44" s="82"/>
      <c r="B44" s="83" t="s">
        <v>76</v>
      </c>
      <c r="C44" s="84"/>
      <c r="D44" s="84"/>
      <c r="E44" s="84"/>
      <c r="F44" s="84"/>
      <c r="G44" s="84"/>
      <c r="H44" s="84"/>
      <c r="I44" s="84"/>
      <c r="J44" s="151"/>
      <c r="K44" s="151">
        <f>SUM(K42:K43)</f>
        <v>6</v>
      </c>
      <c r="L44" s="84"/>
      <c r="M44" s="84"/>
    </row>
    <row r="45" spans="1:13">
      <c r="A45" s="85" t="s">
        <v>26</v>
      </c>
      <c r="B45" s="86" t="s">
        <v>77</v>
      </c>
      <c r="C45" s="86" t="s">
        <v>28</v>
      </c>
      <c r="D45" s="87" t="s">
        <v>29</v>
      </c>
      <c r="E45" s="88"/>
      <c r="F45" s="88"/>
      <c r="G45" s="89"/>
      <c r="H45" s="89"/>
      <c r="I45" s="89"/>
      <c r="J45" s="152" t="s">
        <v>72</v>
      </c>
      <c r="K45" s="153" t="s">
        <v>37</v>
      </c>
      <c r="L45" s="154" t="s">
        <v>38</v>
      </c>
      <c r="M45" s="89"/>
    </row>
    <row r="46" ht="14.25" spans="1:13">
      <c r="A46" s="90">
        <v>1</v>
      </c>
      <c r="B46" s="91" t="s">
        <v>78</v>
      </c>
      <c r="C46" s="92"/>
      <c r="D46" s="93"/>
      <c r="E46" s="93"/>
      <c r="F46" s="93"/>
      <c r="G46" s="94"/>
      <c r="H46" s="95">
        <v>1</v>
      </c>
      <c r="I46" s="155">
        <v>1</v>
      </c>
      <c r="J46" s="156">
        <v>15</v>
      </c>
      <c r="K46" s="157">
        <f>H46*I46*J46*1.13</f>
        <v>16.95</v>
      </c>
      <c r="L46" s="158"/>
      <c r="M46" s="158"/>
    </row>
    <row r="47" ht="14.25" spans="1:13">
      <c r="A47" s="90">
        <v>2</v>
      </c>
      <c r="B47" s="91" t="s">
        <v>79</v>
      </c>
      <c r="C47" s="96"/>
      <c r="D47" s="91"/>
      <c r="E47" s="96"/>
      <c r="F47" s="96"/>
      <c r="G47" s="96"/>
      <c r="H47" s="96"/>
      <c r="I47" s="159"/>
      <c r="J47" s="159"/>
      <c r="K47" s="160">
        <f>(K16+K39+K44+K46)*10%</f>
        <v>3.82862</v>
      </c>
      <c r="L47" s="158"/>
      <c r="M47" s="158"/>
    </row>
    <row r="48" ht="14.25" spans="1:13">
      <c r="A48" s="90">
        <v>3</v>
      </c>
      <c r="B48" s="91" t="s">
        <v>80</v>
      </c>
      <c r="C48" s="96"/>
      <c r="D48" s="97"/>
      <c r="E48" s="98"/>
      <c r="F48" s="98"/>
      <c r="G48" s="98"/>
      <c r="H48" s="99"/>
      <c r="I48" s="159"/>
      <c r="J48" s="159"/>
      <c r="K48" s="160">
        <v>0</v>
      </c>
      <c r="L48" s="158"/>
      <c r="M48" s="158"/>
    </row>
    <row r="49" ht="14.25" spans="1:13">
      <c r="A49" s="90">
        <v>4</v>
      </c>
      <c r="B49" s="100" t="s">
        <v>81</v>
      </c>
      <c r="C49" s="96"/>
      <c r="D49" s="91"/>
      <c r="E49" s="96"/>
      <c r="F49" s="96"/>
      <c r="G49" s="96"/>
      <c r="H49" s="96"/>
      <c r="I49" s="159"/>
      <c r="J49" s="159"/>
      <c r="K49" s="160">
        <v>0</v>
      </c>
      <c r="L49" s="158"/>
      <c r="M49" s="158"/>
    </row>
    <row r="50" ht="14.25" spans="1:13">
      <c r="A50" s="90">
        <v>5</v>
      </c>
      <c r="B50" s="91" t="s">
        <v>82</v>
      </c>
      <c r="C50" s="96"/>
      <c r="D50" s="91"/>
      <c r="E50" s="96"/>
      <c r="F50" s="96"/>
      <c r="G50" s="96"/>
      <c r="H50" s="96"/>
      <c r="I50" s="159"/>
      <c r="J50" s="159"/>
      <c r="K50" s="160">
        <v>0</v>
      </c>
      <c r="L50" s="158"/>
      <c r="M50" s="158"/>
    </row>
    <row r="51" ht="14.25" spans="1:13">
      <c r="A51" s="90">
        <v>6</v>
      </c>
      <c r="B51" s="91" t="s">
        <v>83</v>
      </c>
      <c r="C51" s="92"/>
      <c r="D51" s="93"/>
      <c r="E51" s="93"/>
      <c r="F51" s="93"/>
      <c r="G51" s="93"/>
      <c r="H51" s="93"/>
      <c r="I51" s="93"/>
      <c r="J51" s="94"/>
      <c r="K51" s="160">
        <v>0.5</v>
      </c>
      <c r="L51" s="158"/>
      <c r="M51" s="161"/>
    </row>
    <row r="52" spans="1:13">
      <c r="A52" s="101" t="s">
        <v>84</v>
      </c>
      <c r="B52" s="102"/>
      <c r="C52" s="103"/>
      <c r="D52" s="104"/>
      <c r="E52" s="103"/>
      <c r="F52" s="103"/>
      <c r="G52" s="103"/>
      <c r="H52" s="103"/>
      <c r="I52" s="162"/>
      <c r="J52" s="103"/>
      <c r="K52" s="163">
        <f>SUM(K46:K51)</f>
        <v>21.27862</v>
      </c>
      <c r="L52" s="164"/>
      <c r="M52" s="164"/>
    </row>
    <row r="53" spans="1:13">
      <c r="A53" s="105" t="s">
        <v>85</v>
      </c>
      <c r="B53" s="105"/>
      <c r="C53" s="105"/>
      <c r="D53" s="106"/>
      <c r="E53" s="105"/>
      <c r="F53" s="105"/>
      <c r="G53" s="105"/>
      <c r="H53" s="105"/>
      <c r="I53" s="165"/>
      <c r="J53" s="105"/>
      <c r="K53" s="166">
        <f>K16+K39+K44+K52</f>
        <v>42.61482</v>
      </c>
      <c r="L53" s="105"/>
      <c r="M53" s="105"/>
    </row>
    <row r="54" spans="12:13">
      <c r="L54" s="167" t="s">
        <v>86</v>
      </c>
      <c r="M54" s="167"/>
    </row>
    <row r="55" spans="11:12">
      <c r="K55" s="168"/>
      <c r="L55" s="1" t="s">
        <v>87</v>
      </c>
    </row>
    <row r="56" spans="11:12">
      <c r="K56" s="2" t="s">
        <v>88</v>
      </c>
      <c r="L56" s="169" t="s">
        <v>89</v>
      </c>
    </row>
    <row r="57" spans="12:14">
      <c r="L57" s="170" t="s">
        <v>90</v>
      </c>
      <c r="M57" s="169"/>
      <c r="N57" s="171"/>
    </row>
    <row r="58" spans="11:13">
      <c r="K58" s="172">
        <v>40</v>
      </c>
      <c r="L58" s="167" t="s">
        <v>91</v>
      </c>
      <c r="M58" s="173"/>
    </row>
    <row r="59" spans="12:13">
      <c r="L59" s="167" t="s">
        <v>92</v>
      </c>
      <c r="M59" s="173"/>
    </row>
  </sheetData>
  <mergeCells count="53">
    <mergeCell ref="A1:M1"/>
    <mergeCell ref="F2:G2"/>
    <mergeCell ref="F3:G3"/>
    <mergeCell ref="F4:G4"/>
    <mergeCell ref="F5:G5"/>
    <mergeCell ref="E7:F7"/>
    <mergeCell ref="G7:H7"/>
    <mergeCell ref="I7:M7"/>
    <mergeCell ref="B9:C9"/>
    <mergeCell ref="E9:H9"/>
    <mergeCell ref="B10:C10"/>
    <mergeCell ref="E10:H10"/>
    <mergeCell ref="B11:C11"/>
    <mergeCell ref="E11:H11"/>
    <mergeCell ref="B12:C12"/>
    <mergeCell ref="E12:H12"/>
    <mergeCell ref="B13:C13"/>
    <mergeCell ref="E13:H13"/>
    <mergeCell ref="B14:C14"/>
    <mergeCell ref="E14:H14"/>
    <mergeCell ref="E15:H15"/>
    <mergeCell ref="A16:B16"/>
    <mergeCell ref="E16:H16"/>
    <mergeCell ref="E18:F18"/>
    <mergeCell ref="G18:H18"/>
    <mergeCell ref="I18:M18"/>
    <mergeCell ref="E20:F20"/>
    <mergeCell ref="E33:F33"/>
    <mergeCell ref="E34:F34"/>
    <mergeCell ref="E37:F37"/>
    <mergeCell ref="E40:F40"/>
    <mergeCell ref="G40:H40"/>
    <mergeCell ref="I40:M40"/>
    <mergeCell ref="E41:F41"/>
    <mergeCell ref="C46:G46"/>
    <mergeCell ref="D48:H48"/>
    <mergeCell ref="C51:J51"/>
    <mergeCell ref="A52:B52"/>
    <mergeCell ref="A53:B53"/>
    <mergeCell ref="A2:A5"/>
    <mergeCell ref="A7:A8"/>
    <mergeCell ref="A18:A19"/>
    <mergeCell ref="A40:A41"/>
    <mergeCell ref="B7:B8"/>
    <mergeCell ref="B18:B19"/>
    <mergeCell ref="B40:B41"/>
    <mergeCell ref="C7:C8"/>
    <mergeCell ref="C18:C19"/>
    <mergeCell ref="C40:C41"/>
    <mergeCell ref="D7:D8"/>
    <mergeCell ref="D18:D19"/>
    <mergeCell ref="D40:D41"/>
    <mergeCell ref="B2:D5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80330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DADI</dc:creator>
  <cp:lastModifiedBy>WPS_1559651040</cp:lastModifiedBy>
  <dcterms:created xsi:type="dcterms:W3CDTF">2019-06-20T08:39:00Z</dcterms:created>
  <dcterms:modified xsi:type="dcterms:W3CDTF">2025-10-31T05:25:27Z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344CD8866F8F401C97772F67B574CE87_13</vt:lpwstr>
  </property>
</Properties>
</file>