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240"/>
  </bookViews>
  <sheets>
    <sheet name="TFRRAK91569" sheetId="20" r:id="rId1"/>
  </sheets>
  <calcPr calcId="144525"/>
</workbook>
</file>

<file path=xl/sharedStrings.xml><?xml version="1.0" encoding="utf-8"?>
<sst xmlns="http://schemas.openxmlformats.org/spreadsheetml/2006/main" count="100" uniqueCount="83">
  <si>
    <t>探路者控股集团股份有限公司
鞋品成本核算单</t>
  </si>
  <si>
    <t>设计编号：</t>
  </si>
  <si>
    <t>22FW</t>
  </si>
  <si>
    <t>季节：</t>
  </si>
  <si>
    <r>
      <t>2022</t>
    </r>
    <r>
      <rPr>
        <sz val="10"/>
        <color rgb="FF000000"/>
        <rFont val="宋体"/>
        <charset val="134"/>
      </rPr>
      <t>秋</t>
    </r>
  </si>
  <si>
    <t>性别:</t>
  </si>
  <si>
    <t>男.女</t>
  </si>
  <si>
    <t>鞋图</t>
  </si>
  <si>
    <r>
      <rPr>
        <sz val="10"/>
        <color rgb="FF000000"/>
        <rFont val="宋体"/>
        <charset val="134"/>
      </rPr>
      <t>量产编号</t>
    </r>
    <r>
      <rPr>
        <sz val="10"/>
        <color indexed="8"/>
        <rFont val="Arial"/>
        <charset val="134"/>
      </rPr>
      <t>:</t>
    </r>
    <r>
      <rPr>
        <sz val="10"/>
        <color rgb="FF000000"/>
        <rFont val="宋体"/>
        <charset val="134"/>
      </rPr>
      <t>：</t>
    </r>
  </si>
  <si>
    <t>TFRRAK91569TFRRAK92569</t>
  </si>
  <si>
    <t>系列：</t>
  </si>
  <si>
    <t>男女式商旅鞋</t>
  </si>
  <si>
    <t>尺码段:</t>
  </si>
  <si>
    <t>36#-45#</t>
  </si>
  <si>
    <r>
      <rPr>
        <sz val="10"/>
        <color indexed="8"/>
        <rFont val="宋体"/>
        <charset val="134"/>
      </rPr>
      <t>鞋型名称</t>
    </r>
    <r>
      <rPr>
        <sz val="10"/>
        <color indexed="8"/>
        <rFont val="Arial"/>
        <charset val="134"/>
      </rPr>
      <t>:</t>
    </r>
    <r>
      <rPr>
        <sz val="10"/>
        <color indexed="8"/>
        <rFont val="宋体"/>
        <charset val="134"/>
      </rPr>
      <t>：</t>
    </r>
  </si>
  <si>
    <t>驻厂开发员:</t>
  </si>
  <si>
    <t>样品码：</t>
  </si>
  <si>
    <t>37.42#</t>
  </si>
  <si>
    <t>底模编号：</t>
  </si>
  <si>
    <t>新利达220</t>
  </si>
  <si>
    <t xml:space="preserve">开发工厂:  </t>
  </si>
  <si>
    <t>泉州东励鞋业有限公司</t>
  </si>
  <si>
    <t>报价码：</t>
  </si>
  <si>
    <t>40#</t>
  </si>
  <si>
    <t>楦头编号：</t>
  </si>
  <si>
    <t>HCT-078</t>
  </si>
  <si>
    <t>小类:</t>
  </si>
  <si>
    <t>报价日期:</t>
  </si>
  <si>
    <t>2022.1.13</t>
  </si>
  <si>
    <t>鞋子结构：</t>
  </si>
  <si>
    <t>序号</t>
  </si>
  <si>
    <t>部件名称</t>
  </si>
  <si>
    <t>材料名称</t>
  </si>
  <si>
    <t>单耗（尺）</t>
  </si>
  <si>
    <t>单价</t>
  </si>
  <si>
    <t>合计</t>
  </si>
  <si>
    <t>名称</t>
  </si>
  <si>
    <t>单位</t>
  </si>
  <si>
    <t>面料1</t>
  </si>
  <si>
    <t>细花摔</t>
  </si>
  <si>
    <t>运营成本</t>
  </si>
  <si>
    <t>工人工资</t>
  </si>
  <si>
    <t>元</t>
  </si>
  <si>
    <t>面料2</t>
  </si>
  <si>
    <t>水电+房租</t>
  </si>
  <si>
    <t>内里1（码）</t>
  </si>
  <si>
    <t>表处理超纤</t>
  </si>
  <si>
    <t>折旧费</t>
  </si>
  <si>
    <t>内里2（码）</t>
  </si>
  <si>
    <t>D02</t>
  </si>
  <si>
    <t>管理费</t>
  </si>
  <si>
    <t>鞋头布</t>
  </si>
  <si>
    <t>开发费</t>
  </si>
  <si>
    <t>补强布</t>
  </si>
  <si>
    <t>广告费</t>
  </si>
  <si>
    <t>包头/主跟</t>
  </si>
  <si>
    <t>0.8mm</t>
  </si>
  <si>
    <t>利润</t>
  </si>
  <si>
    <t>切片+泡棉</t>
  </si>
  <si>
    <t>运费1</t>
  </si>
  <si>
    <t>透气革</t>
  </si>
  <si>
    <t>税收</t>
  </si>
  <si>
    <t>五金1</t>
  </si>
  <si>
    <t>工补</t>
  </si>
  <si>
    <t>五金2</t>
  </si>
  <si>
    <t>楦头费用</t>
  </si>
  <si>
    <t>松紧   （鞋带）</t>
  </si>
  <si>
    <t>刀模费</t>
  </si>
  <si>
    <t>鞋带</t>
  </si>
  <si>
    <t>运营</t>
  </si>
  <si>
    <t>大底</t>
  </si>
  <si>
    <t>中底</t>
  </si>
  <si>
    <t>半插</t>
  </si>
  <si>
    <t>鞋垫</t>
  </si>
  <si>
    <t>含税价</t>
  </si>
  <si>
    <t>包装1</t>
  </si>
  <si>
    <t>包装2</t>
  </si>
  <si>
    <t>针线/胶水</t>
  </si>
  <si>
    <t>印刷高频</t>
  </si>
  <si>
    <t>激光</t>
  </si>
  <si>
    <t>后处理化工</t>
  </si>
  <si>
    <t>鞋底激光</t>
  </si>
  <si>
    <t>最终男女确认价: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</si>
</sst>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0.00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\$0.00"/>
    <numFmt numFmtId="178" formatCode="0.00_ "/>
    <numFmt numFmtId="179" formatCode="&quot;￥&quot;#,##0.00_);[Red]\(&quot;￥&quot;#,##0.00\)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9"/>
      <name val="宋体"/>
      <charset val="134"/>
    </font>
    <font>
      <b/>
      <sz val="19"/>
      <name val="Arial"/>
      <charset val="134"/>
    </font>
    <font>
      <sz val="10"/>
      <color indexed="8"/>
      <name val="宋体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MS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7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29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2" borderId="28" applyNumberFormat="0" applyAlignment="0" applyProtection="0">
      <alignment vertical="center"/>
    </xf>
    <xf numFmtId="0" fontId="25" fillId="12" borderId="27" applyNumberFormat="0" applyAlignment="0" applyProtection="0">
      <alignment vertical="center"/>
    </xf>
    <xf numFmtId="0" fontId="30" fillId="24" borderId="33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2" fillId="0" borderId="0"/>
  </cellStyleXfs>
  <cellXfs count="6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/>
    </xf>
    <xf numFmtId="0" fontId="4" fillId="0" borderId="3" xfId="49" applyFont="1" applyFill="1" applyBorder="1" applyAlignment="1">
      <alignment horizontal="left"/>
    </xf>
    <xf numFmtId="0" fontId="4" fillId="0" borderId="4" xfId="49" applyFont="1" applyFill="1" applyBorder="1" applyAlignment="1">
      <alignment horizontal="center"/>
    </xf>
    <xf numFmtId="0" fontId="4" fillId="0" borderId="5" xfId="49" applyFont="1" applyFill="1" applyBorder="1" applyAlignment="1">
      <alignment horizontal="left" wrapText="1"/>
    </xf>
    <xf numFmtId="177" fontId="5" fillId="0" borderId="4" xfId="49" applyNumberFormat="1" applyFont="1" applyFill="1" applyBorder="1" applyAlignment="1">
      <alignment horizontal="center" wrapText="1"/>
    </xf>
    <xf numFmtId="177" fontId="6" fillId="0" borderId="4" xfId="49" applyNumberFormat="1" applyFont="1" applyFill="1" applyBorder="1" applyAlignment="1">
      <alignment horizontal="center" wrapText="1"/>
    </xf>
    <xf numFmtId="177" fontId="6" fillId="0" borderId="3" xfId="49" applyNumberFormat="1" applyFont="1" applyFill="1" applyBorder="1" applyAlignment="1">
      <alignment horizontal="center" wrapText="1"/>
    </xf>
    <xf numFmtId="176" fontId="4" fillId="0" borderId="5" xfId="49" applyNumberFormat="1" applyFont="1" applyFill="1" applyBorder="1" applyAlignment="1">
      <alignment horizontal="left" wrapText="1"/>
    </xf>
    <xf numFmtId="0" fontId="7" fillId="0" borderId="6" xfId="49" applyFont="1" applyFill="1" applyBorder="1" applyAlignment="1">
      <alignment horizontal="left"/>
    </xf>
    <xf numFmtId="0" fontId="4" fillId="0" borderId="7" xfId="49" applyFont="1" applyFill="1" applyBorder="1" applyAlignment="1">
      <alignment horizontal="left"/>
    </xf>
    <xf numFmtId="0" fontId="4" fillId="0" borderId="8" xfId="49" applyFont="1" applyFill="1" applyBorder="1" applyAlignment="1">
      <alignment horizontal="center" wrapText="1"/>
    </xf>
    <xf numFmtId="0" fontId="4" fillId="0" borderId="9" xfId="49" applyFont="1" applyFill="1" applyBorder="1" applyAlignment="1">
      <alignment horizontal="left" wrapText="1"/>
    </xf>
    <xf numFmtId="177" fontId="4" fillId="0" borderId="8" xfId="49" applyNumberFormat="1" applyFont="1" applyFill="1" applyBorder="1" applyAlignment="1">
      <alignment horizontal="center" wrapText="1"/>
    </xf>
    <xf numFmtId="177" fontId="6" fillId="0" borderId="8" xfId="49" applyNumberFormat="1" applyFont="1" applyFill="1" applyBorder="1" applyAlignment="1">
      <alignment horizontal="center" wrapText="1"/>
    </xf>
    <xf numFmtId="177" fontId="6" fillId="0" borderId="7" xfId="49" applyNumberFormat="1" applyFont="1" applyFill="1" applyBorder="1" applyAlignment="1">
      <alignment horizontal="center" wrapText="1"/>
    </xf>
    <xf numFmtId="176" fontId="4" fillId="0" borderId="9" xfId="49" applyNumberFormat="1" applyFont="1" applyFill="1" applyBorder="1" applyAlignment="1">
      <alignment horizontal="left" wrapText="1"/>
    </xf>
    <xf numFmtId="0" fontId="4" fillId="0" borderId="6" xfId="49" applyFont="1" applyFill="1" applyBorder="1" applyAlignment="1">
      <alignment horizontal="left"/>
    </xf>
    <xf numFmtId="0" fontId="4" fillId="0" borderId="8" xfId="49" applyFont="1" applyFill="1" applyBorder="1" applyAlignment="1">
      <alignment horizontal="center"/>
    </xf>
    <xf numFmtId="1" fontId="4" fillId="0" borderId="9" xfId="49" applyNumberFormat="1" applyFont="1" applyFill="1" applyBorder="1" applyAlignment="1">
      <alignment horizontal="left" wrapText="1"/>
    </xf>
    <xf numFmtId="0" fontId="8" fillId="0" borderId="10" xfId="0" applyFont="1" applyBorder="1" applyAlignment="1">
      <alignment horizontal="center"/>
    </xf>
    <xf numFmtId="178" fontId="8" fillId="0" borderId="10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78" fontId="8" fillId="0" borderId="14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" fillId="0" borderId="0" xfId="49" applyFont="1" applyFill="1" applyBorder="1" applyAlignment="1">
      <alignment horizontal="center" vertical="center" wrapText="1"/>
    </xf>
    <xf numFmtId="176" fontId="4" fillId="0" borderId="22" xfId="49" applyNumberFormat="1" applyFont="1" applyFill="1" applyBorder="1" applyAlignment="1">
      <alignment horizontal="center" wrapText="1"/>
    </xf>
    <xf numFmtId="176" fontId="4" fillId="0" borderId="4" xfId="49" applyNumberFormat="1" applyFont="1" applyFill="1" applyBorder="1" applyAlignment="1">
      <alignment horizontal="center" wrapText="1"/>
    </xf>
    <xf numFmtId="179" fontId="11" fillId="0" borderId="10" xfId="49" applyNumberFormat="1" applyFont="1" applyFill="1" applyBorder="1" applyAlignment="1">
      <alignment horizontal="center" vertical="center" wrapText="1"/>
    </xf>
    <xf numFmtId="176" fontId="4" fillId="0" borderId="23" xfId="49" applyNumberFormat="1" applyFont="1" applyFill="1" applyBorder="1" applyAlignment="1">
      <alignment horizontal="center" wrapText="1"/>
    </xf>
    <xf numFmtId="176" fontId="4" fillId="0" borderId="8" xfId="49" applyNumberFormat="1" applyFont="1" applyFill="1" applyBorder="1" applyAlignment="1">
      <alignment horizontal="center" wrapText="1"/>
    </xf>
    <xf numFmtId="179" fontId="12" fillId="0" borderId="10" xfId="49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8" fillId="0" borderId="14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24" xfId="0" applyFont="1" applyBorder="1" applyAlignment="1">
      <alignment horizontal="center" vertical="center"/>
    </xf>
    <xf numFmtId="0" fontId="0" fillId="0" borderId="0" xfId="0" applyAlignment="1"/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一般_CLU421 cfmd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28575</xdr:colOff>
      <xdr:row>2</xdr:row>
      <xdr:rowOff>209550</xdr:rowOff>
    </xdr:from>
    <xdr:to>
      <xdr:col>10</xdr:col>
      <xdr:colOff>1028700</xdr:colOff>
      <xdr:row>5</xdr:row>
      <xdr:rowOff>51435</xdr:rowOff>
    </xdr:to>
    <xdr:pic>
      <xdr:nvPicPr>
        <xdr:cNvPr id="2" name="图片 1" descr="TFRRAK91569-G01X黑色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8850" y="988695"/>
          <a:ext cx="1000125" cy="756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topLeftCell="A2" workbookViewId="0">
      <selection activeCell="O26" sqref="O26"/>
    </sheetView>
  </sheetViews>
  <sheetFormatPr defaultColWidth="9" defaultRowHeight="13.5"/>
  <cols>
    <col min="1" max="1" width="4.875" customWidth="1"/>
    <col min="3" max="3" width="10.75" customWidth="1"/>
    <col min="7" max="7" width="5.125" customWidth="1"/>
    <col min="8" max="8" width="5" customWidth="1"/>
    <col min="10" max="10" width="8.125" customWidth="1"/>
    <col min="11" max="11" width="14.75" customWidth="1"/>
  </cols>
  <sheetData>
    <row r="1" s="1" customFormat="1" ht="47.1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9"/>
    </row>
    <row r="2" s="1" customFormat="1" ht="14.25" spans="1:11">
      <c r="A2" s="4" t="s">
        <v>1</v>
      </c>
      <c r="B2" s="5"/>
      <c r="C2" s="6" t="s">
        <v>2</v>
      </c>
      <c r="D2" s="7" t="s">
        <v>3</v>
      </c>
      <c r="E2" s="8" t="s">
        <v>4</v>
      </c>
      <c r="F2" s="9"/>
      <c r="G2" s="10"/>
      <c r="H2" s="11" t="s">
        <v>5</v>
      </c>
      <c r="I2" s="50" t="s">
        <v>6</v>
      </c>
      <c r="J2" s="51"/>
      <c r="K2" s="52" t="s">
        <v>7</v>
      </c>
    </row>
    <row r="3" s="1" customFormat="1" ht="24" spans="1:11">
      <c r="A3" s="12" t="s">
        <v>8</v>
      </c>
      <c r="B3" s="13"/>
      <c r="C3" s="14" t="s">
        <v>9</v>
      </c>
      <c r="D3" s="15" t="s">
        <v>10</v>
      </c>
      <c r="E3" s="16" t="s">
        <v>11</v>
      </c>
      <c r="F3" s="17"/>
      <c r="G3" s="18"/>
      <c r="H3" s="19" t="s">
        <v>12</v>
      </c>
      <c r="I3" s="53" t="s">
        <v>13</v>
      </c>
      <c r="J3" s="54"/>
      <c r="K3" s="55"/>
    </row>
    <row r="4" s="1" customFormat="1" ht="24" spans="1:11">
      <c r="A4" s="20" t="s">
        <v>14</v>
      </c>
      <c r="B4" s="13"/>
      <c r="C4" s="21"/>
      <c r="D4" s="15" t="s">
        <v>15</v>
      </c>
      <c r="E4" s="17"/>
      <c r="F4" s="17"/>
      <c r="G4" s="18"/>
      <c r="H4" s="19" t="s">
        <v>16</v>
      </c>
      <c r="I4" s="53" t="s">
        <v>17</v>
      </c>
      <c r="J4" s="54"/>
      <c r="K4" s="55"/>
    </row>
    <row r="5" s="1" customFormat="1" ht="24" spans="1:11">
      <c r="A5" s="20" t="s">
        <v>18</v>
      </c>
      <c r="B5" s="13"/>
      <c r="C5" s="21" t="s">
        <v>19</v>
      </c>
      <c r="D5" s="15" t="s">
        <v>20</v>
      </c>
      <c r="E5" s="16" t="s">
        <v>21</v>
      </c>
      <c r="F5" s="17"/>
      <c r="G5" s="18"/>
      <c r="H5" s="15" t="s">
        <v>22</v>
      </c>
      <c r="I5" s="53" t="s">
        <v>23</v>
      </c>
      <c r="J5" s="54"/>
      <c r="K5" s="55"/>
    </row>
    <row r="6" s="1" customFormat="1" ht="24" spans="1:11">
      <c r="A6" s="20" t="s">
        <v>24</v>
      </c>
      <c r="B6" s="13"/>
      <c r="C6" s="21" t="s">
        <v>25</v>
      </c>
      <c r="D6" s="15" t="s">
        <v>26</v>
      </c>
      <c r="E6" s="16"/>
      <c r="F6" s="17"/>
      <c r="G6" s="18"/>
      <c r="H6" s="15" t="s">
        <v>27</v>
      </c>
      <c r="I6" s="53" t="s">
        <v>28</v>
      </c>
      <c r="J6" s="54"/>
      <c r="K6" s="55"/>
    </row>
    <row r="7" s="1" customFormat="1" ht="17.1" customHeight="1" spans="1:11">
      <c r="A7" s="20" t="s">
        <v>29</v>
      </c>
      <c r="B7" s="13"/>
      <c r="C7" s="21"/>
      <c r="D7" s="15"/>
      <c r="E7" s="16"/>
      <c r="F7" s="17"/>
      <c r="G7" s="18"/>
      <c r="H7" s="22"/>
      <c r="I7" s="53"/>
      <c r="J7" s="54"/>
      <c r="K7" s="55"/>
    </row>
    <row r="8" ht="24.95" customHeight="1" spans="1:11">
      <c r="A8" s="23" t="s">
        <v>30</v>
      </c>
      <c r="B8" s="23" t="s">
        <v>31</v>
      </c>
      <c r="C8" s="23" t="s">
        <v>32</v>
      </c>
      <c r="D8" s="23" t="s">
        <v>33</v>
      </c>
      <c r="E8" s="23" t="s">
        <v>34</v>
      </c>
      <c r="F8" s="23" t="s">
        <v>35</v>
      </c>
      <c r="G8" s="23" t="s">
        <v>30</v>
      </c>
      <c r="H8" s="23"/>
      <c r="I8" s="23" t="s">
        <v>36</v>
      </c>
      <c r="J8" s="23" t="s">
        <v>34</v>
      </c>
      <c r="K8" s="23" t="s">
        <v>37</v>
      </c>
    </row>
    <row r="9" ht="24.95" customHeight="1" spans="1:11">
      <c r="A9" s="23">
        <v>1</v>
      </c>
      <c r="B9" s="23" t="s">
        <v>38</v>
      </c>
      <c r="C9" s="23" t="s">
        <v>39</v>
      </c>
      <c r="D9" s="23">
        <v>2.82</v>
      </c>
      <c r="E9" s="23">
        <v>20.5</v>
      </c>
      <c r="F9" s="24">
        <f>E9*D9</f>
        <v>57.81</v>
      </c>
      <c r="G9" s="25" t="s">
        <v>40</v>
      </c>
      <c r="H9" s="23">
        <v>1</v>
      </c>
      <c r="I9" s="30" t="s">
        <v>41</v>
      </c>
      <c r="J9" s="30">
        <v>33</v>
      </c>
      <c r="K9" s="30" t="s">
        <v>42</v>
      </c>
    </row>
    <row r="10" ht="32.25" customHeight="1" spans="1:11">
      <c r="A10" s="23"/>
      <c r="B10" s="23" t="s">
        <v>43</v>
      </c>
      <c r="C10" s="26"/>
      <c r="D10" s="23"/>
      <c r="E10" s="23"/>
      <c r="F10" s="24"/>
      <c r="G10" s="27"/>
      <c r="H10" s="23">
        <v>2</v>
      </c>
      <c r="I10" s="30" t="s">
        <v>44</v>
      </c>
      <c r="J10" s="30">
        <v>3.5</v>
      </c>
      <c r="K10" s="30" t="s">
        <v>42</v>
      </c>
    </row>
    <row r="11" ht="38.25" customHeight="1" spans="1:11">
      <c r="A11" s="23"/>
      <c r="B11" s="23" t="s">
        <v>45</v>
      </c>
      <c r="C11" s="28" t="s">
        <v>46</v>
      </c>
      <c r="D11" s="23">
        <v>0.115</v>
      </c>
      <c r="E11" s="23">
        <v>50</v>
      </c>
      <c r="F11" s="24">
        <f>E11*D11</f>
        <v>5.75</v>
      </c>
      <c r="G11" s="27"/>
      <c r="H11" s="23">
        <v>3</v>
      </c>
      <c r="I11" s="30" t="s">
        <v>47</v>
      </c>
      <c r="J11" s="30">
        <v>0.5</v>
      </c>
      <c r="K11" s="30" t="s">
        <v>42</v>
      </c>
    </row>
    <row r="12" ht="24.95" customHeight="1" spans="1:11">
      <c r="A12" s="23"/>
      <c r="B12" s="23" t="s">
        <v>48</v>
      </c>
      <c r="C12" s="29" t="s">
        <v>49</v>
      </c>
      <c r="D12" s="23">
        <v>0.096</v>
      </c>
      <c r="E12" s="23">
        <v>21</v>
      </c>
      <c r="F12" s="23">
        <f>E12*D12</f>
        <v>2.016</v>
      </c>
      <c r="G12" s="27"/>
      <c r="H12" s="23">
        <v>4</v>
      </c>
      <c r="I12" s="30" t="s">
        <v>50</v>
      </c>
      <c r="J12" s="30">
        <v>4.5</v>
      </c>
      <c r="K12" s="30" t="s">
        <v>42</v>
      </c>
    </row>
    <row r="13" ht="24.95" customHeight="1" spans="1:11">
      <c r="A13" s="23">
        <v>2</v>
      </c>
      <c r="B13" s="30" t="s">
        <v>51</v>
      </c>
      <c r="C13" s="30"/>
      <c r="D13" s="30"/>
      <c r="E13" s="30"/>
      <c r="F13" s="24"/>
      <c r="G13" s="27"/>
      <c r="H13" s="23">
        <v>5</v>
      </c>
      <c r="I13" s="23" t="s">
        <v>52</v>
      </c>
      <c r="J13" s="23">
        <v>3.5</v>
      </c>
      <c r="K13" s="23" t="s">
        <v>42</v>
      </c>
    </row>
    <row r="14" ht="24.95" customHeight="1" spans="1:11">
      <c r="A14" s="23"/>
      <c r="B14" s="30" t="s">
        <v>53</v>
      </c>
      <c r="C14" s="30"/>
      <c r="D14" s="30"/>
      <c r="E14" s="30"/>
      <c r="F14" s="23">
        <v>1.2</v>
      </c>
      <c r="G14" s="27"/>
      <c r="H14" s="23">
        <v>6</v>
      </c>
      <c r="I14" s="23" t="s">
        <v>54</v>
      </c>
      <c r="J14" s="23"/>
      <c r="K14" s="23" t="s">
        <v>42</v>
      </c>
    </row>
    <row r="15" ht="24.95" customHeight="1" spans="1:11">
      <c r="A15" s="23"/>
      <c r="B15" s="31" t="s">
        <v>55</v>
      </c>
      <c r="C15" s="30" t="s">
        <v>56</v>
      </c>
      <c r="D15" s="30"/>
      <c r="E15" s="30"/>
      <c r="F15" s="23">
        <v>1</v>
      </c>
      <c r="G15" s="27"/>
      <c r="H15" s="23">
        <v>7</v>
      </c>
      <c r="I15" s="30" t="s">
        <v>57</v>
      </c>
      <c r="J15" s="30">
        <v>16</v>
      </c>
      <c r="K15" s="30" t="s">
        <v>42</v>
      </c>
    </row>
    <row r="16" ht="24.95" customHeight="1" spans="1:11">
      <c r="A16" s="23"/>
      <c r="B16" s="30" t="s">
        <v>58</v>
      </c>
      <c r="C16" s="30"/>
      <c r="D16" s="30"/>
      <c r="E16" s="30"/>
      <c r="F16" s="23">
        <f t="shared" ref="F15:F16" si="0">E16*D16</f>
        <v>0</v>
      </c>
      <c r="G16" s="27"/>
      <c r="H16" s="23">
        <v>8</v>
      </c>
      <c r="I16" s="30" t="s">
        <v>59</v>
      </c>
      <c r="J16" s="30">
        <v>3.3</v>
      </c>
      <c r="K16" s="30" t="s">
        <v>42</v>
      </c>
    </row>
    <row r="17" ht="24.95" customHeight="1" spans="1:11">
      <c r="A17" s="23"/>
      <c r="B17" s="30" t="s">
        <v>60</v>
      </c>
      <c r="C17" s="30"/>
      <c r="D17" s="30"/>
      <c r="E17" s="30"/>
      <c r="F17" s="23">
        <v>0.3</v>
      </c>
      <c r="G17" s="27"/>
      <c r="H17" s="23">
        <v>9</v>
      </c>
      <c r="I17" s="23" t="s">
        <v>61</v>
      </c>
      <c r="J17" s="23">
        <v>17</v>
      </c>
      <c r="K17" s="23" t="s">
        <v>42</v>
      </c>
    </row>
    <row r="18" ht="29.25" customHeight="1" spans="1:11">
      <c r="A18" s="23">
        <v>3</v>
      </c>
      <c r="B18" s="23" t="s">
        <v>62</v>
      </c>
      <c r="C18" s="32"/>
      <c r="D18" s="23">
        <v>4</v>
      </c>
      <c r="E18" s="23">
        <v>0.09</v>
      </c>
      <c r="F18" s="23">
        <f>E18*D18</f>
        <v>0.36</v>
      </c>
      <c r="G18" s="27"/>
      <c r="H18" s="23">
        <v>10</v>
      </c>
      <c r="I18" s="23" t="s">
        <v>63</v>
      </c>
      <c r="J18" s="23"/>
      <c r="K18" s="23" t="s">
        <v>42</v>
      </c>
    </row>
    <row r="19" ht="24.95" customHeight="1" spans="1:11">
      <c r="A19" s="23"/>
      <c r="B19" s="23" t="s">
        <v>64</v>
      </c>
      <c r="C19" s="23"/>
      <c r="D19" s="23">
        <v>2</v>
      </c>
      <c r="E19" s="23">
        <v>0.7</v>
      </c>
      <c r="F19" s="23">
        <f>E19*D19</f>
        <v>1.4</v>
      </c>
      <c r="G19" s="27"/>
      <c r="H19" s="23">
        <v>11</v>
      </c>
      <c r="I19" s="23" t="s">
        <v>65</v>
      </c>
      <c r="J19" s="23">
        <v>1</v>
      </c>
      <c r="K19" s="23" t="s">
        <v>42</v>
      </c>
    </row>
    <row r="20" ht="24.95" customHeight="1" spans="1:11">
      <c r="A20" s="23"/>
      <c r="B20" s="33" t="s">
        <v>66</v>
      </c>
      <c r="C20" s="30"/>
      <c r="D20" s="30">
        <v>1</v>
      </c>
      <c r="E20" s="30">
        <v>0.9</v>
      </c>
      <c r="F20" s="23">
        <f t="shared" ref="F20:F29" si="1">E20*D20</f>
        <v>0.9</v>
      </c>
      <c r="G20" s="27"/>
      <c r="H20" s="23">
        <v>12</v>
      </c>
      <c r="I20" s="23" t="s">
        <v>67</v>
      </c>
      <c r="J20" s="23">
        <v>1.5</v>
      </c>
      <c r="K20" s="23" t="s">
        <v>42</v>
      </c>
    </row>
    <row r="21" ht="24.95" customHeight="1" spans="1:11">
      <c r="A21" s="23"/>
      <c r="B21" s="23" t="s">
        <v>68</v>
      </c>
      <c r="C21" s="23"/>
      <c r="D21" s="23">
        <v>1</v>
      </c>
      <c r="E21" s="23">
        <v>0.9</v>
      </c>
      <c r="F21" s="23">
        <f t="shared" si="1"/>
        <v>0.9</v>
      </c>
      <c r="G21" s="34"/>
      <c r="H21" s="23">
        <v>13</v>
      </c>
      <c r="I21" s="23" t="s">
        <v>69</v>
      </c>
      <c r="J21" s="23"/>
      <c r="K21" s="23" t="s">
        <v>42</v>
      </c>
    </row>
    <row r="22" ht="24.95" customHeight="1" spans="1:11">
      <c r="A22" s="23">
        <v>4</v>
      </c>
      <c r="B22" s="23" t="s">
        <v>70</v>
      </c>
      <c r="C22" s="23"/>
      <c r="D22" s="23">
        <v>1</v>
      </c>
      <c r="E22" s="23">
        <v>28.5</v>
      </c>
      <c r="F22" s="23">
        <f t="shared" si="1"/>
        <v>28.5</v>
      </c>
      <c r="G22" s="35" t="s">
        <v>35</v>
      </c>
      <c r="H22" s="36"/>
      <c r="I22" s="23"/>
      <c r="J22" s="23">
        <f>SUM(J9:J21)</f>
        <v>83.8</v>
      </c>
      <c r="K22" s="23" t="s">
        <v>42</v>
      </c>
    </row>
    <row r="23" ht="24.95" customHeight="1" spans="1:11">
      <c r="A23" s="23"/>
      <c r="B23" s="30" t="s">
        <v>71</v>
      </c>
      <c r="C23" s="30"/>
      <c r="D23" s="30">
        <v>1</v>
      </c>
      <c r="E23" s="30">
        <v>1.1</v>
      </c>
      <c r="F23" s="23">
        <f t="shared" si="1"/>
        <v>1.1</v>
      </c>
      <c r="G23" s="23"/>
      <c r="H23" s="23"/>
      <c r="I23" s="56"/>
      <c r="J23" s="56"/>
      <c r="K23" s="23"/>
    </row>
    <row r="24" ht="24.95" customHeight="1" spans="1:11">
      <c r="A24" s="23"/>
      <c r="B24" s="30" t="s">
        <v>72</v>
      </c>
      <c r="C24" s="30"/>
      <c r="D24" s="30">
        <v>1</v>
      </c>
      <c r="E24" s="30">
        <v>0.5</v>
      </c>
      <c r="F24" s="23">
        <f t="shared" si="1"/>
        <v>0.5</v>
      </c>
      <c r="G24" s="35"/>
      <c r="H24" s="36"/>
      <c r="I24" s="56"/>
      <c r="J24" s="56"/>
      <c r="K24" s="23"/>
    </row>
    <row r="25" ht="24.95" customHeight="1" spans="1:11">
      <c r="A25" s="23"/>
      <c r="B25" s="23" t="s">
        <v>73</v>
      </c>
      <c r="C25" s="23"/>
      <c r="D25" s="23">
        <v>1</v>
      </c>
      <c r="E25" s="23">
        <v>4.3</v>
      </c>
      <c r="F25" s="23">
        <f t="shared" si="1"/>
        <v>4.3</v>
      </c>
      <c r="G25" s="37" t="s">
        <v>74</v>
      </c>
      <c r="H25" s="38"/>
      <c r="I25" s="37">
        <v>200.7</v>
      </c>
      <c r="J25" s="48"/>
      <c r="K25" s="38"/>
    </row>
    <row r="26" ht="24.95" customHeight="1" spans="1:11">
      <c r="A26" s="23"/>
      <c r="B26" s="23" t="s">
        <v>75</v>
      </c>
      <c r="C26" s="23"/>
      <c r="D26" s="23">
        <v>1</v>
      </c>
      <c r="E26" s="23">
        <v>0.9</v>
      </c>
      <c r="F26" s="23">
        <f t="shared" si="1"/>
        <v>0.9</v>
      </c>
      <c r="G26" s="23"/>
      <c r="H26" s="23"/>
      <c r="I26" s="57"/>
      <c r="J26" s="58"/>
      <c r="K26" s="59"/>
    </row>
    <row r="27" ht="24.95" customHeight="1" spans="1:11">
      <c r="A27" s="23"/>
      <c r="B27" s="30" t="s">
        <v>76</v>
      </c>
      <c r="C27" s="30"/>
      <c r="D27" s="30">
        <v>1</v>
      </c>
      <c r="E27" s="30">
        <v>5.4</v>
      </c>
      <c r="F27" s="23">
        <f t="shared" si="1"/>
        <v>5.4</v>
      </c>
      <c r="G27" s="23"/>
      <c r="H27" s="23"/>
      <c r="I27" s="23"/>
      <c r="J27" s="23"/>
      <c r="K27" s="23"/>
    </row>
    <row r="28" ht="24.95" customHeight="1" spans="1:12">
      <c r="A28" s="23">
        <v>5</v>
      </c>
      <c r="B28" s="39" t="s">
        <v>77</v>
      </c>
      <c r="C28" s="30"/>
      <c r="D28" s="30">
        <v>1</v>
      </c>
      <c r="E28" s="30">
        <v>3.3</v>
      </c>
      <c r="F28" s="23">
        <f t="shared" si="1"/>
        <v>3.3</v>
      </c>
      <c r="G28" s="40"/>
      <c r="H28" s="41"/>
      <c r="I28" s="41"/>
      <c r="J28" s="41"/>
      <c r="K28" s="60"/>
      <c r="L28" s="61"/>
    </row>
    <row r="29" ht="24.95" customHeight="1" spans="1:11">
      <c r="A29" s="23"/>
      <c r="B29" s="30" t="s">
        <v>78</v>
      </c>
      <c r="C29" s="30"/>
      <c r="D29" s="30">
        <v>1</v>
      </c>
      <c r="E29" s="30">
        <v>0.7</v>
      </c>
      <c r="F29" s="23">
        <f t="shared" si="1"/>
        <v>0.7</v>
      </c>
      <c r="G29" s="42"/>
      <c r="H29" s="43"/>
      <c r="I29" s="43"/>
      <c r="J29" s="43"/>
      <c r="K29" s="62"/>
    </row>
    <row r="30" ht="24.95" customHeight="1" spans="1:11">
      <c r="A30" s="23"/>
      <c r="B30" s="23" t="s">
        <v>79</v>
      </c>
      <c r="C30" s="23"/>
      <c r="D30" s="23"/>
      <c r="E30" s="23"/>
      <c r="F30" s="23"/>
      <c r="G30" s="42"/>
      <c r="H30" s="43"/>
      <c r="I30" s="43"/>
      <c r="J30" s="43"/>
      <c r="K30" s="62"/>
    </row>
    <row r="31" ht="24.95" customHeight="1" spans="1:11">
      <c r="A31" s="23"/>
      <c r="B31" s="39" t="s">
        <v>80</v>
      </c>
      <c r="C31" s="30"/>
      <c r="D31" s="30">
        <v>1</v>
      </c>
      <c r="E31" s="30">
        <v>0.6</v>
      </c>
      <c r="F31" s="23">
        <f>E31*D31</f>
        <v>0.6</v>
      </c>
      <c r="G31" s="42"/>
      <c r="H31" s="43"/>
      <c r="I31" s="43"/>
      <c r="J31" s="43"/>
      <c r="K31" s="62"/>
    </row>
    <row r="32" ht="24.95" customHeight="1" spans="1:11">
      <c r="A32" s="35"/>
      <c r="B32" s="36" t="s">
        <v>81</v>
      </c>
      <c r="C32" s="23"/>
      <c r="D32" s="23"/>
      <c r="E32" s="23"/>
      <c r="F32" s="23"/>
      <c r="G32" s="42"/>
      <c r="H32" s="43"/>
      <c r="I32" s="43"/>
      <c r="J32" s="43"/>
      <c r="K32" s="62"/>
    </row>
    <row r="33" ht="24.95" customHeight="1" spans="1:11">
      <c r="A33" s="35" t="s">
        <v>35</v>
      </c>
      <c r="B33" s="36"/>
      <c r="C33" s="23"/>
      <c r="D33" s="23"/>
      <c r="E33" s="23"/>
      <c r="F33" s="44">
        <f>SUM(F9:F31)</f>
        <v>116.936</v>
      </c>
      <c r="G33" s="45"/>
      <c r="H33" s="46"/>
      <c r="I33" s="46"/>
      <c r="J33" s="46"/>
      <c r="K33" s="63"/>
    </row>
    <row r="34" ht="24.95" customHeight="1" spans="1:11">
      <c r="A34" s="31" t="s">
        <v>82</v>
      </c>
      <c r="B34" s="31"/>
      <c r="C34" s="31"/>
      <c r="D34" s="31"/>
      <c r="E34" s="31"/>
      <c r="F34" s="31"/>
      <c r="G34" s="47">
        <v>195</v>
      </c>
      <c r="H34" s="48"/>
      <c r="I34" s="48"/>
      <c r="J34" s="48"/>
      <c r="K34" s="38"/>
    </row>
  </sheetData>
  <mergeCells count="31">
    <mergeCell ref="A1:K1"/>
    <mergeCell ref="A2:B2"/>
    <mergeCell ref="E2:G2"/>
    <mergeCell ref="I2:J2"/>
    <mergeCell ref="A3:B3"/>
    <mergeCell ref="E3:G3"/>
    <mergeCell ref="I3:J3"/>
    <mergeCell ref="A4:B4"/>
    <mergeCell ref="E4:G4"/>
    <mergeCell ref="I4:J4"/>
    <mergeCell ref="A5:B5"/>
    <mergeCell ref="E5:G5"/>
    <mergeCell ref="I5:J5"/>
    <mergeCell ref="A6:B6"/>
    <mergeCell ref="E6:G6"/>
    <mergeCell ref="I6:J6"/>
    <mergeCell ref="A7:B7"/>
    <mergeCell ref="E7:G7"/>
    <mergeCell ref="I7:J7"/>
    <mergeCell ref="G22:H22"/>
    <mergeCell ref="G23:H23"/>
    <mergeCell ref="G24:H24"/>
    <mergeCell ref="G25:H25"/>
    <mergeCell ref="I25:K25"/>
    <mergeCell ref="I26:K26"/>
    <mergeCell ref="A33:B33"/>
    <mergeCell ref="A34:F34"/>
    <mergeCell ref="G34:K34"/>
    <mergeCell ref="G9:G21"/>
    <mergeCell ref="K2:K7"/>
    <mergeCell ref="G28:K33"/>
  </mergeCells>
  <pageMargins left="0.7" right="0.7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TFRRAK91569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2021-03-13T03:04:00Z</cp:lastPrinted>
  <dcterms:modified xsi:type="dcterms:W3CDTF">2022-01-13T10:11:11Z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6C7F1BD0D584412FA6188CFE9BCAB6D5</vt:lpwstr>
  </property>
</Properties>
</file>