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<sst xmlns="http://schemas.openxmlformats.org/spreadsheetml/2006/main" count="893" uniqueCount="350">
  <si>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</si>
  <si>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</si>
  <si>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</si>
  <si>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</si>
  <si>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</si>
  <si>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</si>
  <si>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</si>
  <si>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</si>
  <si>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</si>
  <si>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</si>
  <si>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</si>
  <si>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</si>
  <si>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</si>
  <si>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</si>
  <si>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</si>
  <si>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</si>
  <si>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</si>
  <si>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</si>
  <si>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</si>
  <si>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</si>
  <si>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</si>
  <si>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</si>
  <si>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</si>
  <si>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</si>
  <si>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</si>
  <si>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</si>
  <si>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</si>
  <si>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</si>
  <si>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</si>
  <si>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</si>
  <si>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</si>
  <si>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</si>
  <si>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</si>
  <si>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</si>
  <si>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</si>
  <si>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</si>
  <si>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</si>
  <si>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</si>
  <si>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</si>
  <si>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</si>
  <si>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</si>
  <si>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</si>
  <si>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</si>
  <si>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</si>
  <si>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</si>
  <si>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</si>
  <si>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</si>
  <si>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</si>
  <si>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</si>
  <si>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</si>
  <si>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</si>
  <si>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</si>
  <si>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</si>
  <si>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</si>
  <si>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</si>
  <si>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</si>
  <si>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</si>
  <si>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</si>
  <si>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</si>
  <si>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</si>
  <si>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</si>
  <si>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</si>
  <si>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</si>
  <si>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TAMMAO81255</t>
  </si>
  <si>
    <t>合同交期</t>
  </si>
  <si>
    <t>2-22.3-27</t>
  </si>
  <si>
    <t>产前确认样</t>
  </si>
  <si>
    <t>有</t>
  </si>
  <si>
    <t>无</t>
  </si>
  <si>
    <t>品名</t>
  </si>
  <si>
    <t>男式长裤</t>
  </si>
  <si>
    <t>上线日</t>
  </si>
  <si>
    <t>2025/15/5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</si>
  <si>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</si>
  <si>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</si>
  <si>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</si>
  <si>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</si>
  <si>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</si>
  <si>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</si>
  <si>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</si>
  <si>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</si>
  <si>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</si>
  <si>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</si>
  <si>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</si>
  <si>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</si>
  <si>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</si>
  <si>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</si>
  <si>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</si>
  <si>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</si>
  <si>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</si>
  <si>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</si>
  <si>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</si>
  <si>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</si>
  <si>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</si>
  <si>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</si>
  <si>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</si>
  <si>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</si>
  <si>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</si>
  <si>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</si>
  <si>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</si>
  <si>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</si>
  <si>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</si>
  <si>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</si>
  <si>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</si>
  <si>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</si>
  <si>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</si>
  <si>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</si>
  <si>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</si>
  <si>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</si>
  <si>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</si>
  <si>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</si>
  <si>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</si>
  <si>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</si>
  <si>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</si>
  <si>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</si>
  <si>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</si>
  <si>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</si>
  <si>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</si>
  <si>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</si>
  <si>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</si>
  <si>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</si>
  <si>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</si>
  <si>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松山绿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</si>
  <si>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</si>
  <si>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</si>
  <si>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</si>
  <si>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</si>
  <si>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</si>
  <si>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</si>
  <si>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</si>
  <si>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</si>
  <si>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</si>
  <si>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2.脚口斜扭。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</si>
  <si>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</si>
  <si>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</si>
  <si>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</si>
  <si>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</si>
  <si>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</si>
  <si>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</si>
  <si>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</si>
  <si>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</si>
  <si>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</si>
  <si>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</si>
  <si>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</si>
  <si>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</si>
  <si>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</si>
  <si>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</si>
  <si>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</si>
  <si>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</si>
  <si>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</si>
  <si>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</si>
  <si>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</si>
  <si>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</si>
  <si>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</si>
  <si>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</si>
  <si>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</si>
  <si>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</si>
  <si>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</si>
  <si>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2.地茶色脏污注意。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</si>
  <si>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</si>
  <si>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</si>
  <si>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</si>
  <si>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</si>
  <si>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</si>
  <si>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</si>
  <si>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</si>
  <si>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</si>
  <si>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</si>
  <si>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</si>
  <si>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</si>
  <si>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</si>
  <si>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</si>
  <si>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</si>
  <si>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</si>
  <si>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</si>
  <si>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</si>
  <si>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</si>
  <si>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</si>
  <si>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</si>
  <si>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</si>
  <si>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</si>
  <si>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</si>
  <si>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</si>
  <si>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</si>
  <si>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</si>
  <si>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</si>
  <si>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</si>
  <si>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</si>
  <si>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</si>
  <si>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</si>
  <si>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</si>
  <si>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</si>
  <si>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</si>
  <si>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</si>
  <si>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</si>
  <si>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</si>
  <si>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</si>
  <si>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</si>
  <si>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地茶色204.60.59.69.201.</t>
  </si>
  <si>
    <t>黑色50.46.189.197.165.27.</t>
  </si>
  <si>
    <t>情况说明：</t>
  </si>
  <si>
    <t xml:space="preserve">【问题点描述】  </t>
  </si>
  <si>
    <t>1.开线一件。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</si>
  <si>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</si>
  <si>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</si>
  <si>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</si>
  <si>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</si>
  <si>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</si>
  <si>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</si>
  <si>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</si>
  <si>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</si>
  <si>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此次出货6100件，按照探路者要求抽箱验货200件，未超标，同意出货。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</si>
  <si>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</si>
  <si>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</si>
  <si>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</si>
  <si>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</si>
  <si>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</si>
  <si>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</si>
  <si>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</si>
  <si>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</si>
  <si>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</si>
  <si>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</si>
  <si>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</si>
  <si>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</si>
  <si>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</si>
  <si>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</si>
  <si>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+0.5 +1</t>
  </si>
  <si>
    <t>+1  +1</t>
  </si>
  <si>
    <t>0  0</t>
  </si>
  <si>
    <t>+1  +0.5</t>
  </si>
  <si>
    <t>内裆长</t>
  </si>
  <si>
    <t>0  +1</t>
  </si>
  <si>
    <t>腰围 平量</t>
  </si>
  <si>
    <t>+0.5  0</t>
  </si>
  <si>
    <t>腰围 拉量</t>
  </si>
  <si>
    <t>臀围</t>
  </si>
  <si>
    <t>-0.5  0</t>
  </si>
  <si>
    <t>-0.5 0</t>
  </si>
  <si>
    <t>-0.5  -0.5</t>
  </si>
  <si>
    <t>腿围/2</t>
  </si>
  <si>
    <t>+0.5  +1</t>
  </si>
  <si>
    <t>+0.5 +0.5</t>
  </si>
  <si>
    <t>膝围/2</t>
  </si>
  <si>
    <t>脚口/2</t>
  </si>
  <si>
    <t>前裆长 含腰</t>
  </si>
  <si>
    <t>0  -0.5</t>
  </si>
  <si>
    <t>+0.5  -0.5</t>
  </si>
  <si>
    <t>后裆长 含腰</t>
  </si>
  <si>
    <t>0  +0</t>
  </si>
  <si>
    <t>+0.5  +0</t>
  </si>
  <si>
    <t>0  1</t>
  </si>
  <si>
    <t>0  +</t>
  </si>
  <si>
    <t>+0.5 1</t>
  </si>
  <si>
    <t>前门襟长 不含腰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</si>
  <si>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</si>
  <si>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</si>
  <si>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</si>
  <si>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</si>
  <si>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</si>
  <si>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</si>
  <si>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</si>
  <si>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</si>
  <si>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</si>
  <si>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</si>
  <si>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</si>
  <si>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</si>
  <si>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</si>
  <si>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</si>
  <si>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</si>
  <si>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</si>
  <si>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</si>
  <si>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FW10410</t>
  </si>
  <si>
    <t>23FW地茶色/R69//</t>
  </si>
  <si>
    <t>东丽</t>
  </si>
  <si>
    <t>YES</t>
  </si>
  <si>
    <t>26SS松山绿/R375//</t>
  </si>
  <si>
    <t>19SS黑色/E77//</t>
  </si>
  <si>
    <t>TAMMAO81255/'TAMMAO82256</t>
  </si>
  <si>
    <t>22SS卡其/M53//</t>
  </si>
  <si>
    <t>TAMMAO82256</t>
  </si>
  <si>
    <t>22SS云母灰/M61//</t>
  </si>
  <si>
    <t>TAZZAO81517</t>
  </si>
  <si>
    <t>23FW蓝岩黑/R68//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</si>
  <si>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</si>
  <si>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</si>
  <si>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</si>
  <si>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</si>
  <si>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</si>
  <si>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</si>
  <si>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</si>
  <si>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</si>
  <si>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</si>
  <si>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</si>
  <si>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</si>
  <si>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</si>
  <si>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</si>
  <si>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</si>
  <si>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</si>
  <si>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</si>
  <si>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</si>
  <si>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</si>
  <si>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</si>
  <si>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</si>
  <si>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</si>
  <si>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</si>
  <si>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</si>
  <si>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</si>
  <si>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</si>
  <si>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</si>
  <si>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</si>
  <si>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</si>
  <si>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</si>
  <si>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</si>
  <si>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</si>
  <si>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</si>
  <si>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</si>
  <si>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</si>
  <si>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</si>
  <si>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</si>
  <si>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</si>
  <si>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</si>
  <si>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</si>
  <si>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</si>
  <si>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</si>
  <si>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</si>
  <si>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</si>
  <si>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</si>
  <si>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</si>
  <si>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</si>
  <si>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</si>
  <si>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</si>
  <si>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</si>
  <si>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</si>
  <si>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</si>
  <si>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</si>
  <si>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</si>
  <si>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</si>
  <si>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 xml:space="preserve">TOREAD+视野LOGO组合硅胶烫标（5CM） </t>
  </si>
  <si>
    <t>左前胸</t>
  </si>
  <si>
    <t xml:space="preserve">TOREAD平面硅胶烫标（5CM） </t>
  </si>
  <si>
    <t>洗测6次</t>
  </si>
  <si>
    <t>洗测7次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</si>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</sst>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2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9" borderId="6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70" applyNumberFormat="0" applyAlignment="0" applyProtection="0">
      <alignment vertical="center"/>
    </xf>
    <xf numFmtId="0" fontId="49" fillId="11" borderId="71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2" borderId="72" applyNumberFormat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8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4" borderId="0" xfId="52" applyFont="1" applyFill="1"/>
    <xf numFmtId="0" fontId="15" fillId="4" borderId="0" xfId="52" applyFont="1" applyFill="1" applyBorder="1" applyAlignment="1">
      <alignment horizontal="center"/>
    </xf>
    <xf numFmtId="0" fontId="14" fillId="4" borderId="0" xfId="52" applyFont="1" applyFill="1" applyBorder="1" applyAlignment="1">
      <alignment horizontal="center"/>
    </xf>
    <xf numFmtId="0" fontId="15" fillId="4" borderId="2" xfId="51" applyFont="1" applyFill="1" applyBorder="1" applyAlignment="1">
      <alignment horizontal="left" vertical="center"/>
    </xf>
    <xf numFmtId="0" fontId="14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vertical="center"/>
    </xf>
    <xf numFmtId="0" fontId="14" fillId="4" borderId="2" xfId="52" applyFont="1" applyFill="1" applyBorder="1" applyAlignment="1">
      <alignment horizontal="center"/>
    </xf>
    <xf numFmtId="0" fontId="15" fillId="4" borderId="2" xfId="52" applyFont="1" applyFill="1" applyBorder="1" applyAlignment="1" applyProtection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6" fillId="0" borderId="7" xfId="58" applyFont="1" applyBorder="1" applyAlignment="1">
      <alignment horizontal="center"/>
    </xf>
    <xf numFmtId="0" fontId="16" fillId="0" borderId="2" xfId="58" applyFont="1" applyBorder="1" applyAlignment="1">
      <alignment horizontal="center"/>
    </xf>
    <xf numFmtId="0" fontId="17" fillId="0" borderId="2" xfId="58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/>
    <xf numFmtId="0" fontId="19" fillId="4" borderId="2" xfId="0" applyFont="1" applyFill="1" applyBorder="1" applyAlignment="1">
      <alignment vertical="center"/>
    </xf>
    <xf numFmtId="0" fontId="18" fillId="0" borderId="2" xfId="0" applyFont="1" applyFill="1" applyBorder="1" applyAlignment="1"/>
    <xf numFmtId="0" fontId="16" fillId="0" borderId="11" xfId="58" applyFont="1" applyBorder="1" applyAlignment="1">
      <alignment horizontal="center"/>
    </xf>
    <xf numFmtId="176" fontId="20" fillId="0" borderId="2" xfId="58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2" xfId="51" applyFont="1" applyFill="1" applyBorder="1" applyAlignment="1">
      <alignment horizontal="center" vertical="top"/>
    </xf>
    <xf numFmtId="0" fontId="23" fillId="0" borderId="13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vertical="center"/>
    </xf>
    <xf numFmtId="0" fontId="23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vertical="center"/>
    </xf>
    <xf numFmtId="58" fontId="25" fillId="0" borderId="17" xfId="51" applyNumberFormat="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left" vertical="center"/>
    </xf>
    <xf numFmtId="0" fontId="24" fillId="0" borderId="17" xfId="51" applyFont="1" applyBorder="1" applyAlignment="1">
      <alignment vertical="center"/>
    </xf>
    <xf numFmtId="0" fontId="24" fillId="0" borderId="18" xfId="51" applyFont="1" applyBorder="1" applyAlignment="1">
      <alignment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3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3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58" fontId="25" fillId="0" borderId="20" xfId="51" applyNumberFormat="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14" fontId="24" fillId="0" borderId="17" xfId="51" applyNumberFormat="1" applyFont="1" applyBorder="1" applyAlignment="1">
      <alignment horizontal="center" vertical="center"/>
    </xf>
    <xf numFmtId="14" fontId="24" fillId="0" borderId="18" xfId="51" applyNumberFormat="1" applyFont="1" applyBorder="1" applyAlignment="1">
      <alignment horizontal="center" vertical="center"/>
    </xf>
    <xf numFmtId="0" fontId="26" fillId="0" borderId="16" xfId="51" applyFont="1" applyBorder="1" applyAlignment="1">
      <alignment vertical="center"/>
    </xf>
    <xf numFmtId="0" fontId="26" fillId="0" borderId="17" xfId="51" applyFont="1" applyBorder="1" applyAlignment="1">
      <alignment vertical="center"/>
    </xf>
    <xf numFmtId="0" fontId="24" fillId="0" borderId="25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14" fontId="24" fillId="0" borderId="20" xfId="51" applyNumberFormat="1" applyFont="1" applyBorder="1" applyAlignment="1">
      <alignment horizontal="center" vertical="center"/>
    </xf>
    <xf numFmtId="14" fontId="24" fillId="0" borderId="2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6" fillId="0" borderId="14" xfId="51" applyFont="1" applyBorder="1" applyAlignment="1">
      <alignment vertical="center"/>
    </xf>
    <xf numFmtId="0" fontId="24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58" fontId="27" fillId="0" borderId="39" xfId="51" applyNumberFormat="1" applyFont="1" applyBorder="1" applyAlignment="1">
      <alignment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6" fillId="0" borderId="4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6" fillId="0" borderId="44" xfId="51" applyFont="1" applyBorder="1" applyAlignment="1">
      <alignment vertical="center"/>
    </xf>
    <xf numFmtId="0" fontId="24" fillId="0" borderId="4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 wrapText="1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31" fillId="0" borderId="50" xfId="51" applyFont="1" applyBorder="1" applyAlignment="1">
      <alignment horizontal="left" vertical="center" wrapText="1"/>
    </xf>
    <xf numFmtId="0" fontId="26" fillId="0" borderId="2" xfId="51" applyFont="1" applyBorder="1" applyAlignment="1">
      <alignment horizontal="center" vertical="center"/>
    </xf>
    <xf numFmtId="0" fontId="18" fillId="5" borderId="2" xfId="0" applyFont="1" applyFill="1" applyBorder="1" applyAlignment="1"/>
    <xf numFmtId="9" fontId="24" fillId="0" borderId="2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27" xfId="51" applyFont="1" applyBorder="1" applyAlignment="1">
      <alignment horizontal="left" vertical="center" wrapText="1"/>
    </xf>
    <xf numFmtId="0" fontId="33" fillId="0" borderId="27" xfId="51" applyFont="1" applyBorder="1" applyAlignment="1">
      <alignment horizontal="left" vertical="center"/>
    </xf>
    <xf numFmtId="0" fontId="24" fillId="0" borderId="2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4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33" xfId="51" applyNumberFormat="1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23" fillId="0" borderId="53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5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56" xfId="51" applyFont="1" applyFill="1" applyBorder="1" applyAlignment="1">
      <alignment horizontal="left" vertical="center"/>
    </xf>
    <xf numFmtId="0" fontId="27" fillId="0" borderId="35" xfId="51" applyFont="1" applyBorder="1" applyAlignment="1">
      <alignment vertical="center"/>
    </xf>
    <xf numFmtId="0" fontId="34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vertical="center"/>
    </xf>
    <xf numFmtId="0" fontId="24" fillId="0" borderId="57" xfId="51" applyFont="1" applyBorder="1" applyAlignment="1">
      <alignment vertical="center"/>
    </xf>
    <xf numFmtId="0" fontId="27" fillId="0" borderId="57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4" fillId="0" borderId="57" xfId="51" applyFont="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7" fillId="0" borderId="57" xfId="51" applyFont="1" applyBorder="1" applyAlignment="1">
      <alignment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1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6" borderId="2" xfId="0" applyFont="1" applyFill="1" applyBorder="1"/>
    <xf numFmtId="0" fontId="36" fillId="0" borderId="63" xfId="0" applyFont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25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250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04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5627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562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47625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577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47625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63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2" customWidth="1"/>
    <col min="3" max="3" width="10.1666666666667" customWidth="1"/>
  </cols>
  <sheetData>
    <row r="1" ht="21" customHeight="1" spans="1:2">
      <c r="A1" s="343"/>
      <c r="B1" s="344" t="s">
        <v>0</v>
      </c>
    </row>
    <row r="2" spans="1:2">
      <c r="A2" s="11">
        <v>1</v>
      </c>
      <c r="B2" s="345" t="s">
        <v>1</v>
      </c>
    </row>
    <row r="3" spans="1:2">
      <c r="A3" s="11">
        <v>2</v>
      </c>
      <c r="B3" s="345" t="s">
        <v>2</v>
      </c>
    </row>
    <row r="4" spans="1:2">
      <c r="A4" s="11">
        <v>3</v>
      </c>
      <c r="B4" s="345" t="s">
        <v>3</v>
      </c>
    </row>
    <row r="5" spans="1:2">
      <c r="A5" s="11">
        <v>4</v>
      </c>
      <c r="B5" s="345" t="s">
        <v>4</v>
      </c>
    </row>
    <row r="6" spans="1:2">
      <c r="A6" s="11">
        <v>5</v>
      </c>
      <c r="B6" s="345" t="s">
        <v>5</v>
      </c>
    </row>
    <row r="7" spans="1:2">
      <c r="A7" s="11">
        <v>6</v>
      </c>
      <c r="B7" s="345" t="s">
        <v>6</v>
      </c>
    </row>
    <row r="8" s="341" customFormat="1" ht="15" customHeight="1" spans="1:2">
      <c r="A8" s="346">
        <v>7</v>
      </c>
      <c r="B8" s="347" t="s">
        <v>7</v>
      </c>
    </row>
    <row r="9" ht="19" customHeight="1" spans="1:2">
      <c r="A9" s="343"/>
      <c r="B9" s="348" t="s">
        <v>8</v>
      </c>
    </row>
    <row r="10" ht="16" customHeight="1" spans="1:2">
      <c r="A10" s="11">
        <v>1</v>
      </c>
      <c r="B10" s="349" t="s">
        <v>9</v>
      </c>
    </row>
    <row r="11" spans="1:2">
      <c r="A11" s="11">
        <v>2</v>
      </c>
      <c r="B11" s="345" t="s">
        <v>10</v>
      </c>
    </row>
    <row r="12" spans="1:2">
      <c r="A12" s="11">
        <v>3</v>
      </c>
      <c r="B12" s="350" t="s">
        <v>11</v>
      </c>
    </row>
    <row r="13" spans="1:2">
      <c r="A13" s="11">
        <v>4</v>
      </c>
      <c r="B13" s="351" t="s">
        <v>12</v>
      </c>
    </row>
    <row r="14" spans="1:2">
      <c r="A14" s="11">
        <v>5</v>
      </c>
      <c r="B14" s="351" t="s">
        <v>13</v>
      </c>
    </row>
    <row r="15" spans="1:2">
      <c r="A15" s="11">
        <v>6</v>
      </c>
      <c r="B15" s="351" t="s">
        <v>14</v>
      </c>
    </row>
    <row r="16" spans="1:2">
      <c r="A16" s="11">
        <v>7</v>
      </c>
      <c r="B16" s="351" t="s">
        <v>15</v>
      </c>
    </row>
    <row r="17" spans="1:2">
      <c r="A17" s="11">
        <v>8</v>
      </c>
      <c r="B17" s="351" t="s">
        <v>16</v>
      </c>
    </row>
    <row r="18" spans="1:2">
      <c r="A18" s="11">
        <v>9</v>
      </c>
      <c r="B18" s="345" t="s">
        <v>17</v>
      </c>
    </row>
    <row r="19" spans="1:2">
      <c r="A19" s="11"/>
      <c r="B19" s="345"/>
    </row>
    <row r="20" ht="20.25" spans="1:2">
      <c r="A20" s="343"/>
      <c r="B20" s="344" t="s">
        <v>18</v>
      </c>
    </row>
    <row r="21" spans="1:2">
      <c r="A21" s="11">
        <v>1</v>
      </c>
      <c r="B21" s="352" t="s">
        <v>19</v>
      </c>
    </row>
    <row r="22" spans="1:2">
      <c r="A22" s="11">
        <v>2</v>
      </c>
      <c r="B22" s="345" t="s">
        <v>20</v>
      </c>
    </row>
    <row r="23" spans="1:2">
      <c r="A23" s="11">
        <v>3</v>
      </c>
      <c r="B23" s="345" t="s">
        <v>21</v>
      </c>
    </row>
    <row r="24" spans="1:2">
      <c r="A24" s="11">
        <v>4</v>
      </c>
      <c r="B24" s="345" t="s">
        <v>22</v>
      </c>
    </row>
    <row r="25" spans="1:2">
      <c r="A25" s="11">
        <v>5</v>
      </c>
      <c r="B25" s="351" t="s">
        <v>23</v>
      </c>
    </row>
    <row r="26" spans="1:2">
      <c r="A26" s="11">
        <v>6</v>
      </c>
      <c r="B26" s="351" t="s">
        <v>24</v>
      </c>
    </row>
    <row r="27" customFormat="1" spans="1:2">
      <c r="A27" s="11">
        <v>7</v>
      </c>
      <c r="B27" s="345" t="s">
        <v>25</v>
      </c>
    </row>
    <row r="28" spans="1:2">
      <c r="A28" s="11"/>
      <c r="B28" s="345"/>
    </row>
    <row r="29" ht="20.25" spans="1:2">
      <c r="A29" s="343"/>
      <c r="B29" s="344" t="s">
        <v>26</v>
      </c>
    </row>
    <row r="30" spans="1:2">
      <c r="A30" s="11">
        <v>1</v>
      </c>
      <c r="B30" s="352" t="s">
        <v>27</v>
      </c>
    </row>
    <row r="31" spans="1:2">
      <c r="A31" s="11">
        <v>2</v>
      </c>
      <c r="B31" s="345" t="s">
        <v>28</v>
      </c>
    </row>
    <row r="32" spans="1:2">
      <c r="A32" s="11">
        <v>3</v>
      </c>
      <c r="B32" s="345" t="s">
        <v>29</v>
      </c>
    </row>
    <row r="33" ht="28.5" spans="1:2">
      <c r="A33" s="11">
        <v>4</v>
      </c>
      <c r="B33" s="345" t="s">
        <v>30</v>
      </c>
    </row>
    <row r="34" spans="1:2">
      <c r="A34" s="11">
        <v>5</v>
      </c>
      <c r="B34" s="345" t="s">
        <v>31</v>
      </c>
    </row>
    <row r="35" spans="1:2">
      <c r="A35" s="11">
        <v>6</v>
      </c>
      <c r="B35" s="345" t="s">
        <v>32</v>
      </c>
    </row>
    <row r="36" customFormat="1" spans="1:2">
      <c r="A36" s="11">
        <v>7</v>
      </c>
      <c r="B36" s="345" t="s">
        <v>33</v>
      </c>
    </row>
    <row r="37" spans="1:2">
      <c r="A37" s="11"/>
      <c r="B37" s="345"/>
    </row>
    <row r="39" spans="1:2">
      <c r="A39" s="353" t="s">
        <v>34</v>
      </c>
      <c r="B39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322</v>
      </c>
      <c r="B2" s="30" t="s">
        <v>256</v>
      </c>
      <c r="C2" s="30" t="s">
        <v>257</v>
      </c>
      <c r="D2" s="30" t="s">
        <v>258</v>
      </c>
      <c r="E2" s="30" t="s">
        <v>259</v>
      </c>
      <c r="F2" s="30" t="s">
        <v>260</v>
      </c>
      <c r="G2" s="29" t="s">
        <v>323</v>
      </c>
      <c r="H2" s="29" t="s">
        <v>324</v>
      </c>
      <c r="I2" s="29" t="s">
        <v>325</v>
      </c>
      <c r="J2" s="29" t="s">
        <v>324</v>
      </c>
      <c r="K2" s="29" t="s">
        <v>326</v>
      </c>
      <c r="L2" s="29" t="s">
        <v>324</v>
      </c>
      <c r="M2" s="30" t="s">
        <v>302</v>
      </c>
      <c r="N2" s="30" t="s">
        <v>269</v>
      </c>
    </row>
    <row r="3" spans="1:14">
      <c r="A3" s="1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16.5" spans="1:14">
      <c r="A4" s="32" t="s">
        <v>322</v>
      </c>
      <c r="B4" s="33" t="s">
        <v>327</v>
      </c>
      <c r="C4" s="33" t="s">
        <v>303</v>
      </c>
      <c r="D4" s="33" t="s">
        <v>258</v>
      </c>
      <c r="E4" s="30" t="s">
        <v>259</v>
      </c>
      <c r="F4" s="30" t="s">
        <v>260</v>
      </c>
      <c r="G4" s="29" t="s">
        <v>323</v>
      </c>
      <c r="H4" s="29" t="s">
        <v>324</v>
      </c>
      <c r="I4" s="29" t="s">
        <v>325</v>
      </c>
      <c r="J4" s="29" t="s">
        <v>324</v>
      </c>
      <c r="K4" s="29" t="s">
        <v>326</v>
      </c>
      <c r="L4" s="29" t="s">
        <v>324</v>
      </c>
      <c r="M4" s="30" t="s">
        <v>302</v>
      </c>
      <c r="N4" s="30" t="s">
        <v>269</v>
      </c>
    </row>
    <row r="5" spans="1:14">
      <c r="A5" s="1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1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328</v>
      </c>
      <c r="B11" s="20"/>
      <c r="C11" s="20"/>
      <c r="D11" s="21"/>
      <c r="E11" s="22"/>
      <c r="F11" s="34"/>
      <c r="G11" s="28"/>
      <c r="H11" s="34"/>
      <c r="I11" s="19" t="s">
        <v>329</v>
      </c>
      <c r="J11" s="20"/>
      <c r="K11" s="20"/>
      <c r="L11" s="20"/>
      <c r="M11" s="20"/>
      <c r="N11" s="23"/>
    </row>
    <row r="12" ht="16.5" spans="1:14">
      <c r="A12" s="24" t="s">
        <v>330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5" sqref="I5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302</v>
      </c>
      <c r="L2" s="5" t="s">
        <v>269</v>
      </c>
    </row>
    <row r="3" s="26" customFormat="1" ht="42.75" spans="1:12">
      <c r="A3" s="16" t="s">
        <v>304</v>
      </c>
      <c r="B3" s="14" t="s">
        <v>273</v>
      </c>
      <c r="C3" s="16">
        <v>11</v>
      </c>
      <c r="D3" s="355" t="s">
        <v>271</v>
      </c>
      <c r="E3" s="356" t="s">
        <v>272</v>
      </c>
      <c r="F3" s="355" t="s">
        <v>63</v>
      </c>
      <c r="G3" s="361" t="s">
        <v>336</v>
      </c>
      <c r="H3" s="361" t="s">
        <v>337</v>
      </c>
      <c r="I3" s="16"/>
      <c r="J3" s="16"/>
      <c r="K3" s="16"/>
      <c r="L3" s="16" t="s">
        <v>274</v>
      </c>
    </row>
    <row r="4" s="26" customFormat="1" ht="42.75" spans="1:12">
      <c r="A4" s="16" t="s">
        <v>315</v>
      </c>
      <c r="B4" s="14" t="s">
        <v>273</v>
      </c>
      <c r="C4" s="16">
        <v>16</v>
      </c>
      <c r="D4" s="355" t="s">
        <v>271</v>
      </c>
      <c r="E4" s="356" t="s">
        <v>275</v>
      </c>
      <c r="F4" s="355" t="s">
        <v>63</v>
      </c>
      <c r="G4" s="361" t="s">
        <v>336</v>
      </c>
      <c r="H4" s="361" t="s">
        <v>337</v>
      </c>
      <c r="I4" s="16"/>
      <c r="J4" s="16"/>
      <c r="K4" s="16"/>
      <c r="L4" s="16" t="s">
        <v>274</v>
      </c>
    </row>
    <row r="5" s="26" customFormat="1" ht="42.75" spans="1:12">
      <c r="A5" s="16" t="s">
        <v>316</v>
      </c>
      <c r="B5" s="14" t="s">
        <v>273</v>
      </c>
      <c r="C5" s="16">
        <v>112.233</v>
      </c>
      <c r="D5" s="355" t="s">
        <v>271</v>
      </c>
      <c r="E5" s="356" t="s">
        <v>276</v>
      </c>
      <c r="F5" s="357" t="s">
        <v>277</v>
      </c>
      <c r="G5" s="361" t="s">
        <v>336</v>
      </c>
      <c r="H5" s="361" t="s">
        <v>337</v>
      </c>
      <c r="I5" s="16"/>
      <c r="J5" s="16"/>
      <c r="K5" s="16"/>
      <c r="L5" s="16" t="s">
        <v>274</v>
      </c>
    </row>
    <row r="6" s="26" customFormat="1" ht="42.75" spans="1:12">
      <c r="A6" s="16" t="s">
        <v>317</v>
      </c>
      <c r="B6" s="14" t="s">
        <v>273</v>
      </c>
      <c r="C6" s="27">
        <v>562</v>
      </c>
      <c r="D6" s="355" t="s">
        <v>271</v>
      </c>
      <c r="E6" s="356" t="s">
        <v>278</v>
      </c>
      <c r="F6" s="355" t="s">
        <v>279</v>
      </c>
      <c r="G6" s="361" t="s">
        <v>336</v>
      </c>
      <c r="H6" s="361" t="s">
        <v>337</v>
      </c>
      <c r="I6" s="16"/>
      <c r="J6" s="16"/>
      <c r="K6" s="16"/>
      <c r="L6" s="16" t="s">
        <v>274</v>
      </c>
    </row>
    <row r="7" s="26" customFormat="1" ht="28.5" spans="1:12">
      <c r="A7" s="16" t="s">
        <v>318</v>
      </c>
      <c r="B7" s="14" t="s">
        <v>273</v>
      </c>
      <c r="C7" s="16">
        <v>1030</v>
      </c>
      <c r="D7" s="355" t="s">
        <v>271</v>
      </c>
      <c r="E7" s="358" t="s">
        <v>280</v>
      </c>
      <c r="F7" s="355" t="s">
        <v>281</v>
      </c>
      <c r="G7" s="361" t="s">
        <v>338</v>
      </c>
      <c r="H7" s="361" t="s">
        <v>339</v>
      </c>
      <c r="I7" s="16"/>
      <c r="J7" s="16"/>
      <c r="K7" s="16"/>
      <c r="L7" s="16" t="s">
        <v>274</v>
      </c>
    </row>
    <row r="8" s="26" customFormat="1" ht="28.5" spans="1:12">
      <c r="A8" s="16" t="s">
        <v>340</v>
      </c>
      <c r="B8" s="14" t="s">
        <v>273</v>
      </c>
      <c r="C8" s="16">
        <v>1520</v>
      </c>
      <c r="D8" s="355" t="s">
        <v>271</v>
      </c>
      <c r="E8" s="358" t="s">
        <v>282</v>
      </c>
      <c r="F8" s="355" t="s">
        <v>281</v>
      </c>
      <c r="G8" s="361" t="s">
        <v>338</v>
      </c>
      <c r="H8" s="361" t="s">
        <v>339</v>
      </c>
      <c r="I8" s="16"/>
      <c r="J8" s="16"/>
      <c r="K8" s="16"/>
      <c r="L8" s="16" t="s">
        <v>274</v>
      </c>
    </row>
    <row r="9" s="26" customFormat="1" ht="28.5" spans="1:12">
      <c r="A9" s="16" t="s">
        <v>341</v>
      </c>
      <c r="B9" s="14" t="s">
        <v>273</v>
      </c>
      <c r="C9" s="16">
        <v>1210</v>
      </c>
      <c r="D9" s="355" t="s">
        <v>271</v>
      </c>
      <c r="E9" s="358" t="s">
        <v>272</v>
      </c>
      <c r="F9" s="355" t="s">
        <v>281</v>
      </c>
      <c r="G9" s="361" t="s">
        <v>338</v>
      </c>
      <c r="H9" s="361" t="s">
        <v>339</v>
      </c>
      <c r="I9" s="16"/>
      <c r="J9" s="16"/>
      <c r="K9" s="16"/>
      <c r="L9" s="16" t="s">
        <v>274</v>
      </c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283</v>
      </c>
      <c r="B11" s="20"/>
      <c r="C11" s="20"/>
      <c r="D11" s="20"/>
      <c r="E11" s="21"/>
      <c r="F11" s="22"/>
      <c r="G11" s="28"/>
      <c r="H11" s="19" t="s">
        <v>342</v>
      </c>
      <c r="I11" s="20"/>
      <c r="J11" s="20"/>
      <c r="K11" s="20"/>
      <c r="L11" s="23"/>
    </row>
    <row r="12" ht="16.5" spans="1:12">
      <c r="A12" s="24" t="s">
        <v>343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303</v>
      </c>
      <c r="D2" s="5" t="s">
        <v>258</v>
      </c>
      <c r="E2" s="5" t="s">
        <v>259</v>
      </c>
      <c r="F2" s="4" t="s">
        <v>345</v>
      </c>
      <c r="G2" s="4" t="s">
        <v>288</v>
      </c>
      <c r="H2" s="6" t="s">
        <v>289</v>
      </c>
      <c r="I2" s="7" t="s">
        <v>291</v>
      </c>
    </row>
    <row r="3" s="1" customFormat="1" ht="16.5" spans="1:9">
      <c r="A3" s="4"/>
      <c r="B3" s="8"/>
      <c r="C3" s="8"/>
      <c r="D3" s="8"/>
      <c r="E3" s="8"/>
      <c r="F3" s="4" t="s">
        <v>346</v>
      </c>
      <c r="G3" s="4" t="s">
        <v>292</v>
      </c>
      <c r="H3" s="9"/>
      <c r="I3" s="10"/>
    </row>
    <row r="4" ht="28.5" spans="1:9">
      <c r="A4" s="11"/>
      <c r="B4" s="361" t="s">
        <v>347</v>
      </c>
      <c r="C4" s="361" t="s">
        <v>348</v>
      </c>
      <c r="D4" s="356" t="s">
        <v>272</v>
      </c>
      <c r="E4" s="355" t="s">
        <v>63</v>
      </c>
      <c r="F4" s="15">
        <v>0.05</v>
      </c>
      <c r="G4" s="15">
        <v>0.05</v>
      </c>
      <c r="H4" s="16"/>
      <c r="I4" s="16" t="s">
        <v>274</v>
      </c>
    </row>
    <row r="5" ht="28.5" spans="1:9">
      <c r="A5" s="11"/>
      <c r="B5" s="361" t="s">
        <v>347</v>
      </c>
      <c r="C5" s="361" t="s">
        <v>348</v>
      </c>
      <c r="D5" s="356" t="s">
        <v>275</v>
      </c>
      <c r="E5" s="355" t="s">
        <v>63</v>
      </c>
      <c r="F5" s="15">
        <v>0.05</v>
      </c>
      <c r="G5" s="15">
        <v>0.05</v>
      </c>
      <c r="H5" s="16"/>
      <c r="I5" s="16" t="s">
        <v>274</v>
      </c>
    </row>
    <row r="6" ht="28.5" spans="1:9">
      <c r="A6" s="11"/>
      <c r="B6" s="361" t="s">
        <v>347</v>
      </c>
      <c r="C6" s="361" t="s">
        <v>348</v>
      </c>
      <c r="D6" s="356" t="s">
        <v>276</v>
      </c>
      <c r="E6" s="357" t="s">
        <v>277</v>
      </c>
      <c r="F6" s="15">
        <v>0.05</v>
      </c>
      <c r="G6" s="15">
        <v>0.05</v>
      </c>
      <c r="H6" s="16"/>
      <c r="I6" s="16" t="s">
        <v>274</v>
      </c>
    </row>
    <row r="7" ht="28.5" spans="1:9">
      <c r="A7" s="11"/>
      <c r="B7" s="361" t="s">
        <v>347</v>
      </c>
      <c r="C7" s="361" t="s">
        <v>348</v>
      </c>
      <c r="D7" s="356" t="s">
        <v>278</v>
      </c>
      <c r="E7" s="355" t="s">
        <v>279</v>
      </c>
      <c r="F7" s="15">
        <v>0.05</v>
      </c>
      <c r="G7" s="15">
        <v>0.05</v>
      </c>
      <c r="H7" s="16"/>
      <c r="I7" s="16" t="s">
        <v>274</v>
      </c>
    </row>
    <row r="8" ht="28.5" spans="1:9">
      <c r="A8" s="11"/>
      <c r="B8" s="361" t="s">
        <v>347</v>
      </c>
      <c r="C8" s="361" t="s">
        <v>348</v>
      </c>
      <c r="D8" s="358" t="s">
        <v>280</v>
      </c>
      <c r="E8" s="355" t="s">
        <v>281</v>
      </c>
      <c r="F8" s="15">
        <v>0.05</v>
      </c>
      <c r="G8" s="15">
        <v>0.05</v>
      </c>
      <c r="H8" s="16"/>
      <c r="I8" s="16" t="s">
        <v>274</v>
      </c>
    </row>
    <row r="9" ht="28.5" spans="1:9">
      <c r="A9" s="11"/>
      <c r="B9" s="361" t="s">
        <v>347</v>
      </c>
      <c r="C9" s="361" t="s">
        <v>348</v>
      </c>
      <c r="D9" s="358" t="s">
        <v>282</v>
      </c>
      <c r="E9" s="355" t="s">
        <v>281</v>
      </c>
      <c r="F9" s="15">
        <v>0.05</v>
      </c>
      <c r="G9" s="15">
        <v>0.05</v>
      </c>
      <c r="H9" s="16"/>
      <c r="I9" s="16" t="s">
        <v>274</v>
      </c>
    </row>
    <row r="10" ht="28.5" spans="1:9">
      <c r="A10" s="11"/>
      <c r="B10" s="361" t="s">
        <v>347</v>
      </c>
      <c r="C10" s="361" t="s">
        <v>348</v>
      </c>
      <c r="D10" s="358" t="s">
        <v>272</v>
      </c>
      <c r="E10" s="355" t="s">
        <v>281</v>
      </c>
      <c r="F10" s="15">
        <v>0.05</v>
      </c>
      <c r="G10" s="15">
        <v>0.05</v>
      </c>
      <c r="H10" s="16"/>
      <c r="I10" s="16" t="s">
        <v>274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283</v>
      </c>
      <c r="B12" s="20"/>
      <c r="C12" s="20"/>
      <c r="D12" s="21"/>
      <c r="E12" s="22"/>
      <c r="F12" s="19" t="s">
        <v>342</v>
      </c>
      <c r="G12" s="20"/>
      <c r="H12" s="21"/>
      <c r="I12" s="23"/>
    </row>
    <row r="13" ht="16.5" spans="1:9">
      <c r="A13" s="24" t="s">
        <v>349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1" t="s">
        <v>35</v>
      </c>
      <c r="C2" s="322"/>
      <c r="D2" s="322"/>
      <c r="E2" s="322"/>
      <c r="F2" s="322"/>
      <c r="G2" s="322"/>
      <c r="H2" s="322"/>
      <c r="I2" s="323"/>
    </row>
    <row r="3" ht="28" customHeight="1" spans="2:9">
      <c r="B3" s="324"/>
      <c r="C3" s="325"/>
      <c r="D3" s="326" t="s">
        <v>36</v>
      </c>
      <c r="E3" s="327"/>
      <c r="F3" s="328" t="s">
        <v>37</v>
      </c>
      <c r="G3" s="329"/>
      <c r="H3" s="326" t="s">
        <v>38</v>
      </c>
      <c r="I3" s="330"/>
    </row>
    <row r="4" ht="28" customHeight="1" spans="2:9">
      <c r="B4" s="324" t="s">
        <v>39</v>
      </c>
      <c r="C4" s="325" t="s">
        <v>40</v>
      </c>
      <c r="D4" s="325" t="s">
        <v>41</v>
      </c>
      <c r="E4" s="325" t="s">
        <v>42</v>
      </c>
      <c r="F4" s="331" t="s">
        <v>41</v>
      </c>
      <c r="G4" s="331" t="s">
        <v>42</v>
      </c>
      <c r="H4" s="325" t="s">
        <v>41</v>
      </c>
      <c r="I4" s="332" t="s">
        <v>42</v>
      </c>
    </row>
    <row r="5" ht="28" customHeight="1" spans="2:9">
      <c r="B5" s="333" t="s">
        <v>43</v>
      </c>
      <c r="C5" s="11">
        <v>13</v>
      </c>
      <c r="D5" s="11">
        <v>0</v>
      </c>
      <c r="E5" s="11">
        <v>1</v>
      </c>
      <c r="F5" s="334">
        <v>0</v>
      </c>
      <c r="G5" s="334">
        <v>1</v>
      </c>
      <c r="H5" s="11">
        <v>1</v>
      </c>
      <c r="I5" s="335">
        <v>2</v>
      </c>
    </row>
    <row r="6" ht="28" customHeight="1" spans="2:9">
      <c r="B6" s="333" t="s">
        <v>44</v>
      </c>
      <c r="C6" s="11">
        <v>20</v>
      </c>
      <c r="D6" s="11">
        <v>0</v>
      </c>
      <c r="E6" s="11">
        <v>1</v>
      </c>
      <c r="F6" s="334">
        <v>1</v>
      </c>
      <c r="G6" s="334">
        <v>2</v>
      </c>
      <c r="H6" s="11">
        <v>2</v>
      </c>
      <c r="I6" s="335">
        <v>3</v>
      </c>
    </row>
    <row r="7" ht="28" customHeight="1" spans="2:9">
      <c r="B7" s="333" t="s">
        <v>45</v>
      </c>
      <c r="C7" s="11">
        <v>32</v>
      </c>
      <c r="D7" s="11">
        <v>0</v>
      </c>
      <c r="E7" s="11">
        <v>1</v>
      </c>
      <c r="F7" s="334">
        <v>2</v>
      </c>
      <c r="G7" s="334">
        <v>3</v>
      </c>
      <c r="H7" s="11">
        <v>3</v>
      </c>
      <c r="I7" s="335">
        <v>4</v>
      </c>
    </row>
    <row r="8" ht="28" customHeight="1" spans="2:9">
      <c r="B8" s="333" t="s">
        <v>46</v>
      </c>
      <c r="C8" s="11">
        <v>50</v>
      </c>
      <c r="D8" s="11">
        <v>1</v>
      </c>
      <c r="E8" s="11">
        <v>2</v>
      </c>
      <c r="F8" s="334">
        <v>3</v>
      </c>
      <c r="G8" s="334">
        <v>4</v>
      </c>
      <c r="H8" s="11">
        <v>5</v>
      </c>
      <c r="I8" s="335">
        <v>6</v>
      </c>
    </row>
    <row r="9" ht="28" customHeight="1" spans="2:9">
      <c r="B9" s="333" t="s">
        <v>47</v>
      </c>
      <c r="C9" s="11">
        <v>80</v>
      </c>
      <c r="D9" s="11">
        <v>2</v>
      </c>
      <c r="E9" s="11">
        <v>3</v>
      </c>
      <c r="F9" s="334">
        <v>5</v>
      </c>
      <c r="G9" s="334">
        <v>6</v>
      </c>
      <c r="H9" s="11">
        <v>7</v>
      </c>
      <c r="I9" s="335">
        <v>8</v>
      </c>
    </row>
    <row r="10" ht="28" customHeight="1" spans="2:9">
      <c r="B10" s="333" t="s">
        <v>48</v>
      </c>
      <c r="C10" s="11">
        <v>125</v>
      </c>
      <c r="D10" s="11">
        <v>3</v>
      </c>
      <c r="E10" s="11">
        <v>4</v>
      </c>
      <c r="F10" s="334">
        <v>7</v>
      </c>
      <c r="G10" s="334">
        <v>8</v>
      </c>
      <c r="H10" s="11">
        <v>10</v>
      </c>
      <c r="I10" s="335">
        <v>11</v>
      </c>
    </row>
    <row r="11" ht="28" customHeight="1" spans="2:9">
      <c r="B11" s="333" t="s">
        <v>49</v>
      </c>
      <c r="C11" s="11">
        <v>200</v>
      </c>
      <c r="D11" s="11">
        <v>5</v>
      </c>
      <c r="E11" s="11">
        <v>6</v>
      </c>
      <c r="F11" s="334">
        <v>10</v>
      </c>
      <c r="G11" s="334">
        <v>11</v>
      </c>
      <c r="H11" s="11">
        <v>14</v>
      </c>
      <c r="I11" s="335">
        <v>15</v>
      </c>
    </row>
    <row r="12" ht="28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39">
        <v>22</v>
      </c>
    </row>
    <row r="14" spans="2:9">
      <c r="B14" s="340" t="s">
        <v>51</v>
      </c>
      <c r="C14" s="340"/>
      <c r="D14" s="3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A24" sqref="A24"/>
    </sheetView>
  </sheetViews>
  <sheetFormatPr defaultColWidth="10.3333333333333" defaultRowHeight="16.5" customHeight="1"/>
  <cols>
    <col min="1" max="1" width="11.1166666666667" style="150" customWidth="1"/>
    <col min="2" max="9" width="10.3333333333333" style="150"/>
    <col min="10" max="10" width="8.83333333333333" style="150" customWidth="1"/>
    <col min="11" max="11" width="12" style="150" customWidth="1"/>
    <col min="12" max="16384" width="10.3333333333333" style="150"/>
  </cols>
  <sheetData>
    <row r="1" ht="21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ht="14.25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ht="14.25" spans="1:11">
      <c r="A4" s="164" t="s">
        <v>62</v>
      </c>
      <c r="B4" s="165" t="s">
        <v>63</v>
      </c>
      <c r="C4" s="166"/>
      <c r="D4" s="164" t="s">
        <v>64</v>
      </c>
      <c r="E4" s="167"/>
      <c r="F4" s="168" t="s">
        <v>65</v>
      </c>
      <c r="G4" s="169"/>
      <c r="H4" s="164" t="s">
        <v>66</v>
      </c>
      <c r="I4" s="167"/>
      <c r="J4" s="165" t="s">
        <v>67</v>
      </c>
      <c r="K4" s="166" t="s">
        <v>68</v>
      </c>
    </row>
    <row r="5" ht="14.25" spans="1:11">
      <c r="A5" s="170" t="s">
        <v>69</v>
      </c>
      <c r="B5" s="165" t="s">
        <v>70</v>
      </c>
      <c r="C5" s="166"/>
      <c r="D5" s="164" t="s">
        <v>71</v>
      </c>
      <c r="E5" s="167"/>
      <c r="F5" s="168" t="s">
        <v>72</v>
      </c>
      <c r="G5" s="169"/>
      <c r="H5" s="164" t="s">
        <v>73</v>
      </c>
      <c r="I5" s="167"/>
      <c r="J5" s="165" t="s">
        <v>67</v>
      </c>
      <c r="K5" s="166" t="s">
        <v>68</v>
      </c>
    </row>
    <row r="6" ht="14.25" spans="1:11">
      <c r="A6" s="164" t="s">
        <v>74</v>
      </c>
      <c r="B6">
        <v>3</v>
      </c>
      <c r="C6">
        <v>6</v>
      </c>
      <c r="D6" s="170" t="s">
        <v>75</v>
      </c>
      <c r="E6" s="171"/>
      <c r="F6" s="168">
        <v>46037</v>
      </c>
      <c r="G6" s="169"/>
      <c r="H6" s="164" t="s">
        <v>76</v>
      </c>
      <c r="I6" s="167"/>
      <c r="J6" s="165" t="s">
        <v>67</v>
      </c>
      <c r="K6" s="166" t="s">
        <v>68</v>
      </c>
    </row>
    <row r="7" ht="14.25" spans="1:11">
      <c r="A7" s="164" t="s">
        <v>77</v>
      </c>
      <c r="B7" s="172">
        <v>31264</v>
      </c>
      <c r="C7" s="173"/>
      <c r="D7" s="170" t="s">
        <v>78</v>
      </c>
      <c r="E7" s="174"/>
      <c r="F7" s="168">
        <v>46037</v>
      </c>
      <c r="G7" s="169"/>
      <c r="H7" s="164" t="s">
        <v>79</v>
      </c>
      <c r="I7" s="167"/>
      <c r="J7" s="165" t="s">
        <v>67</v>
      </c>
      <c r="K7" s="166" t="s">
        <v>68</v>
      </c>
    </row>
    <row r="8" ht="15" spans="1:11">
      <c r="A8" s="175" t="s">
        <v>80</v>
      </c>
      <c r="B8" s="176"/>
      <c r="C8" s="177"/>
      <c r="D8" s="178" t="s">
        <v>81</v>
      </c>
      <c r="E8" s="179"/>
      <c r="F8" s="180">
        <v>46038</v>
      </c>
      <c r="G8" s="181"/>
      <c r="H8" s="178" t="s">
        <v>82</v>
      </c>
      <c r="I8" s="179"/>
      <c r="J8" s="182" t="s">
        <v>67</v>
      </c>
      <c r="K8" s="183" t="s">
        <v>68</v>
      </c>
    </row>
    <row r="9" ht="15" spans="1:11">
      <c r="A9" s="251" t="s">
        <v>83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5" spans="1:11">
      <c r="A10" s="254" t="s">
        <v>84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4.25" spans="1:11">
      <c r="A11" s="257" t="s">
        <v>85</v>
      </c>
      <c r="B11" s="258" t="s">
        <v>86</v>
      </c>
      <c r="C11" s="259" t="s">
        <v>87</v>
      </c>
      <c r="D11" s="260"/>
      <c r="E11" s="261" t="s">
        <v>88</v>
      </c>
      <c r="F11" s="258" t="s">
        <v>86</v>
      </c>
      <c r="G11" s="259" t="s">
        <v>87</v>
      </c>
      <c r="H11" s="259" t="s">
        <v>89</v>
      </c>
      <c r="I11" s="261" t="s">
        <v>90</v>
      </c>
      <c r="J11" s="258" t="s">
        <v>86</v>
      </c>
      <c r="K11" s="262" t="s">
        <v>87</v>
      </c>
    </row>
    <row r="12" ht="14.25" spans="1:11">
      <c r="A12" s="170" t="s">
        <v>91</v>
      </c>
      <c r="B12" s="191" t="s">
        <v>86</v>
      </c>
      <c r="C12" s="165" t="s">
        <v>87</v>
      </c>
      <c r="D12" s="174"/>
      <c r="E12" s="171" t="s">
        <v>92</v>
      </c>
      <c r="F12" s="191" t="s">
        <v>86</v>
      </c>
      <c r="G12" s="165" t="s">
        <v>87</v>
      </c>
      <c r="H12" s="165" t="s">
        <v>89</v>
      </c>
      <c r="I12" s="171" t="s">
        <v>93</v>
      </c>
      <c r="J12" s="191" t="s">
        <v>86</v>
      </c>
      <c r="K12" s="166" t="s">
        <v>87</v>
      </c>
    </row>
    <row r="13" ht="14.25" spans="1:11">
      <c r="A13" s="170" t="s">
        <v>94</v>
      </c>
      <c r="B13" s="191" t="s">
        <v>86</v>
      </c>
      <c r="C13" s="165" t="s">
        <v>87</v>
      </c>
      <c r="D13" s="174"/>
      <c r="E13" s="171" t="s">
        <v>95</v>
      </c>
      <c r="F13" s="165" t="s">
        <v>96</v>
      </c>
      <c r="G13" s="165" t="s">
        <v>97</v>
      </c>
      <c r="H13" s="165" t="s">
        <v>89</v>
      </c>
      <c r="I13" s="171" t="s">
        <v>98</v>
      </c>
      <c r="J13" s="191" t="s">
        <v>86</v>
      </c>
      <c r="K13" s="166" t="s">
        <v>87</v>
      </c>
    </row>
    <row r="14" ht="15" spans="1:11">
      <c r="A14" s="178" t="s">
        <v>99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92"/>
    </row>
    <row r="15" ht="15" spans="1:11">
      <c r="A15" s="254" t="s">
        <v>100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4.25" spans="1:11">
      <c r="A16" s="263" t="s">
        <v>101</v>
      </c>
      <c r="B16" s="259" t="s">
        <v>96</v>
      </c>
      <c r="C16" s="259" t="s">
        <v>97</v>
      </c>
      <c r="D16" s="264"/>
      <c r="E16" s="265" t="s">
        <v>102</v>
      </c>
      <c r="F16" s="259" t="s">
        <v>96</v>
      </c>
      <c r="G16" s="259" t="s">
        <v>97</v>
      </c>
      <c r="H16" s="266"/>
      <c r="I16" s="265" t="s">
        <v>103</v>
      </c>
      <c r="J16" s="259" t="s">
        <v>96</v>
      </c>
      <c r="K16" s="262" t="s">
        <v>97</v>
      </c>
    </row>
    <row r="17" customHeight="1" spans="1:22">
      <c r="A17" s="213" t="s">
        <v>104</v>
      </c>
      <c r="B17" s="165" t="s">
        <v>96</v>
      </c>
      <c r="C17" s="165" t="s">
        <v>97</v>
      </c>
      <c r="D17" s="267"/>
      <c r="E17" s="214" t="s">
        <v>105</v>
      </c>
      <c r="F17" s="165" t="s">
        <v>96</v>
      </c>
      <c r="G17" s="165" t="s">
        <v>97</v>
      </c>
      <c r="H17" s="268"/>
      <c r="I17" s="214" t="s">
        <v>106</v>
      </c>
      <c r="J17" s="165" t="s">
        <v>96</v>
      </c>
      <c r="K17" s="166" t="s">
        <v>97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107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="249" customFormat="1" ht="18" customHeight="1" spans="1:22">
      <c r="A19" s="254" t="s">
        <v>108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3" t="s">
        <v>109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110</v>
      </c>
      <c r="B21" s="277" t="s">
        <v>111</v>
      </c>
      <c r="C21" s="277" t="s">
        <v>112</v>
      </c>
      <c r="D21" s="277" t="s">
        <v>113</v>
      </c>
      <c r="E21" s="277" t="s">
        <v>114</v>
      </c>
      <c r="F21" s="277" t="s">
        <v>115</v>
      </c>
      <c r="G21" s="277" t="s">
        <v>116</v>
      </c>
      <c r="H21" s="277" t="s">
        <v>117</v>
      </c>
      <c r="I21" s="277" t="s">
        <v>118</v>
      </c>
      <c r="J21" s="277" t="s">
        <v>119</v>
      </c>
      <c r="K21" s="204" t="s">
        <v>120</v>
      </c>
    </row>
    <row r="22" customHeight="1" spans="1:22">
      <c r="A22" s="278" t="s">
        <v>121</v>
      </c>
      <c r="B22" s="279"/>
      <c r="C22" s="280"/>
      <c r="D22" s="281">
        <v>1</v>
      </c>
      <c r="E22" s="281">
        <v>1</v>
      </c>
      <c r="F22" s="281">
        <v>1</v>
      </c>
      <c r="G22" s="281">
        <v>1</v>
      </c>
      <c r="H22" s="281">
        <v>1</v>
      </c>
      <c r="I22" s="281">
        <v>1</v>
      </c>
      <c r="J22" s="279"/>
      <c r="K22" s="282"/>
    </row>
    <row r="23" customHeight="1" spans="1:22">
      <c r="A23" s="65" t="s">
        <v>122</v>
      </c>
      <c r="B23" s="279"/>
      <c r="C23" s="279"/>
      <c r="D23" s="281">
        <v>1</v>
      </c>
      <c r="E23" s="281">
        <v>1</v>
      </c>
      <c r="F23" s="281">
        <v>1</v>
      </c>
      <c r="G23" s="281">
        <v>1</v>
      </c>
      <c r="H23" s="281">
        <v>1</v>
      </c>
      <c r="I23" s="281">
        <v>1</v>
      </c>
      <c r="J23" s="279"/>
      <c r="K23" s="283"/>
    </row>
    <row r="24" customHeight="1" spans="1:22">
      <c r="A24" s="65" t="s">
        <v>123</v>
      </c>
      <c r="B24" s="279"/>
      <c r="C24" s="279"/>
      <c r="D24" s="281">
        <v>1</v>
      </c>
      <c r="E24" s="281">
        <v>1</v>
      </c>
      <c r="F24" s="281">
        <v>1</v>
      </c>
      <c r="G24" s="281">
        <v>1</v>
      </c>
      <c r="H24" s="281">
        <v>1</v>
      </c>
      <c r="I24" s="281">
        <v>1</v>
      </c>
      <c r="J24" s="279"/>
      <c r="K24" s="283"/>
    </row>
    <row r="25" customHeight="1" spans="1:22">
      <c r="A25" s="284"/>
      <c r="B25" s="279"/>
      <c r="C25" s="279"/>
      <c r="D25" s="279"/>
      <c r="E25" s="279"/>
      <c r="F25" s="279"/>
      <c r="G25" s="279"/>
      <c r="H25" s="279"/>
      <c r="I25" s="279"/>
      <c r="J25" s="279"/>
      <c r="K25" s="285"/>
    </row>
    <row r="26" customHeight="1" spans="1:22">
      <c r="A26" s="284"/>
      <c r="B26" s="279"/>
      <c r="C26" s="279"/>
      <c r="D26" s="279"/>
      <c r="E26" s="279"/>
      <c r="F26" s="279"/>
      <c r="G26" s="279"/>
      <c r="H26" s="279"/>
      <c r="I26" s="279"/>
      <c r="J26" s="279"/>
      <c r="K26" s="285"/>
    </row>
    <row r="27" customHeight="1" spans="1:22">
      <c r="A27" s="284"/>
      <c r="B27" s="279"/>
      <c r="C27" s="279"/>
      <c r="D27" s="279"/>
      <c r="E27" s="279"/>
      <c r="F27" s="279"/>
      <c r="G27" s="279"/>
      <c r="H27" s="279"/>
      <c r="I27" s="279"/>
      <c r="J27" s="279"/>
      <c r="K27" s="285"/>
    </row>
    <row r="28" ht="18" customHeight="1" spans="1:22">
      <c r="A28" s="286" t="s">
        <v>124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8"/>
    </row>
    <row r="29" ht="18.75" customHeight="1" spans="1:22">
      <c r="A29" s="289" t="s">
        <v>125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ht="18.75" customHeight="1" spans="1:22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ht="18" customHeight="1" spans="1:22">
      <c r="A31" s="295" t="s">
        <v>126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88"/>
    </row>
    <row r="32" ht="14.25" spans="1:22">
      <c r="A32" s="297" t="s">
        <v>127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ht="15" spans="1:11">
      <c r="A33" s="92" t="s">
        <v>128</v>
      </c>
      <c r="B33" s="95"/>
      <c r="C33" s="165" t="s">
        <v>67</v>
      </c>
      <c r="D33" s="165" t="s">
        <v>68</v>
      </c>
      <c r="E33" s="300" t="s">
        <v>129</v>
      </c>
      <c r="F33" s="301"/>
      <c r="G33" s="301"/>
      <c r="H33" s="301"/>
      <c r="I33" s="301"/>
      <c r="J33" s="301"/>
      <c r="K33" s="302"/>
    </row>
    <row r="34" ht="15" spans="1:11">
      <c r="A34" s="303" t="s">
        <v>130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</row>
    <row r="35" ht="14.25" spans="1:11">
      <c r="A35" s="304" t="s">
        <v>131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14.25" spans="1:11">
      <c r="A36" s="224" t="s">
        <v>132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ht="14.25" spans="1:11">
      <c r="A37" s="224" t="s">
        <v>133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4.25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4.2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4.2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4.25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5" spans="1:11">
      <c r="A42" s="217" t="s">
        <v>134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5" spans="1:11">
      <c r="A43" s="254" t="s">
        <v>135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ht="14.25" spans="1:11">
      <c r="A44" s="263" t="s">
        <v>136</v>
      </c>
      <c r="B44" s="259" t="s">
        <v>96</v>
      </c>
      <c r="C44" s="259" t="s">
        <v>97</v>
      </c>
      <c r="D44" s="259" t="s">
        <v>89</v>
      </c>
      <c r="E44" s="265" t="s">
        <v>137</v>
      </c>
      <c r="F44" s="259" t="s">
        <v>96</v>
      </c>
      <c r="G44" s="259" t="s">
        <v>97</v>
      </c>
      <c r="H44" s="259" t="s">
        <v>89</v>
      </c>
      <c r="I44" s="265" t="s">
        <v>138</v>
      </c>
      <c r="J44" s="259" t="s">
        <v>96</v>
      </c>
      <c r="K44" s="262" t="s">
        <v>97</v>
      </c>
    </row>
    <row r="45" ht="14.25" spans="1:11">
      <c r="A45" s="213" t="s">
        <v>88</v>
      </c>
      <c r="B45" s="165" t="s">
        <v>96</v>
      </c>
      <c r="C45" s="165" t="s">
        <v>97</v>
      </c>
      <c r="D45" s="165" t="s">
        <v>89</v>
      </c>
      <c r="E45" s="214" t="s">
        <v>95</v>
      </c>
      <c r="F45" s="165" t="s">
        <v>96</v>
      </c>
      <c r="G45" s="165" t="s">
        <v>97</v>
      </c>
      <c r="H45" s="165" t="s">
        <v>89</v>
      </c>
      <c r="I45" s="214" t="s">
        <v>106</v>
      </c>
      <c r="J45" s="165" t="s">
        <v>96</v>
      </c>
      <c r="K45" s="166" t="s">
        <v>97</v>
      </c>
    </row>
    <row r="46" ht="15" spans="1:11">
      <c r="A46" s="178" t="s">
        <v>99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92"/>
    </row>
    <row r="47" ht="15" spans="1:11">
      <c r="A47" s="303" t="s">
        <v>139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</row>
    <row r="48" ht="15" spans="1:11">
      <c r="A48" s="304"/>
      <c r="B48" s="305"/>
      <c r="C48" s="305"/>
      <c r="D48" s="305"/>
      <c r="E48" s="305"/>
      <c r="F48" s="305"/>
      <c r="G48" s="305"/>
      <c r="H48" s="305"/>
      <c r="I48" s="305"/>
      <c r="J48" s="305"/>
      <c r="K48" s="306"/>
    </row>
    <row r="49" ht="15" spans="1:11">
      <c r="A49" s="307" t="s">
        <v>140</v>
      </c>
      <c r="B49" s="308" t="s">
        <v>141</v>
      </c>
      <c r="C49" s="308"/>
      <c r="D49" s="309" t="s">
        <v>142</v>
      </c>
      <c r="E49" s="310"/>
      <c r="F49" s="311" t="s">
        <v>143</v>
      </c>
      <c r="G49" s="312">
        <v>46001</v>
      </c>
      <c r="H49" s="313" t="s">
        <v>144</v>
      </c>
      <c r="I49" s="314"/>
      <c r="J49" s="315"/>
      <c r="K49" s="316"/>
    </row>
    <row r="50" ht="15" spans="1:11">
      <c r="A50" s="303" t="s">
        <v>145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03"/>
    </row>
    <row r="51" ht="15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ht="15" spans="1:11">
      <c r="A52" s="307" t="s">
        <v>140</v>
      </c>
      <c r="B52" s="308" t="s">
        <v>141</v>
      </c>
      <c r="C52" s="308"/>
      <c r="D52" s="309" t="s">
        <v>142</v>
      </c>
      <c r="E52" s="320" t="s">
        <v>146</v>
      </c>
      <c r="F52" s="311" t="s">
        <v>147</v>
      </c>
      <c r="G52" s="312">
        <v>46001</v>
      </c>
      <c r="H52" s="313" t="s">
        <v>144</v>
      </c>
      <c r="I52" s="314"/>
      <c r="J52" s="315" t="s">
        <v>148</v>
      </c>
      <c r="K52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150" customWidth="1"/>
    <col min="2" max="6" width="10" style="150"/>
    <col min="7" max="7" width="10.125" style="150"/>
    <col min="8" max="16384" width="10" style="150"/>
  </cols>
  <sheetData>
    <row r="1" ht="22.5" customHeight="1" spans="1:11">
      <c r="A1" s="151" t="s">
        <v>149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customHeight="1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customHeight="1" spans="1:11">
      <c r="A4" s="164" t="s">
        <v>62</v>
      </c>
      <c r="B4" s="165" t="s">
        <v>63</v>
      </c>
      <c r="C4" s="166"/>
      <c r="D4" s="164" t="s">
        <v>64</v>
      </c>
      <c r="E4" s="167"/>
      <c r="F4" s="168" t="s">
        <v>65</v>
      </c>
      <c r="G4" s="169"/>
      <c r="H4" s="164" t="s">
        <v>66</v>
      </c>
      <c r="I4" s="167"/>
      <c r="J4" s="165" t="s">
        <v>67</v>
      </c>
      <c r="K4" s="166" t="s">
        <v>68</v>
      </c>
    </row>
    <row r="5" customHeight="1" spans="1:11">
      <c r="A5" s="170" t="s">
        <v>69</v>
      </c>
      <c r="B5" s="165" t="s">
        <v>70</v>
      </c>
      <c r="C5" s="166"/>
      <c r="D5" s="164" t="s">
        <v>71</v>
      </c>
      <c r="E5" s="167"/>
      <c r="F5" s="168" t="s">
        <v>72</v>
      </c>
      <c r="G5" s="169"/>
      <c r="H5" s="164" t="s">
        <v>73</v>
      </c>
      <c r="I5" s="167"/>
      <c r="J5" s="165" t="s">
        <v>67</v>
      </c>
      <c r="K5" s="166" t="s">
        <v>68</v>
      </c>
    </row>
    <row r="6" customHeight="1" spans="1:11">
      <c r="A6" s="164" t="s">
        <v>74</v>
      </c>
      <c r="B6">
        <v>3</v>
      </c>
      <c r="C6">
        <v>6</v>
      </c>
      <c r="D6" s="170" t="s">
        <v>75</v>
      </c>
      <c r="E6" s="171"/>
      <c r="F6" s="168">
        <v>46037</v>
      </c>
      <c r="G6" s="169"/>
      <c r="H6" s="164" t="s">
        <v>76</v>
      </c>
      <c r="I6" s="167"/>
      <c r="J6" s="165" t="s">
        <v>67</v>
      </c>
      <c r="K6" s="166" t="s">
        <v>68</v>
      </c>
    </row>
    <row r="7" customHeight="1" spans="1:11">
      <c r="A7" s="164" t="s">
        <v>77</v>
      </c>
      <c r="B7" s="172">
        <v>31264</v>
      </c>
      <c r="C7" s="173"/>
      <c r="D7" s="170" t="s">
        <v>78</v>
      </c>
      <c r="E7" s="174"/>
      <c r="F7" s="168">
        <v>46037</v>
      </c>
      <c r="G7" s="169"/>
      <c r="H7" s="164" t="s">
        <v>79</v>
      </c>
      <c r="I7" s="167"/>
      <c r="J7" s="165" t="s">
        <v>67</v>
      </c>
      <c r="K7" s="166" t="s">
        <v>68</v>
      </c>
    </row>
    <row r="8" customHeight="1" spans="1:11">
      <c r="A8" s="175" t="s">
        <v>80</v>
      </c>
      <c r="B8" s="176"/>
      <c r="C8" s="177"/>
      <c r="D8" s="178" t="s">
        <v>81</v>
      </c>
      <c r="E8" s="179"/>
      <c r="F8" s="180">
        <v>46038</v>
      </c>
      <c r="G8" s="181"/>
      <c r="H8" s="178" t="s">
        <v>82</v>
      </c>
      <c r="I8" s="179"/>
      <c r="J8" s="182" t="s">
        <v>67</v>
      </c>
      <c r="K8" s="183" t="s">
        <v>68</v>
      </c>
    </row>
    <row r="9" customHeight="1" spans="1:11">
      <c r="A9" s="184" t="s">
        <v>150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85</v>
      </c>
      <c r="B10" s="186" t="s">
        <v>86</v>
      </c>
      <c r="C10" s="187" t="s">
        <v>87</v>
      </c>
      <c r="D10" s="188"/>
      <c r="E10" s="189" t="s">
        <v>90</v>
      </c>
      <c r="F10" s="186" t="s">
        <v>86</v>
      </c>
      <c r="G10" s="187" t="s">
        <v>87</v>
      </c>
      <c r="H10" s="186"/>
      <c r="I10" s="189" t="s">
        <v>88</v>
      </c>
      <c r="J10" s="186" t="s">
        <v>86</v>
      </c>
      <c r="K10" s="190" t="s">
        <v>87</v>
      </c>
    </row>
    <row r="11" customHeight="1" spans="1:11">
      <c r="A11" s="170" t="s">
        <v>91</v>
      </c>
      <c r="B11" s="191" t="s">
        <v>86</v>
      </c>
      <c r="C11" s="165" t="s">
        <v>87</v>
      </c>
      <c r="D11" s="174"/>
      <c r="E11" s="171" t="s">
        <v>93</v>
      </c>
      <c r="F11" s="191" t="s">
        <v>86</v>
      </c>
      <c r="G11" s="165" t="s">
        <v>87</v>
      </c>
      <c r="H11" s="191"/>
      <c r="I11" s="171" t="s">
        <v>98</v>
      </c>
      <c r="J11" s="191" t="s">
        <v>86</v>
      </c>
      <c r="K11" s="166" t="s">
        <v>87</v>
      </c>
    </row>
    <row r="12" customHeight="1" spans="1:11">
      <c r="A12" s="178" t="s">
        <v>129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92"/>
    </row>
    <row r="13" customHeight="1" spans="1:11">
      <c r="A13" s="193" t="s">
        <v>151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152</v>
      </c>
      <c r="B14" s="195"/>
      <c r="C14" s="195"/>
      <c r="D14" s="195"/>
      <c r="E14" s="195"/>
      <c r="F14" s="195"/>
      <c r="G14" s="195"/>
      <c r="H14" s="195"/>
      <c r="I14" s="196"/>
      <c r="J14" s="196"/>
      <c r="K14" s="197"/>
    </row>
    <row r="15" customHeight="1" spans="1:11">
      <c r="A15" s="198"/>
      <c r="B15" s="199"/>
      <c r="C15" s="199"/>
      <c r="D15" s="200"/>
      <c r="E15" s="201"/>
      <c r="F15" s="199"/>
      <c r="G15" s="199"/>
      <c r="H15" s="200"/>
      <c r="I15" s="202"/>
      <c r="J15" s="203"/>
      <c r="K15" s="204"/>
    </row>
    <row r="16" customHeight="1" spans="1:11">
      <c r="A16" s="205"/>
      <c r="B16" s="182"/>
      <c r="C16" s="182"/>
      <c r="D16" s="182"/>
      <c r="E16" s="182"/>
      <c r="F16" s="182"/>
      <c r="G16" s="182"/>
      <c r="H16" s="182"/>
      <c r="I16" s="182"/>
      <c r="J16" s="182"/>
      <c r="K16" s="183"/>
    </row>
    <row r="17" customHeight="1" spans="1:11">
      <c r="A17" s="193" t="s">
        <v>153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154</v>
      </c>
      <c r="B18" s="195"/>
      <c r="C18" s="195"/>
      <c r="D18" s="195"/>
      <c r="E18" s="195"/>
      <c r="F18" s="195"/>
      <c r="G18" s="195"/>
      <c r="H18" s="195"/>
      <c r="I18" s="196"/>
      <c r="J18" s="196"/>
      <c r="K18" s="197"/>
    </row>
    <row r="19" customHeight="1" spans="1:11">
      <c r="A19" s="198"/>
      <c r="B19" s="199"/>
      <c r="C19" s="199"/>
      <c r="D19" s="200"/>
      <c r="E19" s="201"/>
      <c r="F19" s="199"/>
      <c r="G19" s="199"/>
      <c r="H19" s="200"/>
      <c r="I19" s="202"/>
      <c r="J19" s="203"/>
      <c r="K19" s="204"/>
    </row>
    <row r="20" customHeight="1" spans="1:11">
      <c r="A20" s="205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customHeight="1" spans="1:11">
      <c r="A21" s="206" t="s">
        <v>126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77" t="s">
        <v>127</v>
      </c>
      <c r="B22" s="83"/>
      <c r="C22" s="83"/>
      <c r="D22" s="83"/>
      <c r="E22" s="83"/>
      <c r="F22" s="83"/>
      <c r="G22" s="83"/>
      <c r="H22" s="83"/>
      <c r="I22" s="83"/>
      <c r="J22" s="83"/>
      <c r="K22" s="120"/>
    </row>
    <row r="23" customHeight="1" spans="1:11">
      <c r="A23" s="92" t="s">
        <v>128</v>
      </c>
      <c r="B23" s="95"/>
      <c r="C23" s="165" t="s">
        <v>67</v>
      </c>
      <c r="D23" s="165" t="s">
        <v>68</v>
      </c>
      <c r="E23" s="90"/>
      <c r="F23" s="90"/>
      <c r="G23" s="90"/>
      <c r="H23" s="90"/>
      <c r="I23" s="90"/>
      <c r="J23" s="90"/>
      <c r="K23" s="91"/>
    </row>
    <row r="24" customHeight="1" spans="1:11">
      <c r="A24" s="207" t="s">
        <v>155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customHeight="1" spans="1:11">
      <c r="A26" s="184" t="s">
        <v>135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58" t="s">
        <v>136</v>
      </c>
      <c r="B27" s="187" t="s">
        <v>96</v>
      </c>
      <c r="C27" s="187" t="s">
        <v>97</v>
      </c>
      <c r="D27" s="187" t="s">
        <v>89</v>
      </c>
      <c r="E27" s="159" t="s">
        <v>137</v>
      </c>
      <c r="F27" s="187" t="s">
        <v>96</v>
      </c>
      <c r="G27" s="187" t="s">
        <v>97</v>
      </c>
      <c r="H27" s="187" t="s">
        <v>89</v>
      </c>
      <c r="I27" s="159" t="s">
        <v>138</v>
      </c>
      <c r="J27" s="187" t="s">
        <v>96</v>
      </c>
      <c r="K27" s="190" t="s">
        <v>97</v>
      </c>
    </row>
    <row r="28" customHeight="1" spans="1:11">
      <c r="A28" s="213" t="s">
        <v>88</v>
      </c>
      <c r="B28" s="165" t="s">
        <v>96</v>
      </c>
      <c r="C28" s="165" t="s">
        <v>97</v>
      </c>
      <c r="D28" s="165" t="s">
        <v>89</v>
      </c>
      <c r="E28" s="214" t="s">
        <v>95</v>
      </c>
      <c r="F28" s="165" t="s">
        <v>96</v>
      </c>
      <c r="G28" s="165" t="s">
        <v>97</v>
      </c>
      <c r="H28" s="165" t="s">
        <v>89</v>
      </c>
      <c r="I28" s="214" t="s">
        <v>106</v>
      </c>
      <c r="J28" s="165" t="s">
        <v>96</v>
      </c>
      <c r="K28" s="166" t="s">
        <v>97</v>
      </c>
    </row>
    <row r="29" customHeight="1" spans="1:11">
      <c r="A29" s="164" t="s">
        <v>99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customHeight="1" spans="1:11">
      <c r="A31" s="220" t="s">
        <v>156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157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ht="17.25" customHeight="1" spans="1:11">
      <c r="A33" s="224" t="s">
        <v>158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ht="17.25" customHeight="1" spans="1:11">
      <c r="A43" s="217" t="s">
        <v>134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customHeight="1" spans="1:11">
      <c r="A44" s="220" t="s">
        <v>159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7" t="s">
        <v>129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9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ht="21" customHeight="1" spans="1:11">
      <c r="A48" s="230" t="s">
        <v>140</v>
      </c>
      <c r="B48" s="231" t="s">
        <v>141</v>
      </c>
      <c r="C48" s="231"/>
      <c r="D48" s="232" t="s">
        <v>142</v>
      </c>
      <c r="E48" s="233" t="s">
        <v>160</v>
      </c>
      <c r="F48" s="232" t="s">
        <v>143</v>
      </c>
      <c r="G48" s="234">
        <v>46381</v>
      </c>
      <c r="H48" s="235" t="s">
        <v>144</v>
      </c>
      <c r="I48" s="235"/>
      <c r="J48" s="231" t="s">
        <v>148</v>
      </c>
      <c r="K48" s="236"/>
    </row>
    <row r="49" customHeight="1" spans="1:11">
      <c r="A49" s="237" t="s">
        <v>145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2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ht="21" customHeight="1" spans="1:11">
      <c r="A52" s="230" t="s">
        <v>140</v>
      </c>
      <c r="B52" s="231" t="s">
        <v>141</v>
      </c>
      <c r="C52" s="231"/>
      <c r="D52" s="232" t="s">
        <v>142</v>
      </c>
      <c r="E52" s="233" t="s">
        <v>160</v>
      </c>
      <c r="F52" s="232" t="s">
        <v>143</v>
      </c>
      <c r="G52" s="246">
        <v>46381</v>
      </c>
      <c r="H52" s="235" t="s">
        <v>144</v>
      </c>
      <c r="I52" s="235"/>
      <c r="J52" s="247" t="s">
        <v>148</v>
      </c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75" customWidth="1"/>
    <col min="2" max="2" width="11.1666666666667" style="75" customWidth="1"/>
    <col min="3" max="3" width="9.16666666666667" style="75" customWidth="1"/>
    <col min="4" max="4" width="9.5" style="75" customWidth="1"/>
    <col min="5" max="5" width="9.16666666666667" style="75" customWidth="1"/>
    <col min="6" max="6" width="10.3333333333333" style="75" customWidth="1"/>
    <col min="7" max="7" width="9.5" style="75" customWidth="1"/>
    <col min="8" max="8" width="9.16666666666667" style="75" customWidth="1"/>
    <col min="9" max="9" width="8.16666666666667" style="75" customWidth="1"/>
    <col min="10" max="10" width="10.5" style="75" customWidth="1"/>
    <col min="11" max="11" width="12.1666666666667" style="75" customWidth="1"/>
    <col min="12" max="16384" width="10.1666666666667" style="75"/>
  </cols>
  <sheetData>
    <row r="1" ht="26.25" spans="1:11">
      <c r="A1" s="76" t="s">
        <v>161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53</v>
      </c>
      <c r="B2" s="78" t="s">
        <v>54</v>
      </c>
      <c r="C2" s="78"/>
      <c r="D2" s="79" t="s">
        <v>62</v>
      </c>
      <c r="E2" s="80" t="s">
        <v>63</v>
      </c>
      <c r="F2" s="81" t="s">
        <v>162</v>
      </c>
      <c r="G2" s="82" t="s">
        <v>70</v>
      </c>
      <c r="H2" s="82"/>
      <c r="I2" s="83" t="s">
        <v>57</v>
      </c>
      <c r="J2" s="82" t="s">
        <v>58</v>
      </c>
      <c r="K2" s="84"/>
    </row>
    <row r="3" spans="1:11">
      <c r="A3" s="85" t="s">
        <v>77</v>
      </c>
      <c r="B3" s="86">
        <v>31264</v>
      </c>
      <c r="C3" s="86"/>
      <c r="D3" s="87" t="s">
        <v>163</v>
      </c>
      <c r="E3" s="88">
        <v>46109</v>
      </c>
      <c r="F3" s="89"/>
      <c r="G3" s="89"/>
      <c r="H3" s="90" t="s">
        <v>164</v>
      </c>
      <c r="I3" s="90"/>
      <c r="J3" s="90"/>
      <c r="K3" s="91"/>
    </row>
    <row r="4" spans="1:11">
      <c r="A4" s="92" t="s">
        <v>74</v>
      </c>
      <c r="B4" s="93">
        <v>3</v>
      </c>
      <c r="C4" s="94">
        <v>6</v>
      </c>
      <c r="D4" s="95" t="s">
        <v>165</v>
      </c>
      <c r="E4" s="89" t="s">
        <v>166</v>
      </c>
      <c r="F4" s="89"/>
      <c r="G4" s="89"/>
      <c r="H4" s="95" t="s">
        <v>167</v>
      </c>
      <c r="I4" s="95"/>
      <c r="J4" s="96" t="s">
        <v>67</v>
      </c>
      <c r="K4" s="97" t="s">
        <v>68</v>
      </c>
    </row>
    <row r="5" spans="1:11">
      <c r="A5" s="92" t="s">
        <v>168</v>
      </c>
      <c r="B5" s="86">
        <v>1</v>
      </c>
      <c r="C5" s="86"/>
      <c r="D5" s="87" t="s">
        <v>169</v>
      </c>
      <c r="E5" s="87" t="s">
        <v>170</v>
      </c>
      <c r="F5" s="87" t="s">
        <v>171</v>
      </c>
      <c r="G5" s="87" t="s">
        <v>172</v>
      </c>
      <c r="H5" s="95" t="s">
        <v>173</v>
      </c>
      <c r="I5" s="95"/>
      <c r="J5" s="96" t="s">
        <v>67</v>
      </c>
      <c r="K5" s="97" t="s">
        <v>68</v>
      </c>
    </row>
    <row r="6" spans="1:11">
      <c r="A6" s="98" t="s">
        <v>174</v>
      </c>
      <c r="B6" s="99">
        <v>200</v>
      </c>
      <c r="C6" s="99"/>
      <c r="D6" s="100" t="s">
        <v>175</v>
      </c>
      <c r="E6" s="101"/>
      <c r="F6" s="102">
        <v>6100</v>
      </c>
      <c r="G6" s="100"/>
      <c r="H6" s="103" t="s">
        <v>176</v>
      </c>
      <c r="I6" s="103"/>
      <c r="J6" s="102" t="s">
        <v>67</v>
      </c>
      <c r="K6" s="104" t="s">
        <v>68</v>
      </c>
    </row>
    <row r="7" ht="1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177</v>
      </c>
      <c r="B8" s="81" t="s">
        <v>178</v>
      </c>
      <c r="C8" s="81" t="s">
        <v>179</v>
      </c>
      <c r="D8" s="81" t="s">
        <v>180</v>
      </c>
      <c r="E8" s="81" t="s">
        <v>181</v>
      </c>
      <c r="F8" s="81" t="s">
        <v>182</v>
      </c>
      <c r="G8" s="109" t="s">
        <v>80</v>
      </c>
      <c r="H8" s="110"/>
      <c r="I8" s="110"/>
      <c r="J8" s="110"/>
      <c r="K8" s="111"/>
    </row>
    <row r="9" spans="1:11">
      <c r="A9" s="92" t="s">
        <v>183</v>
      </c>
      <c r="B9" s="95"/>
      <c r="C9" s="96" t="s">
        <v>67</v>
      </c>
      <c r="D9" s="96" t="s">
        <v>68</v>
      </c>
      <c r="E9" s="87" t="s">
        <v>184</v>
      </c>
      <c r="F9" s="112" t="s">
        <v>185</v>
      </c>
      <c r="G9" s="113"/>
      <c r="H9" s="114"/>
      <c r="I9" s="114"/>
      <c r="J9" s="114"/>
      <c r="K9" s="115"/>
    </row>
    <row r="10" spans="1:11">
      <c r="A10" s="92" t="s">
        <v>186</v>
      </c>
      <c r="B10" s="95"/>
      <c r="C10" s="96" t="s">
        <v>67</v>
      </c>
      <c r="D10" s="96" t="s">
        <v>68</v>
      </c>
      <c r="E10" s="87" t="s">
        <v>187</v>
      </c>
      <c r="F10" s="112" t="s">
        <v>188</v>
      </c>
      <c r="G10" s="113" t="s">
        <v>189</v>
      </c>
      <c r="H10" s="114"/>
      <c r="I10" s="114"/>
      <c r="J10" s="114"/>
      <c r="K10" s="115"/>
    </row>
    <row r="11" spans="1:11">
      <c r="A11" s="116" t="s">
        <v>150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8"/>
    </row>
    <row r="12" spans="1:11">
      <c r="A12" s="85" t="s">
        <v>90</v>
      </c>
      <c r="B12" s="96" t="s">
        <v>86</v>
      </c>
      <c r="C12" s="96" t="s">
        <v>87</v>
      </c>
      <c r="D12" s="112"/>
      <c r="E12" s="87" t="s">
        <v>88</v>
      </c>
      <c r="F12" s="96" t="s">
        <v>86</v>
      </c>
      <c r="G12" s="96" t="s">
        <v>87</v>
      </c>
      <c r="H12" s="96"/>
      <c r="I12" s="87" t="s">
        <v>190</v>
      </c>
      <c r="J12" s="96" t="s">
        <v>86</v>
      </c>
      <c r="K12" s="97" t="s">
        <v>87</v>
      </c>
    </row>
    <row r="13" spans="1:11">
      <c r="A13" s="85" t="s">
        <v>93</v>
      </c>
      <c r="B13" s="96" t="s">
        <v>86</v>
      </c>
      <c r="C13" s="96" t="s">
        <v>87</v>
      </c>
      <c r="D13" s="112"/>
      <c r="E13" s="87" t="s">
        <v>98</v>
      </c>
      <c r="F13" s="96" t="s">
        <v>86</v>
      </c>
      <c r="G13" s="96" t="s">
        <v>87</v>
      </c>
      <c r="H13" s="96"/>
      <c r="I13" s="87" t="s">
        <v>191</v>
      </c>
      <c r="J13" s="96" t="s">
        <v>86</v>
      </c>
      <c r="K13" s="97" t="s">
        <v>87</v>
      </c>
    </row>
    <row r="14" ht="15" spans="1:11">
      <c r="A14" s="98" t="s">
        <v>192</v>
      </c>
      <c r="B14" s="102" t="s">
        <v>86</v>
      </c>
      <c r="C14" s="102" t="s">
        <v>87</v>
      </c>
      <c r="D14" s="101"/>
      <c r="E14" s="100" t="s">
        <v>193</v>
      </c>
      <c r="F14" s="102" t="s">
        <v>86</v>
      </c>
      <c r="G14" s="102" t="s">
        <v>87</v>
      </c>
      <c r="H14" s="102"/>
      <c r="I14" s="100" t="s">
        <v>194</v>
      </c>
      <c r="J14" s="102" t="s">
        <v>86</v>
      </c>
      <c r="K14" s="104" t="s">
        <v>87</v>
      </c>
    </row>
    <row r="15" ht="15" spans="1:11">
      <c r="A15" s="105"/>
      <c r="B15" s="119"/>
      <c r="C15" s="119"/>
      <c r="D15" s="106"/>
      <c r="E15" s="105"/>
      <c r="F15" s="119"/>
      <c r="G15" s="119"/>
      <c r="H15" s="119"/>
      <c r="I15" s="105"/>
      <c r="J15" s="119"/>
      <c r="K15" s="119"/>
    </row>
    <row r="16" s="73" customFormat="1" spans="1:11">
      <c r="A16" s="77" t="s">
        <v>195</v>
      </c>
      <c r="B16" s="83"/>
      <c r="C16" s="83"/>
      <c r="D16" s="83"/>
      <c r="E16" s="83"/>
      <c r="F16" s="83"/>
      <c r="G16" s="83"/>
      <c r="H16" s="83"/>
      <c r="I16" s="83"/>
      <c r="J16" s="83"/>
      <c r="K16" s="120"/>
    </row>
    <row r="17" spans="1:11">
      <c r="A17" s="92" t="s">
        <v>196</v>
      </c>
      <c r="B17" s="95"/>
      <c r="C17" s="95"/>
      <c r="D17" s="95"/>
      <c r="E17" s="95"/>
      <c r="F17" s="95"/>
      <c r="G17" s="95"/>
      <c r="H17" s="95"/>
      <c r="I17" s="95"/>
      <c r="J17" s="95"/>
      <c r="K17" s="121"/>
    </row>
    <row r="18" spans="1:11">
      <c r="A18" s="92" t="s">
        <v>197</v>
      </c>
      <c r="B18" s="95"/>
      <c r="C18" s="95"/>
      <c r="D18" s="95"/>
      <c r="E18" s="95"/>
      <c r="F18" s="95"/>
      <c r="G18" s="95"/>
      <c r="H18" s="95"/>
      <c r="I18" s="95"/>
      <c r="J18" s="95"/>
      <c r="K18" s="121"/>
    </row>
    <row r="19" spans="1:11">
      <c r="A19" s="122" t="s">
        <v>198</v>
      </c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1">
      <c r="A20" s="123" t="s">
        <v>199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5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</row>
    <row r="24" spans="1:11">
      <c r="A24" s="92" t="s">
        <v>128</v>
      </c>
      <c r="B24" s="95"/>
      <c r="C24" s="96" t="s">
        <v>67</v>
      </c>
      <c r="D24" s="96" t="s">
        <v>68</v>
      </c>
      <c r="E24" s="90"/>
      <c r="F24" s="90"/>
      <c r="G24" s="90"/>
      <c r="H24" s="90"/>
      <c r="I24" s="90"/>
      <c r="J24" s="90"/>
      <c r="K24" s="91"/>
    </row>
    <row r="25" ht="15" spans="1:11">
      <c r="A25" s="129" t="s">
        <v>200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1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201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1"/>
    </row>
    <row r="28" spans="1:11">
      <c r="A28" s="134" t="s">
        <v>202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6"/>
    </row>
    <row r="29" spans="1:11">
      <c r="A29" s="134" t="s">
        <v>203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6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6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6"/>
    </row>
    <row r="33" ht="23" customHeight="1" spans="1:13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ht="23" customHeight="1" spans="1:13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ht="23" customHeight="1" spans="1:13">
      <c r="A35" s="137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ht="23" customHeight="1" spans="1:13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40"/>
    </row>
    <row r="37" ht="18.75" customHeight="1" spans="1:13">
      <c r="A37" s="141" t="s">
        <v>204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3"/>
    </row>
    <row r="38" s="74" customFormat="1" ht="18.75" customHeight="1" spans="1:13">
      <c r="A38" s="92" t="s">
        <v>205</v>
      </c>
      <c r="B38" s="95"/>
      <c r="C38" s="95"/>
      <c r="D38" s="90" t="s">
        <v>206</v>
      </c>
      <c r="E38" s="90"/>
      <c r="F38" s="144" t="s">
        <v>207</v>
      </c>
      <c r="G38" s="145"/>
      <c r="H38" s="95" t="s">
        <v>208</v>
      </c>
      <c r="I38" s="95"/>
      <c r="J38" s="95" t="s">
        <v>209</v>
      </c>
      <c r="K38" s="121"/>
    </row>
    <row r="39" ht="18.75" customHeight="1" spans="1:13">
      <c r="A39" s="92" t="s">
        <v>129</v>
      </c>
      <c r="B39" s="95" t="s">
        <v>210</v>
      </c>
      <c r="C39" s="95"/>
      <c r="D39" s="95"/>
      <c r="E39" s="95"/>
      <c r="F39" s="95"/>
      <c r="G39" s="95"/>
      <c r="H39" s="95"/>
      <c r="I39" s="95"/>
      <c r="J39" s="95"/>
      <c r="K39" s="121"/>
      <c r="M39" s="74"/>
    </row>
    <row r="40" ht="31" customHeight="1" spans="1:13">
      <c r="A40" s="92" t="s">
        <v>211</v>
      </c>
      <c r="B40" s="95"/>
      <c r="C40" s="95"/>
      <c r="D40" s="95"/>
      <c r="E40" s="95"/>
      <c r="F40" s="95"/>
      <c r="G40" s="95"/>
      <c r="H40" s="95"/>
      <c r="I40" s="95"/>
      <c r="J40" s="95"/>
      <c r="K40" s="121"/>
    </row>
    <row r="41" ht="18.75" customHeight="1" spans="1:13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21"/>
    </row>
    <row r="42" ht="32" customHeight="1" spans="1:13">
      <c r="A42" s="98" t="s">
        <v>140</v>
      </c>
      <c r="B42" s="146" t="s">
        <v>212</v>
      </c>
      <c r="C42" s="146"/>
      <c r="D42" s="100" t="s">
        <v>213</v>
      </c>
      <c r="E42" s="101" t="s">
        <v>160</v>
      </c>
      <c r="F42" s="100" t="s">
        <v>143</v>
      </c>
      <c r="G42" s="147">
        <v>46106</v>
      </c>
      <c r="H42" s="148" t="s">
        <v>144</v>
      </c>
      <c r="I42" s="148"/>
      <c r="J42" s="146" t="s">
        <v>148</v>
      </c>
      <c r="K42" s="14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K21" sqref="K2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1.25" style="52" customWidth="1"/>
    <col min="14" max="16384" width="9" style="52"/>
  </cols>
  <sheetData>
    <row r="1" ht="30" customHeight="1" spans="1:13">
      <c r="A1" s="53" t="s">
        <v>214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3">
      <c r="A2" s="55" t="s">
        <v>62</v>
      </c>
      <c r="B2" s="56" t="s">
        <v>63</v>
      </c>
      <c r="C2" s="56"/>
      <c r="D2" s="57" t="s">
        <v>69</v>
      </c>
      <c r="E2" s="56" t="s">
        <v>70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</row>
    <row r="3" ht="29" customHeight="1" spans="1:13">
      <c r="A3" s="59" t="s">
        <v>215</v>
      </c>
      <c r="B3" s="60" t="s">
        <v>216</v>
      </c>
      <c r="C3" s="60"/>
      <c r="D3" s="60"/>
      <c r="E3" s="60"/>
      <c r="F3" s="60"/>
      <c r="G3" s="60"/>
      <c r="H3" s="58"/>
      <c r="I3" s="59" t="s">
        <v>217</v>
      </c>
      <c r="J3" s="59"/>
      <c r="K3" s="59"/>
      <c r="L3" s="59"/>
      <c r="M3" s="59"/>
    </row>
    <row r="4" ht="29" customHeight="1" spans="1:13">
      <c r="A4" s="59"/>
      <c r="B4" s="61" t="s">
        <v>113</v>
      </c>
      <c r="C4" s="62" t="s">
        <v>114</v>
      </c>
      <c r="D4" s="63" t="s">
        <v>115</v>
      </c>
      <c r="E4" s="62" t="s">
        <v>116</v>
      </c>
      <c r="F4" s="62" t="s">
        <v>117</v>
      </c>
      <c r="G4" s="62" t="s">
        <v>118</v>
      </c>
      <c r="H4" s="58"/>
      <c r="I4" s="64" t="s">
        <v>113</v>
      </c>
      <c r="J4" s="64" t="s">
        <v>114</v>
      </c>
      <c r="K4" s="64" t="s">
        <v>115</v>
      </c>
      <c r="L4" s="64" t="s">
        <v>116</v>
      </c>
      <c r="M4" s="64" t="s">
        <v>117</v>
      </c>
    </row>
    <row r="5" ht="29" customHeight="1" spans="1:13">
      <c r="A5" s="59"/>
      <c r="B5" s="61" t="s">
        <v>218</v>
      </c>
      <c r="C5" s="62" t="s">
        <v>219</v>
      </c>
      <c r="D5" s="63" t="s">
        <v>220</v>
      </c>
      <c r="E5" s="62" t="s">
        <v>221</v>
      </c>
      <c r="F5" s="62" t="s">
        <v>222</v>
      </c>
      <c r="G5" s="62" t="s">
        <v>223</v>
      </c>
      <c r="H5" s="58"/>
      <c r="I5" s="65" t="s">
        <v>123</v>
      </c>
      <c r="J5" s="66" t="s">
        <v>121</v>
      </c>
      <c r="K5" s="67" t="s">
        <v>121</v>
      </c>
      <c r="L5" s="65" t="s">
        <v>121</v>
      </c>
      <c r="M5" s="65" t="s">
        <v>123</v>
      </c>
    </row>
    <row r="6" ht="29" customHeight="1" spans="1:13">
      <c r="A6" s="68" t="s">
        <v>224</v>
      </c>
      <c r="B6" s="69">
        <f>C6-2.1</f>
        <v>98.8</v>
      </c>
      <c r="C6" s="69">
        <f>D6-2.1</f>
        <v>100.9</v>
      </c>
      <c r="D6" s="70" t="s">
        <v>225</v>
      </c>
      <c r="E6" s="69">
        <f t="shared" ref="E6:G6" si="0">D6+2.1</f>
        <v>105.1</v>
      </c>
      <c r="F6" s="69">
        <f t="shared" si="0"/>
        <v>107.2</v>
      </c>
      <c r="G6" s="69">
        <f t="shared" si="0"/>
        <v>109.3</v>
      </c>
      <c r="H6" s="58"/>
      <c r="I6" s="71" t="s">
        <v>226</v>
      </c>
      <c r="J6" s="71" t="s">
        <v>227</v>
      </c>
      <c r="K6" s="71" t="s">
        <v>228</v>
      </c>
      <c r="L6" s="71" t="s">
        <v>229</v>
      </c>
      <c r="M6" s="71" t="s">
        <v>228</v>
      </c>
    </row>
    <row r="7" ht="29" customHeight="1" spans="1:13">
      <c r="A7" s="68" t="s">
        <v>230</v>
      </c>
      <c r="B7" s="69">
        <f>C7-1.5</f>
        <v>71.5</v>
      </c>
      <c r="C7" s="69">
        <f>D7-1.5</f>
        <v>73</v>
      </c>
      <c r="D7" s="70">
        <v>74.5</v>
      </c>
      <c r="E7" s="69">
        <f t="shared" ref="E7:G7" si="1">D7+1.5</f>
        <v>76</v>
      </c>
      <c r="F7" s="69">
        <f t="shared" si="1"/>
        <v>77.5</v>
      </c>
      <c r="G7" s="69">
        <f t="shared" si="1"/>
        <v>79</v>
      </c>
      <c r="H7" s="58"/>
      <c r="I7" s="71" t="s">
        <v>228</v>
      </c>
      <c r="J7" s="71" t="s">
        <v>231</v>
      </c>
      <c r="K7" s="71" t="s">
        <v>229</v>
      </c>
      <c r="L7" s="71" t="s">
        <v>227</v>
      </c>
      <c r="M7" s="71" t="s">
        <v>228</v>
      </c>
    </row>
    <row r="8" ht="29" customHeight="1" spans="1:13">
      <c r="A8" s="68" t="s">
        <v>232</v>
      </c>
      <c r="B8" s="69">
        <f>C8-4</f>
        <v>75</v>
      </c>
      <c r="C8" s="69">
        <f>D8-4</f>
        <v>79</v>
      </c>
      <c r="D8" s="70">
        <v>83</v>
      </c>
      <c r="E8" s="69">
        <f t="shared" ref="E8:E10" si="2">D8+4</f>
        <v>87</v>
      </c>
      <c r="F8" s="69">
        <f>E8+5</f>
        <v>92</v>
      </c>
      <c r="G8" s="69">
        <f>F8+6</f>
        <v>98</v>
      </c>
      <c r="H8" s="58"/>
      <c r="I8" s="71" t="s">
        <v>231</v>
      </c>
      <c r="J8" s="71" t="s">
        <v>228</v>
      </c>
      <c r="K8" s="71" t="s">
        <v>231</v>
      </c>
      <c r="L8" s="71" t="s">
        <v>231</v>
      </c>
      <c r="M8" s="71" t="s">
        <v>233</v>
      </c>
    </row>
    <row r="9" ht="29" customHeight="1" spans="1:13">
      <c r="A9" s="68" t="s">
        <v>234</v>
      </c>
      <c r="B9" s="69">
        <f>C9-4</f>
        <v>81</v>
      </c>
      <c r="C9" s="69">
        <f>D9-4</f>
        <v>85</v>
      </c>
      <c r="D9" s="70">
        <v>89</v>
      </c>
      <c r="E9" s="69">
        <f t="shared" si="2"/>
        <v>93</v>
      </c>
      <c r="F9" s="69">
        <f>E9+5</f>
        <v>98</v>
      </c>
      <c r="G9" s="69">
        <f>F9+6</f>
        <v>104</v>
      </c>
      <c r="H9" s="58"/>
      <c r="I9" s="71" t="s">
        <v>228</v>
      </c>
      <c r="J9" s="71" t="s">
        <v>228</v>
      </c>
      <c r="K9" s="71" t="s">
        <v>227</v>
      </c>
      <c r="L9" s="71" t="s">
        <v>228</v>
      </c>
      <c r="M9" s="71" t="s">
        <v>228</v>
      </c>
    </row>
    <row r="10" ht="29" customHeight="1" spans="1:13">
      <c r="A10" s="68" t="s">
        <v>235</v>
      </c>
      <c r="B10" s="69">
        <f>C10-3.6</f>
        <v>98.8</v>
      </c>
      <c r="C10" s="69">
        <f>D10-3.6</f>
        <v>102.4</v>
      </c>
      <c r="D10" s="70">
        <v>106</v>
      </c>
      <c r="E10" s="69">
        <f t="shared" si="2"/>
        <v>110</v>
      </c>
      <c r="F10" s="69">
        <f>E10+4</f>
        <v>114</v>
      </c>
      <c r="G10" s="69">
        <f>F10+4</f>
        <v>118</v>
      </c>
      <c r="H10" s="58"/>
      <c r="I10" s="71" t="s">
        <v>236</v>
      </c>
      <c r="J10" s="71" t="s">
        <v>228</v>
      </c>
      <c r="K10" s="71" t="s">
        <v>237</v>
      </c>
      <c r="L10" s="71" t="s">
        <v>236</v>
      </c>
      <c r="M10" s="71" t="s">
        <v>238</v>
      </c>
    </row>
    <row r="11" ht="29" customHeight="1" spans="1:13">
      <c r="A11" s="68" t="s">
        <v>239</v>
      </c>
      <c r="B11" s="69">
        <f>C11-2.3/2</f>
        <v>30.7</v>
      </c>
      <c r="C11" s="69">
        <f>D11-2.3/2</f>
        <v>31.85</v>
      </c>
      <c r="D11" s="70">
        <v>33</v>
      </c>
      <c r="E11" s="69">
        <f t="shared" ref="E11:G11" si="3">D11+2.6/2</f>
        <v>34.3</v>
      </c>
      <c r="F11" s="69">
        <f t="shared" si="3"/>
        <v>35.6</v>
      </c>
      <c r="G11" s="69">
        <f t="shared" si="3"/>
        <v>36.9</v>
      </c>
      <c r="H11" s="58"/>
      <c r="I11" s="71" t="s">
        <v>240</v>
      </c>
      <c r="J11" s="71" t="s">
        <v>236</v>
      </c>
      <c r="K11" s="71" t="s">
        <v>241</v>
      </c>
      <c r="L11" s="71" t="s">
        <v>240</v>
      </c>
      <c r="M11" s="71" t="s">
        <v>241</v>
      </c>
    </row>
    <row r="12" ht="29" customHeight="1" spans="1:13">
      <c r="A12" s="68" t="s">
        <v>242</v>
      </c>
      <c r="B12" s="69">
        <f>C12-0.7</f>
        <v>22.1</v>
      </c>
      <c r="C12" s="69">
        <f>D12-0.7</f>
        <v>22.8</v>
      </c>
      <c r="D12" s="70">
        <v>23.5</v>
      </c>
      <c r="E12" s="69">
        <f>D12+0.7</f>
        <v>24.2</v>
      </c>
      <c r="F12" s="69">
        <f>E12+0.7</f>
        <v>24.9</v>
      </c>
      <c r="G12" s="69">
        <f>F12+0.9</f>
        <v>25.8</v>
      </c>
      <c r="H12" s="58"/>
      <c r="I12" s="71" t="s">
        <v>228</v>
      </c>
      <c r="J12" s="71" t="s">
        <v>228</v>
      </c>
      <c r="K12" s="71" t="s">
        <v>228</v>
      </c>
      <c r="L12" s="71" t="s">
        <v>228</v>
      </c>
      <c r="M12" s="71" t="s">
        <v>228</v>
      </c>
    </row>
    <row r="13" ht="29" customHeight="1" spans="1:13">
      <c r="A13" s="68" t="s">
        <v>243</v>
      </c>
      <c r="B13" s="69">
        <f>C13-0.5</f>
        <v>18.5</v>
      </c>
      <c r="C13" s="69">
        <f>D13-0.5</f>
        <v>19</v>
      </c>
      <c r="D13" s="70">
        <v>19.5</v>
      </c>
      <c r="E13" s="69">
        <f>D13+0.5</f>
        <v>20</v>
      </c>
      <c r="F13" s="69">
        <f>E13+0.5</f>
        <v>20.5</v>
      </c>
      <c r="G13" s="69">
        <f>F13+0.7</f>
        <v>21.2</v>
      </c>
      <c r="H13" s="58"/>
      <c r="I13" s="71" t="s">
        <v>228</v>
      </c>
      <c r="J13" s="71" t="s">
        <v>228</v>
      </c>
      <c r="K13" s="71" t="s">
        <v>228</v>
      </c>
      <c r="L13" s="71" t="s">
        <v>228</v>
      </c>
      <c r="M13" s="71" t="s">
        <v>228</v>
      </c>
    </row>
    <row r="14" ht="29" customHeight="1" spans="1:13">
      <c r="A14" s="68" t="s">
        <v>244</v>
      </c>
      <c r="B14" s="69">
        <f>C14-0.7</f>
        <v>28.5</v>
      </c>
      <c r="C14" s="69">
        <f>D14-0.6</f>
        <v>29.2</v>
      </c>
      <c r="D14" s="72">
        <v>29.8</v>
      </c>
      <c r="E14" s="69">
        <f>D14+0.6</f>
        <v>30.4</v>
      </c>
      <c r="F14" s="69">
        <f>E14+0.7</f>
        <v>31.1</v>
      </c>
      <c r="G14" s="69">
        <f>F14+0.6</f>
        <v>31.7</v>
      </c>
      <c r="H14" s="58"/>
      <c r="I14" s="71" t="s">
        <v>245</v>
      </c>
      <c r="J14" s="71" t="s">
        <v>228</v>
      </c>
      <c r="K14" s="71" t="s">
        <v>236</v>
      </c>
      <c r="L14" s="71" t="s">
        <v>236</v>
      </c>
      <c r="M14" s="71" t="s">
        <v>246</v>
      </c>
    </row>
    <row r="15" ht="29" customHeight="1" spans="1:13">
      <c r="A15" s="68" t="s">
        <v>247</v>
      </c>
      <c r="B15" s="69">
        <f>C15-0.9</f>
        <v>41</v>
      </c>
      <c r="C15" s="69">
        <f>D15-0.9</f>
        <v>41.9</v>
      </c>
      <c r="D15" s="70">
        <v>42.8</v>
      </c>
      <c r="E15" s="69">
        <f t="shared" ref="E15:G15" si="4">D15+1.1</f>
        <v>43.9</v>
      </c>
      <c r="F15" s="69">
        <f t="shared" si="4"/>
        <v>45</v>
      </c>
      <c r="G15" s="69">
        <f t="shared" si="4"/>
        <v>46.1</v>
      </c>
      <c r="H15" s="58"/>
      <c r="I15" s="71" t="s">
        <v>248</v>
      </c>
      <c r="J15" s="71" t="s">
        <v>249</v>
      </c>
      <c r="K15" s="71" t="s">
        <v>250</v>
      </c>
      <c r="L15" s="71" t="s">
        <v>251</v>
      </c>
      <c r="M15" s="71" t="s">
        <v>252</v>
      </c>
    </row>
    <row r="16" customHeight="1" spans="1:13">
      <c r="A16" s="68" t="s">
        <v>253</v>
      </c>
      <c r="B16" s="69">
        <f>D16-0.5</f>
        <v>14</v>
      </c>
      <c r="C16" s="69">
        <f t="shared" ref="C16:G16" si="5">B16</f>
        <v>14</v>
      </c>
      <c r="D16" s="70">
        <v>14.5</v>
      </c>
      <c r="E16" s="69">
        <f t="shared" si="5"/>
        <v>14.5</v>
      </c>
      <c r="F16" s="69">
        <f>D16+1.5</f>
        <v>16</v>
      </c>
      <c r="G16" s="69">
        <f t="shared" si="5"/>
        <v>16</v>
      </c>
      <c r="I16" s="71" t="s">
        <v>228</v>
      </c>
      <c r="J16" s="71" t="s">
        <v>228</v>
      </c>
      <c r="K16" s="71" t="s">
        <v>228</v>
      </c>
      <c r="L16" s="71" t="s">
        <v>228</v>
      </c>
      <c r="M16" s="71" t="s">
        <v>228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9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8"/>
      <c r="O3" s="8"/>
    </row>
    <row r="4" s="26" customFormat="1" ht="28.5" spans="1:15">
      <c r="A4" s="16">
        <v>1</v>
      </c>
      <c r="B4" s="16">
        <v>11</v>
      </c>
      <c r="C4" s="355" t="s">
        <v>271</v>
      </c>
      <c r="D4" s="356" t="s">
        <v>272</v>
      </c>
      <c r="E4" s="355" t="s">
        <v>63</v>
      </c>
      <c r="F4" s="14" t="s">
        <v>273</v>
      </c>
      <c r="G4" s="16" t="s">
        <v>67</v>
      </c>
      <c r="H4" s="16" t="s">
        <v>67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274</v>
      </c>
    </row>
    <row r="5" s="26" customFormat="1" ht="28.5" spans="1:15">
      <c r="A5" s="16">
        <v>2</v>
      </c>
      <c r="B5" s="16">
        <v>16</v>
      </c>
      <c r="C5" s="355" t="s">
        <v>271</v>
      </c>
      <c r="D5" s="356" t="s">
        <v>275</v>
      </c>
      <c r="E5" s="355" t="s">
        <v>63</v>
      </c>
      <c r="F5" s="14" t="s">
        <v>273</v>
      </c>
      <c r="G5" s="16" t="s">
        <v>67</v>
      </c>
      <c r="H5" s="16" t="s">
        <v>67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274</v>
      </c>
    </row>
    <row r="6" s="26" customFormat="1" ht="28.5" spans="1:15">
      <c r="A6" s="16">
        <v>3</v>
      </c>
      <c r="B6" s="16">
        <v>112.233</v>
      </c>
      <c r="C6" s="355" t="s">
        <v>271</v>
      </c>
      <c r="D6" s="356" t="s">
        <v>276</v>
      </c>
      <c r="E6" s="357" t="s">
        <v>277</v>
      </c>
      <c r="F6" s="14" t="s">
        <v>273</v>
      </c>
      <c r="G6" s="15" t="s">
        <v>67</v>
      </c>
      <c r="H6" s="15" t="s">
        <v>67</v>
      </c>
      <c r="I6" s="15">
        <v>3</v>
      </c>
      <c r="J6" s="15">
        <v>1</v>
      </c>
      <c r="K6" s="15">
        <v>1</v>
      </c>
      <c r="L6" s="15">
        <v>1</v>
      </c>
      <c r="M6" s="15">
        <v>3</v>
      </c>
      <c r="N6" s="15">
        <v>9</v>
      </c>
      <c r="O6" s="16" t="s">
        <v>274</v>
      </c>
    </row>
    <row r="7" s="26" customFormat="1" spans="1:15">
      <c r="A7" s="16">
        <v>4</v>
      </c>
      <c r="B7" s="27">
        <v>562</v>
      </c>
      <c r="C7" s="355" t="s">
        <v>271</v>
      </c>
      <c r="D7" s="356" t="s">
        <v>278</v>
      </c>
      <c r="E7" s="355" t="s">
        <v>279</v>
      </c>
      <c r="F7" s="14" t="s">
        <v>273</v>
      </c>
      <c r="G7" s="15" t="s">
        <v>67</v>
      </c>
      <c r="H7" s="15" t="s">
        <v>67</v>
      </c>
      <c r="I7" s="15">
        <v>4</v>
      </c>
      <c r="J7" s="15">
        <v>1</v>
      </c>
      <c r="K7" s="15">
        <v>0</v>
      </c>
      <c r="L7" s="15">
        <v>1</v>
      </c>
      <c r="M7" s="15">
        <v>3</v>
      </c>
      <c r="N7" s="15">
        <v>9</v>
      </c>
      <c r="O7" s="16" t="s">
        <v>274</v>
      </c>
    </row>
    <row r="8" s="26" customFormat="1" spans="1:15">
      <c r="A8" s="16">
        <v>5</v>
      </c>
      <c r="B8" s="16">
        <v>1030</v>
      </c>
      <c r="C8" s="355" t="s">
        <v>271</v>
      </c>
      <c r="D8" s="358" t="s">
        <v>280</v>
      </c>
      <c r="E8" s="355" t="s">
        <v>281</v>
      </c>
      <c r="F8" s="14" t="s">
        <v>273</v>
      </c>
      <c r="G8" s="15" t="s">
        <v>67</v>
      </c>
      <c r="H8" s="15" t="s">
        <v>67</v>
      </c>
      <c r="I8" s="15">
        <v>5</v>
      </c>
      <c r="J8" s="15">
        <v>1</v>
      </c>
      <c r="K8" s="15">
        <v>2</v>
      </c>
      <c r="L8" s="15">
        <v>1</v>
      </c>
      <c r="M8" s="15">
        <v>3</v>
      </c>
      <c r="N8" s="15">
        <v>12</v>
      </c>
      <c r="O8" s="16" t="s">
        <v>274</v>
      </c>
    </row>
    <row r="9" s="26" customFormat="1" spans="1:15">
      <c r="A9" s="16">
        <v>6</v>
      </c>
      <c r="B9" s="16">
        <v>1520</v>
      </c>
      <c r="C9" s="355" t="s">
        <v>271</v>
      </c>
      <c r="D9" s="358" t="s">
        <v>282</v>
      </c>
      <c r="E9" s="355" t="s">
        <v>281</v>
      </c>
      <c r="F9" s="14" t="s">
        <v>273</v>
      </c>
      <c r="G9" s="15" t="s">
        <v>67</v>
      </c>
      <c r="H9" s="15" t="s">
        <v>67</v>
      </c>
      <c r="I9" s="15">
        <v>4</v>
      </c>
      <c r="J9" s="15">
        <v>1</v>
      </c>
      <c r="K9" s="15">
        <v>0</v>
      </c>
      <c r="L9" s="15">
        <v>1</v>
      </c>
      <c r="M9" s="15">
        <v>3</v>
      </c>
      <c r="N9" s="16">
        <f>SUM(I9:M9)</f>
        <v>9</v>
      </c>
      <c r="O9" s="16" t="s">
        <v>274</v>
      </c>
    </row>
    <row r="10" s="26" customFormat="1" spans="1:15">
      <c r="A10" s="16">
        <v>7</v>
      </c>
      <c r="B10" s="16">
        <v>1210</v>
      </c>
      <c r="C10" s="355" t="s">
        <v>271</v>
      </c>
      <c r="D10" s="358" t="s">
        <v>272</v>
      </c>
      <c r="E10" s="355" t="s">
        <v>281</v>
      </c>
      <c r="F10" s="14" t="s">
        <v>273</v>
      </c>
      <c r="G10" s="15" t="s">
        <v>67</v>
      </c>
      <c r="H10" s="15" t="s">
        <v>67</v>
      </c>
      <c r="I10" s="15">
        <v>5</v>
      </c>
      <c r="J10" s="15">
        <v>1</v>
      </c>
      <c r="K10" s="15">
        <v>2</v>
      </c>
      <c r="L10" s="15">
        <v>1</v>
      </c>
      <c r="M10" s="15">
        <v>3</v>
      </c>
      <c r="N10" s="16">
        <f>SUM(I10:M10)</f>
        <v>12</v>
      </c>
      <c r="O10" s="16" t="s">
        <v>274</v>
      </c>
    </row>
    <row r="11" spans="1:15">
      <c r="A11" s="11"/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="2" customFormat="1" ht="18.75" spans="1:15">
      <c r="A12" s="19" t="s">
        <v>283</v>
      </c>
      <c r="B12" s="20"/>
      <c r="C12" s="20"/>
      <c r="D12" s="21"/>
      <c r="E12" s="22"/>
      <c r="F12" s="34"/>
      <c r="G12" s="34"/>
      <c r="H12" s="34"/>
      <c r="I12" s="28"/>
      <c r="J12" s="19" t="s">
        <v>284</v>
      </c>
      <c r="K12" s="20"/>
      <c r="L12" s="20"/>
      <c r="M12" s="21"/>
      <c r="N12" s="20"/>
      <c r="O12" s="23"/>
    </row>
    <row r="13" ht="16.5" spans="1:15">
      <c r="A13" s="24" t="s">
        <v>285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287</v>
      </c>
      <c r="H2" s="4"/>
      <c r="I2" s="4" t="s">
        <v>288</v>
      </c>
      <c r="J2" s="4"/>
      <c r="K2" s="6" t="s">
        <v>289</v>
      </c>
      <c r="L2" s="48" t="s">
        <v>290</v>
      </c>
      <c r="M2" s="7" t="s">
        <v>291</v>
      </c>
    </row>
    <row r="3" s="1" customFormat="1" ht="16.5" spans="1:13">
      <c r="A3" s="4"/>
      <c r="B3" s="8"/>
      <c r="C3" s="8"/>
      <c r="D3" s="8"/>
      <c r="E3" s="8"/>
      <c r="F3" s="8"/>
      <c r="G3" s="4" t="s">
        <v>292</v>
      </c>
      <c r="H3" s="4" t="s">
        <v>293</v>
      </c>
      <c r="I3" s="4" t="s">
        <v>292</v>
      </c>
      <c r="J3" s="4" t="s">
        <v>293</v>
      </c>
      <c r="K3" s="9"/>
      <c r="L3" s="49"/>
      <c r="M3" s="10"/>
    </row>
    <row r="4" ht="28.5" spans="1:13">
      <c r="A4" s="11">
        <v>1</v>
      </c>
      <c r="B4" s="14" t="s">
        <v>273</v>
      </c>
      <c r="C4" s="16">
        <v>11</v>
      </c>
      <c r="D4" s="355" t="s">
        <v>271</v>
      </c>
      <c r="E4" s="356" t="s">
        <v>272</v>
      </c>
      <c r="F4" s="355" t="s">
        <v>63</v>
      </c>
      <c r="G4" s="31">
        <v>0.3</v>
      </c>
      <c r="H4" s="31">
        <v>0.2</v>
      </c>
      <c r="I4" s="31">
        <v>0.4</v>
      </c>
      <c r="J4" s="31">
        <v>0.3</v>
      </c>
      <c r="K4" s="31">
        <v>1.2</v>
      </c>
      <c r="L4" s="31"/>
      <c r="M4" s="31" t="s">
        <v>274</v>
      </c>
    </row>
    <row r="5" ht="28.5" spans="1:13">
      <c r="A5" s="11">
        <v>2</v>
      </c>
      <c r="B5" s="14" t="s">
        <v>273</v>
      </c>
      <c r="C5" s="16">
        <v>16</v>
      </c>
      <c r="D5" s="355" t="s">
        <v>271</v>
      </c>
      <c r="E5" s="356" t="s">
        <v>275</v>
      </c>
      <c r="F5" s="355" t="s">
        <v>63</v>
      </c>
      <c r="G5" s="31">
        <v>0.2</v>
      </c>
      <c r="H5" s="31">
        <v>0.2</v>
      </c>
      <c r="I5" s="31">
        <v>0.4</v>
      </c>
      <c r="J5" s="31">
        <v>0.3</v>
      </c>
      <c r="K5" s="31">
        <v>1.1</v>
      </c>
      <c r="L5" s="31"/>
      <c r="M5" s="31" t="s">
        <v>274</v>
      </c>
    </row>
    <row r="6" ht="28.5" spans="1:13">
      <c r="A6" s="11">
        <v>3</v>
      </c>
      <c r="B6" s="14" t="s">
        <v>273</v>
      </c>
      <c r="C6" s="16">
        <v>112.233</v>
      </c>
      <c r="D6" s="355" t="s">
        <v>271</v>
      </c>
      <c r="E6" s="356" t="s">
        <v>276</v>
      </c>
      <c r="F6" s="357" t="s">
        <v>277</v>
      </c>
      <c r="G6" s="31">
        <v>0.1</v>
      </c>
      <c r="H6" s="31">
        <v>0.2</v>
      </c>
      <c r="I6" s="31">
        <v>0.4</v>
      </c>
      <c r="J6" s="31">
        <v>0.3</v>
      </c>
      <c r="K6" s="31">
        <v>1</v>
      </c>
      <c r="L6" s="31"/>
      <c r="M6" s="31" t="s">
        <v>274</v>
      </c>
    </row>
    <row r="7" ht="28.5" spans="1:13">
      <c r="A7" s="11">
        <v>4</v>
      </c>
      <c r="B7" s="14" t="s">
        <v>273</v>
      </c>
      <c r="C7" s="27">
        <v>562</v>
      </c>
      <c r="D7" s="355" t="s">
        <v>271</v>
      </c>
      <c r="E7" s="356" t="s">
        <v>278</v>
      </c>
      <c r="F7" s="355" t="s">
        <v>279</v>
      </c>
      <c r="G7" s="31">
        <v>0</v>
      </c>
      <c r="H7" s="31">
        <v>0.2</v>
      </c>
      <c r="I7" s="31">
        <v>0.4</v>
      </c>
      <c r="J7" s="31">
        <v>0.3</v>
      </c>
      <c r="K7" s="31">
        <v>0.9</v>
      </c>
      <c r="L7" s="31"/>
      <c r="M7" s="31" t="s">
        <v>274</v>
      </c>
    </row>
    <row r="8" ht="22.5" spans="1:13">
      <c r="A8" s="11">
        <v>5</v>
      </c>
      <c r="B8" s="14" t="s">
        <v>273</v>
      </c>
      <c r="C8" s="16">
        <v>1030</v>
      </c>
      <c r="D8" s="355" t="s">
        <v>271</v>
      </c>
      <c r="E8" s="358" t="s">
        <v>280</v>
      </c>
      <c r="F8" s="355" t="s">
        <v>281</v>
      </c>
      <c r="G8" s="31">
        <v>0.2</v>
      </c>
      <c r="H8" s="31">
        <v>0.2</v>
      </c>
      <c r="I8" s="31">
        <v>0.4</v>
      </c>
      <c r="J8" s="31">
        <v>0.3</v>
      </c>
      <c r="K8" s="31">
        <v>1.1</v>
      </c>
      <c r="L8" s="11"/>
      <c r="M8" s="11" t="s">
        <v>274</v>
      </c>
    </row>
    <row r="9" ht="22.5" spans="1:13">
      <c r="A9" s="11">
        <v>6</v>
      </c>
      <c r="B9" s="14" t="s">
        <v>273</v>
      </c>
      <c r="C9" s="16">
        <v>1520</v>
      </c>
      <c r="D9" s="355" t="s">
        <v>271</v>
      </c>
      <c r="E9" s="358" t="s">
        <v>282</v>
      </c>
      <c r="F9" s="355" t="s">
        <v>281</v>
      </c>
      <c r="G9" s="31">
        <v>0.1</v>
      </c>
      <c r="H9" s="31">
        <v>0.2</v>
      </c>
      <c r="I9" s="31">
        <v>0.4</v>
      </c>
      <c r="J9" s="31">
        <v>0.3</v>
      </c>
      <c r="K9" s="31">
        <v>1</v>
      </c>
      <c r="L9" s="11"/>
      <c r="M9" s="11" t="s">
        <v>274</v>
      </c>
    </row>
    <row r="10" ht="22.5" spans="1:13">
      <c r="A10" s="11">
        <v>7</v>
      </c>
      <c r="B10" s="14" t="s">
        <v>273</v>
      </c>
      <c r="C10" s="16">
        <v>1210</v>
      </c>
      <c r="D10" s="355" t="s">
        <v>271</v>
      </c>
      <c r="E10" s="358" t="s">
        <v>272</v>
      </c>
      <c r="F10" s="355" t="s">
        <v>281</v>
      </c>
      <c r="G10" s="31">
        <v>0</v>
      </c>
      <c r="H10" s="31">
        <v>0.2</v>
      </c>
      <c r="I10" s="31">
        <v>0.4</v>
      </c>
      <c r="J10" s="31">
        <v>0.3</v>
      </c>
      <c r="K10" s="31">
        <v>0.9</v>
      </c>
      <c r="L10" s="11"/>
      <c r="M10" s="11" t="s">
        <v>274</v>
      </c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283</v>
      </c>
      <c r="B12" s="20"/>
      <c r="C12" s="20"/>
      <c r="D12" s="20"/>
      <c r="E12" s="21"/>
      <c r="F12" s="22"/>
      <c r="G12" s="28"/>
      <c r="H12" s="19" t="s">
        <v>284</v>
      </c>
      <c r="I12" s="20"/>
      <c r="J12" s="20"/>
      <c r="K12" s="21"/>
      <c r="L12" s="50"/>
      <c r="M12" s="23"/>
    </row>
    <row r="13" ht="16.5" spans="1:13">
      <c r="A13" s="51" t="s">
        <v>294</v>
      </c>
      <c r="B13" s="51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2" sqref="E12:E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296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5" t="s">
        <v>297</v>
      </c>
      <c r="H2" s="36"/>
      <c r="I2" s="37"/>
      <c r="J2" s="35" t="s">
        <v>298</v>
      </c>
      <c r="K2" s="36"/>
      <c r="L2" s="37"/>
      <c r="M2" s="35" t="s">
        <v>299</v>
      </c>
      <c r="N2" s="36"/>
      <c r="O2" s="37"/>
      <c r="P2" s="35" t="s">
        <v>300</v>
      </c>
      <c r="Q2" s="36"/>
      <c r="R2" s="37"/>
      <c r="S2" s="36" t="s">
        <v>301</v>
      </c>
      <c r="T2" s="36"/>
      <c r="U2" s="37"/>
      <c r="V2" s="30" t="s">
        <v>302</v>
      </c>
      <c r="W2" s="30" t="s">
        <v>269</v>
      </c>
    </row>
    <row r="3" s="1" customFormat="1" ht="16.5" spans="1:23">
      <c r="A3" s="8"/>
      <c r="B3" s="38"/>
      <c r="C3" s="38"/>
      <c r="D3" s="38"/>
      <c r="E3" s="38"/>
      <c r="F3" s="38"/>
      <c r="G3" s="4" t="s">
        <v>303</v>
      </c>
      <c r="H3" s="4" t="s">
        <v>69</v>
      </c>
      <c r="I3" s="4" t="s">
        <v>260</v>
      </c>
      <c r="J3" s="4" t="s">
        <v>303</v>
      </c>
      <c r="K3" s="4" t="s">
        <v>69</v>
      </c>
      <c r="L3" s="4" t="s">
        <v>260</v>
      </c>
      <c r="M3" s="4" t="s">
        <v>303</v>
      </c>
      <c r="N3" s="4" t="s">
        <v>69</v>
      </c>
      <c r="O3" s="4" t="s">
        <v>260</v>
      </c>
      <c r="P3" s="4" t="s">
        <v>303</v>
      </c>
      <c r="Q3" s="4" t="s">
        <v>69</v>
      </c>
      <c r="R3" s="4" t="s">
        <v>260</v>
      </c>
      <c r="S3" s="4" t="s">
        <v>303</v>
      </c>
      <c r="T3" s="4" t="s">
        <v>69</v>
      </c>
      <c r="U3" s="4" t="s">
        <v>260</v>
      </c>
      <c r="V3" s="39"/>
      <c r="W3" s="39"/>
    </row>
    <row r="4" ht="81" spans="1:23">
      <c r="A4" s="40" t="s">
        <v>304</v>
      </c>
      <c r="B4" s="14" t="s">
        <v>273</v>
      </c>
      <c r="C4" s="16">
        <v>11</v>
      </c>
      <c r="D4" s="355" t="s">
        <v>271</v>
      </c>
      <c r="E4" s="356" t="s">
        <v>272</v>
      </c>
      <c r="F4" s="355" t="s">
        <v>63</v>
      </c>
      <c r="G4" s="359" t="s">
        <v>305</v>
      </c>
      <c r="H4" s="360" t="s">
        <v>306</v>
      </c>
      <c r="I4" s="359" t="s">
        <v>307</v>
      </c>
      <c r="J4" s="359" t="s">
        <v>308</v>
      </c>
      <c r="K4" s="360" t="s">
        <v>309</v>
      </c>
      <c r="L4" s="359" t="s">
        <v>307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ht="28.5" spans="1:23">
      <c r="A5" s="43"/>
      <c r="B5" s="14" t="s">
        <v>273</v>
      </c>
      <c r="C5" s="16">
        <v>16</v>
      </c>
      <c r="D5" s="355" t="s">
        <v>271</v>
      </c>
      <c r="E5" s="356" t="s">
        <v>275</v>
      </c>
      <c r="F5" s="355" t="s">
        <v>63</v>
      </c>
      <c r="G5" s="35" t="s">
        <v>310</v>
      </c>
      <c r="H5" s="36"/>
      <c r="I5" s="37"/>
      <c r="J5" s="35" t="s">
        <v>311</v>
      </c>
      <c r="K5" s="36"/>
      <c r="L5" s="37"/>
      <c r="M5" s="35" t="s">
        <v>312</v>
      </c>
      <c r="N5" s="36"/>
      <c r="O5" s="37"/>
      <c r="P5" s="35" t="s">
        <v>313</v>
      </c>
      <c r="Q5" s="36"/>
      <c r="R5" s="37"/>
      <c r="S5" s="36" t="s">
        <v>314</v>
      </c>
      <c r="T5" s="36"/>
      <c r="U5" s="37"/>
      <c r="V5" s="31"/>
      <c r="W5" s="31"/>
    </row>
    <row r="6" ht="28.5" spans="1:23">
      <c r="A6" s="43"/>
      <c r="B6" s="14" t="s">
        <v>273</v>
      </c>
      <c r="C6" s="16">
        <v>112.233</v>
      </c>
      <c r="D6" s="355" t="s">
        <v>271</v>
      </c>
      <c r="E6" s="356" t="s">
        <v>276</v>
      </c>
      <c r="F6" s="357" t="s">
        <v>277</v>
      </c>
      <c r="G6" s="4" t="s">
        <v>303</v>
      </c>
      <c r="H6" s="4" t="s">
        <v>69</v>
      </c>
      <c r="I6" s="4" t="s">
        <v>260</v>
      </c>
      <c r="J6" s="4" t="s">
        <v>303</v>
      </c>
      <c r="K6" s="4" t="s">
        <v>69</v>
      </c>
      <c r="L6" s="4" t="s">
        <v>260</v>
      </c>
      <c r="M6" s="4" t="s">
        <v>303</v>
      </c>
      <c r="N6" s="4" t="s">
        <v>69</v>
      </c>
      <c r="O6" s="4" t="s">
        <v>260</v>
      </c>
      <c r="P6" s="4" t="s">
        <v>303</v>
      </c>
      <c r="Q6" s="4" t="s">
        <v>69</v>
      </c>
      <c r="R6" s="4" t="s">
        <v>260</v>
      </c>
      <c r="S6" s="4" t="s">
        <v>303</v>
      </c>
      <c r="T6" s="4" t="s">
        <v>69</v>
      </c>
      <c r="U6" s="4" t="s">
        <v>260</v>
      </c>
      <c r="V6" s="31"/>
      <c r="W6" s="31"/>
    </row>
    <row r="7" ht="28.5" spans="1:23">
      <c r="A7" s="44"/>
      <c r="B7" s="14" t="s">
        <v>273</v>
      </c>
      <c r="C7" s="27">
        <v>562</v>
      </c>
      <c r="D7" s="355" t="s">
        <v>271</v>
      </c>
      <c r="E7" s="356" t="s">
        <v>278</v>
      </c>
      <c r="F7" s="355" t="s">
        <v>279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45" t="s">
        <v>315</v>
      </c>
      <c r="B8" s="45"/>
      <c r="C8" s="45"/>
      <c r="D8" s="45"/>
      <c r="E8" s="45"/>
      <c r="F8" s="4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>
      <c r="A9" s="46"/>
      <c r="B9" s="47"/>
      <c r="C9" s="47"/>
      <c r="D9" s="47"/>
      <c r="E9" s="47"/>
      <c r="F9" s="47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>
      <c r="A10" s="45" t="s">
        <v>316</v>
      </c>
      <c r="B10" s="47"/>
      <c r="C10" s="47"/>
      <c r="D10" s="47"/>
      <c r="E10" s="47"/>
      <c r="F10" s="4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>
      <c r="A11" s="46"/>
      <c r="B11" s="46"/>
      <c r="C11" s="46"/>
      <c r="D11" s="46"/>
      <c r="E11" s="46"/>
      <c r="F11" s="4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45" t="s">
        <v>317</v>
      </c>
      <c r="B12" s="45"/>
      <c r="C12" s="45"/>
      <c r="D12" s="45"/>
      <c r="E12" s="45"/>
      <c r="F12" s="4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>
      <c r="A13" s="46"/>
      <c r="B13" s="47"/>
      <c r="C13" s="47"/>
      <c r="D13" s="47"/>
      <c r="E13" s="47"/>
      <c r="F13" s="4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>
      <c r="A14" s="45" t="s">
        <v>318</v>
      </c>
      <c r="B14" s="47"/>
      <c r="C14" s="47"/>
      <c r="D14" s="47"/>
      <c r="E14" s="47"/>
      <c r="F14" s="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6"/>
      <c r="B15" s="46"/>
      <c r="C15" s="46"/>
      <c r="D15" s="46"/>
      <c r="E15" s="46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283</v>
      </c>
      <c r="B17" s="20"/>
      <c r="C17" s="20"/>
      <c r="D17" s="20"/>
      <c r="E17" s="21"/>
      <c r="F17" s="22"/>
      <c r="G17" s="28"/>
      <c r="H17" s="34"/>
      <c r="I17" s="34"/>
      <c r="J17" s="19" t="s">
        <v>319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320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2026-03-25T05:23:14Z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