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<sst xmlns="http://schemas.openxmlformats.org/spreadsheetml/2006/main" count="263" uniqueCount="116">
  <si>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</si>
  <si>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</si>
  <si>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</si>
  <si>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</si>
  <si>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</si>
  <si>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</si>
  <si>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</si>
  <si>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</si>
  <si>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</si>
  <si>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</si>
  <si>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</si>
  <si>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</si>
  <si>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</si>
  <si>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</si>
  <si>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</si>
  <si>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</si>
  <si>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</si>
  <si>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</si>
  <si>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</si>
  <si>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TAZZAO81219</t>
  </si>
  <si>
    <t>品名</t>
  </si>
  <si>
    <t>男式皮肤衣</t>
  </si>
  <si>
    <t>生产工厂</t>
  </si>
  <si>
    <t>信和-众业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</si>
  <si>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</si>
  <si>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</si>
  <si>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</si>
  <si>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</si>
  <si>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</si>
  <si>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</si>
  <si>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</si>
  <si>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</si>
  <si>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</si>
  <si>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</si>
  <si>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</si>
  <si>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</si>
  <si>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</si>
  <si>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</si>
  <si>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</si>
  <si>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</si>
  <si>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</si>
  <si>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</si>
  <si>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</si>
  <si>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</si>
  <si>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1</t>
  </si>
  <si>
    <t>-0.5</t>
  </si>
  <si>
    <t>前中长*</t>
  </si>
  <si>
    <t>0</t>
  </si>
  <si>
    <t>胸围</t>
  </si>
  <si>
    <t>112</t>
  </si>
  <si>
    <t>腰围</t>
  </si>
  <si>
    <t>105</t>
  </si>
  <si>
    <t>摆围</t>
  </si>
  <si>
    <t>108</t>
  </si>
  <si>
    <t>-1</t>
  </si>
  <si>
    <t>肩宽</t>
  </si>
  <si>
    <t>48</t>
  </si>
  <si>
    <t>肩点袖长</t>
  </si>
  <si>
    <t>63.5</t>
  </si>
  <si>
    <t>袖肥/2</t>
  </si>
  <si>
    <t>袖肘围/2</t>
  </si>
  <si>
    <t>袖口围平量/2</t>
  </si>
  <si>
    <t>下领围</t>
  </si>
  <si>
    <t>问题点：</t>
  </si>
  <si>
    <t>1，帽檐褶皱，起泡不能接受，帽缝拼吃纵不匀褶皱，不能接受。</t>
  </si>
  <si>
    <t>6，注意门禁拉链不能起浪，两侧吃纵均匀要平服。</t>
  </si>
  <si>
    <t>2，前领内两侧贴布吃纵不匀褶皱，不能接受。</t>
  </si>
  <si>
    <t>7，注意各拼缝吃纵要均匀平服。</t>
  </si>
  <si>
    <t>3，袖笼拼缝吃纵不匀褶皱，不能接受。</t>
  </si>
  <si>
    <t>8，注意规格洗前洗后控制在误差范围内。</t>
  </si>
  <si>
    <t>4，口袋两侧吃纵不匀褶皱，下口拼缝吃纵不匀褶皱，不能接受。</t>
  </si>
  <si>
    <t>9，熨烫平整，折叠整齐，不要死折，压绉严重。</t>
  </si>
  <si>
    <t>5，下摆褶皱斜绺，吃纵不匀，不能接受。</t>
  </si>
  <si>
    <t>10，清理干净脏污，线毛，开针断线，破损针残。</t>
  </si>
  <si>
    <t>备注：</t>
  </si>
  <si>
    <t xml:space="preserve">     初期请洗测2-3件，有问题的另加测量数量。</t>
  </si>
  <si>
    <t>验货时间：</t>
  </si>
  <si>
    <t>跟单QC:周苑</t>
  </si>
  <si>
    <t>工厂负责人：李秀颖</t>
  </si>
  <si>
    <t>S铁蓝灰</t>
  </si>
  <si>
    <t>M黑色</t>
  </si>
  <si>
    <t>L黑色</t>
  </si>
  <si>
    <t>XL铁蓝灰</t>
  </si>
  <si>
    <t>XXL绿</t>
  </si>
  <si>
    <t>XXXL绿</t>
  </si>
  <si>
    <t>洗前/洗后</t>
  </si>
  <si>
    <t>0/-0.5</t>
  </si>
  <si>
    <t>0.5/0</t>
  </si>
  <si>
    <t>0.5/-0.5</t>
  </si>
  <si>
    <t>0/0</t>
  </si>
  <si>
    <t>-0.5/-0.5</t>
  </si>
  <si>
    <t>0/-1</t>
  </si>
  <si>
    <t>1/1</t>
  </si>
  <si>
    <t>1/0</t>
  </si>
  <si>
    <t>2/2</t>
  </si>
  <si>
    <t>-0.5/-1</t>
  </si>
  <si>
    <t>2/1</t>
  </si>
  <si>
    <t>2/-1</t>
  </si>
  <si>
    <t>-1/-1</t>
  </si>
  <si>
    <t>0.2/-0.5</t>
  </si>
  <si>
    <t>-0.7/-0.7</t>
  </si>
  <si>
    <t>0.2/0</t>
  </si>
  <si>
    <t>0/-0.3</t>
  </si>
  <si>
    <t>0.7/0</t>
  </si>
  <si>
    <t>0/-0.2</t>
  </si>
  <si>
    <t>0/-0.4</t>
  </si>
  <si>
    <t>-0.2/-0.5</t>
  </si>
  <si>
    <t>0.3/0</t>
  </si>
  <si>
    <t>0.4/0</t>
  </si>
  <si>
    <t>0.5/0.5</t>
  </si>
  <si>
    <t>1/0.5</t>
  </si>
  <si>
    <t xml:space="preserve">     中期请洗测齐色各2件，有问题的另加测量数量。</t>
  </si>
  <si>
    <t>4XL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</si>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</sst>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22" applyNumberFormat="0" applyAlignment="0" applyProtection="0">
      <alignment vertical="center"/>
    </xf>
    <xf numFmtId="0" fontId="26" fillId="8" borderId="23" applyNumberFormat="0" applyAlignment="0" applyProtection="0">
      <alignment vertical="center"/>
    </xf>
    <xf numFmtId="0" fontId="27" fillId="8" borderId="22" applyNumberFormat="0" applyAlignment="0" applyProtection="0">
      <alignment vertical="center"/>
    </xf>
    <xf numFmtId="0" fontId="28" fillId="9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95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3" xfId="51" applyFont="1" applyFill="1" applyBorder="1" applyAlignment="1">
      <alignment horizontal="center" vertical="center"/>
    </xf>
    <xf numFmtId="0" fontId="2" fillId="2" borderId="4" xfId="52" applyFont="1" applyFill="1" applyBorder="1" applyAlignment="1" applyProtection="1">
      <alignment horizontal="center" vertical="center"/>
    </xf>
    <xf numFmtId="0" fontId="2" fillId="2" borderId="5" xfId="52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0" fontId="2" fillId="2" borderId="5" xfId="52" applyFont="1" applyFill="1" applyBorder="1" applyAlignment="1" applyProtection="1">
      <alignment horizontal="center" vertical="center"/>
    </xf>
    <xf numFmtId="0" fontId="2" fillId="2" borderId="6" xfId="52" applyFont="1" applyFill="1" applyBorder="1" applyAlignment="1" applyProtection="1">
      <alignment horizontal="center" vertical="center"/>
    </xf>
    <xf numFmtId="0" fontId="3" fillId="0" borderId="5" xfId="54" applyFont="1" applyFill="1" applyBorder="1" applyAlignment="1">
      <alignment horizontal="center"/>
    </xf>
    <xf numFmtId="0" fontId="4" fillId="0" borderId="5" xfId="54" applyFont="1" applyFill="1" applyBorder="1" applyAlignment="1">
      <alignment horizontal="center"/>
    </xf>
    <xf numFmtId="0" fontId="1" fillId="2" borderId="5" xfId="52" applyFont="1" applyFill="1" applyBorder="1" applyAlignment="1" applyProtection="1">
      <alignment horizontal="center" vertical="center"/>
    </xf>
    <xf numFmtId="0" fontId="1" fillId="2" borderId="6" xfId="52" applyFont="1" applyFill="1" applyBorder="1" applyAlignment="1" applyProtection="1">
      <alignment horizontal="center" vertical="center"/>
    </xf>
    <xf numFmtId="0" fontId="5" fillId="0" borderId="5" xfId="54" applyFont="1" applyFill="1" applyBorder="1" applyAlignment="1">
      <alignment horizontal="center"/>
    </xf>
    <xf numFmtId="0" fontId="2" fillId="2" borderId="5" xfId="53" applyFont="1" applyFill="1" applyBorder="1" applyAlignment="1">
      <alignment horizontal="center" vertical="center"/>
    </xf>
    <xf numFmtId="0" fontId="2" fillId="2" borderId="6" xfId="53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49" fontId="2" fillId="2" borderId="5" xfId="53" applyNumberFormat="1" applyFont="1" applyFill="1" applyBorder="1" applyAlignment="1">
      <alignment horizontal="center" vertical="center"/>
    </xf>
    <xf numFmtId="49" fontId="2" fillId="2" borderId="6" xfId="53" applyNumberFormat="1" applyFont="1" applyFill="1" applyBorder="1" applyAlignment="1">
      <alignment horizontal="center" vertic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6" xfId="53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2" borderId="5" xfId="53" applyNumberFormat="1" applyFont="1" applyFill="1" applyBorder="1" applyAlignment="1">
      <alignment horizontal="center"/>
    </xf>
    <xf numFmtId="0" fontId="8" fillId="0" borderId="5" xfId="53" applyFont="1" applyFill="1" applyBorder="1" applyAlignment="1">
      <alignment horizontal="center"/>
    </xf>
    <xf numFmtId="176" fontId="8" fillId="0" borderId="5" xfId="53" applyNumberFormat="1" applyFont="1" applyFill="1" applyBorder="1" applyAlignment="1">
      <alignment horizontal="center"/>
    </xf>
    <xf numFmtId="0" fontId="7" fillId="0" borderId="5" xfId="50" applyFont="1" applyFill="1" applyBorder="1" applyAlignment="1">
      <alignment horizontal="center" vertical="center"/>
    </xf>
    <xf numFmtId="0" fontId="8" fillId="0" borderId="7" xfId="53" applyFont="1" applyFill="1" applyBorder="1" applyAlignment="1">
      <alignment horizontal="center"/>
    </xf>
    <xf numFmtId="176" fontId="7" fillId="0" borderId="7" xfId="53" applyNumberFormat="1" applyFont="1" applyFill="1" applyBorder="1" applyAlignment="1">
      <alignment horizontal="center"/>
    </xf>
    <xf numFmtId="0" fontId="8" fillId="0" borderId="7" xfId="54" applyFont="1" applyFill="1" applyBorder="1" applyAlignment="1">
      <alignment horizontal="center"/>
    </xf>
    <xf numFmtId="0" fontId="1" fillId="2" borderId="7" xfId="52" applyFont="1" applyFill="1" applyBorder="1" applyAlignment="1"/>
    <xf numFmtId="49" fontId="1" fillId="2" borderId="7" xfId="52" applyNumberFormat="1" applyFont="1" applyFill="1" applyBorder="1" applyAlignment="1">
      <alignment horizontal="center"/>
    </xf>
    <xf numFmtId="49" fontId="1" fillId="2" borderId="7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14" fontId="2" fillId="2" borderId="0" xfId="52" applyNumberFormat="1" applyFont="1" applyFill="1"/>
    <xf numFmtId="0" fontId="9" fillId="0" borderId="9" xfId="54" applyFont="1" applyFill="1" applyBorder="1" applyAlignment="1">
      <alignment horizontal="center"/>
    </xf>
    <xf numFmtId="0" fontId="9" fillId="3" borderId="5" xfId="54" applyFont="1" applyFill="1" applyBorder="1" applyAlignment="1">
      <alignment horizontal="center"/>
    </xf>
    <xf numFmtId="0" fontId="10" fillId="0" borderId="5" xfId="54" applyFont="1" applyFill="1" applyBorder="1" applyAlignment="1">
      <alignment horizontal="center"/>
    </xf>
    <xf numFmtId="0" fontId="9" fillId="0" borderId="5" xfId="54" applyFont="1" applyFill="1" applyBorder="1" applyAlignment="1">
      <alignment horizontal="center"/>
    </xf>
    <xf numFmtId="0" fontId="1" fillId="2" borderId="5" xfId="53" applyFont="1" applyFill="1" applyBorder="1" applyAlignment="1">
      <alignment horizontal="center" vertical="center"/>
    </xf>
    <xf numFmtId="0" fontId="6" fillId="0" borderId="10" xfId="54" applyFont="1" applyFill="1" applyBorder="1" applyAlignment="1">
      <alignment horizontal="center"/>
    </xf>
    <xf numFmtId="176" fontId="9" fillId="0" borderId="5" xfId="54" applyNumberFormat="1" applyFont="1" applyFill="1" applyBorder="1" applyAlignment="1">
      <alignment horizontal="center"/>
    </xf>
    <xf numFmtId="176" fontId="9" fillId="3" borderId="5" xfId="54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49" fontId="11" fillId="0" borderId="10" xfId="55" applyNumberFormat="1" applyFont="1" applyBorder="1" applyAlignment="1">
      <alignment horizontal="center" vertical="center"/>
    </xf>
    <xf numFmtId="0" fontId="6" fillId="3" borderId="5" xfId="54" applyFont="1" applyFill="1" applyBorder="1" applyAlignment="1">
      <alignment horizontal="center"/>
    </xf>
    <xf numFmtId="49" fontId="11" fillId="3" borderId="10" xfId="55" applyNumberFormat="1" applyFont="1" applyFill="1" applyBorder="1" applyAlignment="1">
      <alignment horizontal="center" vertical="center"/>
    </xf>
    <xf numFmtId="0" fontId="12" fillId="0" borderId="11" xfId="53" applyFont="1" applyFill="1" applyBorder="1" applyAlignment="1">
      <alignment horizontal="left"/>
    </xf>
    <xf numFmtId="0" fontId="12" fillId="0" borderId="12" xfId="53" applyFont="1" applyFill="1" applyBorder="1" applyAlignment="1">
      <alignment horizontal="left"/>
    </xf>
    <xf numFmtId="0" fontId="12" fillId="0" borderId="9" xfId="53" applyFont="1" applyFill="1" applyBorder="1" applyAlignment="1">
      <alignment horizontal="left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3" xfId="53" applyNumberFormat="1" applyFont="1" applyFill="1" applyBorder="1" applyAlignment="1">
      <alignment horizontal="left" vertical="center"/>
    </xf>
    <xf numFmtId="0" fontId="13" fillId="0" borderId="11" xfId="53" applyFont="1" applyFill="1" applyBorder="1" applyAlignment="1">
      <alignment horizontal="left"/>
    </xf>
    <xf numFmtId="0" fontId="13" fillId="0" borderId="12" xfId="53" applyFont="1" applyFill="1" applyBorder="1" applyAlignment="1">
      <alignment horizontal="left"/>
    </xf>
    <xf numFmtId="0" fontId="13" fillId="0" borderId="9" xfId="53" applyFont="1" applyFill="1" applyBorder="1" applyAlignment="1">
      <alignment horizontal="left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0" fontId="13" fillId="0" borderId="14" xfId="53" applyFont="1" applyFill="1" applyBorder="1" applyAlignment="1">
      <alignment horizontal="left"/>
    </xf>
    <xf numFmtId="0" fontId="13" fillId="0" borderId="15" xfId="53" applyFont="1" applyFill="1" applyBorder="1" applyAlignment="1">
      <alignment horizontal="left"/>
    </xf>
    <xf numFmtId="0" fontId="13" fillId="0" borderId="16" xfId="53" applyFont="1" applyFill="1" applyBorder="1" applyAlignment="1">
      <alignment horizontal="left"/>
    </xf>
    <xf numFmtId="49" fontId="1" fillId="2" borderId="14" xfId="52" applyNumberFormat="1" applyFont="1" applyFill="1" applyBorder="1" applyAlignment="1">
      <alignment horizontal="left"/>
    </xf>
    <xf numFmtId="49" fontId="1" fillId="2" borderId="15" xfId="52" applyNumberFormat="1" applyFont="1" applyFill="1" applyBorder="1" applyAlignment="1">
      <alignment horizontal="left"/>
    </xf>
    <xf numFmtId="49" fontId="1" fillId="2" borderId="17" xfId="52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/>
    <xf numFmtId="0" fontId="15" fillId="0" borderId="5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4" borderId="5" xfId="0" applyFont="1" applyFill="1" applyBorder="1"/>
    <xf numFmtId="0" fontId="15" fillId="0" borderId="6" xfId="0" applyFont="1" applyBorder="1"/>
    <xf numFmtId="0" fontId="0" fillId="0" borderId="4" xfId="0" applyBorder="1"/>
    <xf numFmtId="0" fontId="0" fillId="0" borderId="5" xfId="0" applyBorder="1"/>
    <xf numFmtId="0" fontId="0" fillId="4" borderId="5" xfId="0" applyFill="1" applyBorder="1"/>
    <xf numFmtId="0" fontId="0" fillId="0" borderId="6" xfId="0" applyBorder="1"/>
    <xf numFmtId="0" fontId="0" fillId="0" borderId="18" xfId="0" applyBorder="1"/>
    <xf numFmtId="0" fontId="0" fillId="0" borderId="7" xfId="0" applyBorder="1"/>
    <xf numFmtId="0" fontId="0" fillId="4" borderId="7" xfId="0" applyFill="1" applyBorder="1"/>
    <xf numFmtId="0" fontId="0" fillId="0" borderId="8" xfId="0" applyBorder="1"/>
    <xf numFmtId="0" fontId="0" fillId="5" borderId="0" xfId="0" applyFill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74930</xdr:colOff>
      <xdr:row>25</xdr:row>
      <xdr:rowOff>93980</xdr:rowOff>
    </xdr:from>
    <xdr:to>
      <xdr:col>1</xdr:col>
      <xdr:colOff>268605</xdr:colOff>
      <xdr:row>31</xdr:row>
      <xdr:rowOff>203200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930" y="5164455"/>
          <a:ext cx="1184275" cy="209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437515</xdr:colOff>
      <xdr:row>25</xdr:row>
      <xdr:rowOff>119380</xdr:rowOff>
    </xdr:from>
    <xdr:to>
      <xdr:col>3</xdr:col>
      <xdr:colOff>177800</xdr:colOff>
      <xdr:row>31</xdr:row>
      <xdr:rowOff>209550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8115" y="5189855"/>
          <a:ext cx="1162685" cy="207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361950</xdr:colOff>
      <xdr:row>25</xdr:row>
      <xdr:rowOff>130810</xdr:rowOff>
    </xdr:from>
    <xdr:to>
      <xdr:col>5</xdr:col>
      <xdr:colOff>134620</xdr:colOff>
      <xdr:row>31</xdr:row>
      <xdr:rowOff>278765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4950" y="5201285"/>
          <a:ext cx="119507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326390</xdr:colOff>
      <xdr:row>25</xdr:row>
      <xdr:rowOff>134620</xdr:rowOff>
    </xdr:from>
    <xdr:to>
      <xdr:col>7</xdr:col>
      <xdr:colOff>114300</xdr:colOff>
      <xdr:row>31</xdr:row>
      <xdr:rowOff>314960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61790" y="5205095"/>
          <a:ext cx="1210310" cy="2161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295910</xdr:colOff>
      <xdr:row>25</xdr:row>
      <xdr:rowOff>130175</xdr:rowOff>
    </xdr:from>
    <xdr:to>
      <xdr:col>9</xdr:col>
      <xdr:colOff>726440</xdr:colOff>
      <xdr:row>32</xdr:row>
      <xdr:rowOff>36195</xdr:rowOff>
    </xdr:to>
    <xdr:pic>
      <xdr:nvPicPr>
        <xdr:cNvPr id="21" name="图片 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53710" y="5200650"/>
          <a:ext cx="1243330" cy="221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184785</xdr:colOff>
      <xdr:row>25</xdr:row>
      <xdr:rowOff>126365</xdr:rowOff>
    </xdr:from>
    <xdr:to>
      <xdr:col>11</xdr:col>
      <xdr:colOff>620395</xdr:colOff>
      <xdr:row>32</xdr:row>
      <xdr:rowOff>34925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17385" y="5196840"/>
          <a:ext cx="1248410" cy="2219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76200</xdr:colOff>
      <xdr:row>26</xdr:row>
      <xdr:rowOff>139700</xdr:rowOff>
    </xdr:from>
    <xdr:to>
      <xdr:col>1</xdr:col>
      <xdr:colOff>200660</xdr:colOff>
      <xdr:row>32</xdr:row>
      <xdr:rowOff>287020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5540375"/>
          <a:ext cx="1197610" cy="2128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359410</xdr:colOff>
      <xdr:row>26</xdr:row>
      <xdr:rowOff>169545</xdr:rowOff>
    </xdr:from>
    <xdr:to>
      <xdr:col>3</xdr:col>
      <xdr:colOff>116205</xdr:colOff>
      <xdr:row>32</xdr:row>
      <xdr:rowOff>286385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2560" y="5570220"/>
          <a:ext cx="1179195" cy="209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281305</xdr:colOff>
      <xdr:row>26</xdr:row>
      <xdr:rowOff>184150</xdr:rowOff>
    </xdr:from>
    <xdr:to>
      <xdr:col>5</xdr:col>
      <xdr:colOff>31115</xdr:colOff>
      <xdr:row>32</xdr:row>
      <xdr:rowOff>285115</xdr:rowOff>
    </xdr:to>
    <xdr:pic>
      <xdr:nvPicPr>
        <xdr:cNvPr id="39" name="图片 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6855" y="5584825"/>
          <a:ext cx="1172210" cy="208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26</xdr:row>
      <xdr:rowOff>198120</xdr:rowOff>
    </xdr:from>
    <xdr:to>
      <xdr:col>6</xdr:col>
      <xdr:colOff>692785</xdr:colOff>
      <xdr:row>32</xdr:row>
      <xdr:rowOff>281940</xdr:rowOff>
    </xdr:to>
    <xdr:pic>
      <xdr:nvPicPr>
        <xdr:cNvPr id="40" name="图片 3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65600" y="5598795"/>
          <a:ext cx="1156335" cy="206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168275</xdr:colOff>
      <xdr:row>26</xdr:row>
      <xdr:rowOff>230505</xdr:rowOff>
    </xdr:from>
    <xdr:to>
      <xdr:col>9</xdr:col>
      <xdr:colOff>509905</xdr:colOff>
      <xdr:row>32</xdr:row>
      <xdr:rowOff>307340</xdr:rowOff>
    </xdr:to>
    <xdr:pic>
      <xdr:nvPicPr>
        <xdr:cNvPr id="41" name="图片 4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08625" y="5631180"/>
          <a:ext cx="1154430" cy="205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710565</xdr:colOff>
      <xdr:row>26</xdr:row>
      <xdr:rowOff>209550</xdr:rowOff>
    </xdr:from>
    <xdr:to>
      <xdr:col>11</xdr:col>
      <xdr:colOff>204470</xdr:colOff>
      <xdr:row>32</xdr:row>
      <xdr:rowOff>311150</xdr:rowOff>
    </xdr:to>
    <xdr:pic>
      <xdr:nvPicPr>
        <xdr:cNvPr id="42" name="图片 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863715" y="5610225"/>
          <a:ext cx="1170305" cy="2082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74" t="s">
        <v>0</v>
      </c>
      <c r="C2" s="75"/>
      <c r="D2" s="75"/>
      <c r="E2" s="75"/>
      <c r="F2" s="75"/>
      <c r="G2" s="75"/>
      <c r="H2" s="75"/>
      <c r="I2" s="76"/>
    </row>
    <row r="3" ht="28" customHeight="1" spans="2:9">
      <c r="B3" s="77"/>
      <c r="C3" s="78"/>
      <c r="D3" s="79" t="s">
        <v>1</v>
      </c>
      <c r="E3" s="80"/>
      <c r="F3" s="81" t="s">
        <v>2</v>
      </c>
      <c r="G3" s="82"/>
      <c r="H3" s="79" t="s">
        <v>3</v>
      </c>
      <c r="I3" s="83"/>
    </row>
    <row r="4" ht="28" customHeight="1" spans="2:9">
      <c r="B4" s="77" t="s">
        <v>4</v>
      </c>
      <c r="C4" s="78" t="s">
        <v>5</v>
      </c>
      <c r="D4" s="78" t="s">
        <v>6</v>
      </c>
      <c r="E4" s="78" t="s">
        <v>7</v>
      </c>
      <c r="F4" s="84" t="s">
        <v>6</v>
      </c>
      <c r="G4" s="84" t="s">
        <v>7</v>
      </c>
      <c r="H4" s="78" t="s">
        <v>6</v>
      </c>
      <c r="I4" s="85" t="s">
        <v>7</v>
      </c>
    </row>
    <row r="5" ht="28" customHeight="1" spans="2:9">
      <c r="B5" s="86" t="s">
        <v>8</v>
      </c>
      <c r="C5" s="87">
        <v>13</v>
      </c>
      <c r="D5" s="87">
        <v>0</v>
      </c>
      <c r="E5" s="87">
        <v>1</v>
      </c>
      <c r="F5" s="88">
        <v>0</v>
      </c>
      <c r="G5" s="88">
        <v>1</v>
      </c>
      <c r="H5" s="87">
        <v>1</v>
      </c>
      <c r="I5" s="89">
        <v>2</v>
      </c>
    </row>
    <row r="6" ht="28" customHeight="1" spans="2:9">
      <c r="B6" s="86" t="s">
        <v>9</v>
      </c>
      <c r="C6" s="87">
        <v>20</v>
      </c>
      <c r="D6" s="87">
        <v>0</v>
      </c>
      <c r="E6" s="87">
        <v>1</v>
      </c>
      <c r="F6" s="88">
        <v>1</v>
      </c>
      <c r="G6" s="88">
        <v>2</v>
      </c>
      <c r="H6" s="87">
        <v>2</v>
      </c>
      <c r="I6" s="89">
        <v>3</v>
      </c>
    </row>
    <row r="7" ht="28" customHeight="1" spans="2:9">
      <c r="B7" s="86" t="s">
        <v>10</v>
      </c>
      <c r="C7" s="87">
        <v>32</v>
      </c>
      <c r="D7" s="87">
        <v>0</v>
      </c>
      <c r="E7" s="87">
        <v>1</v>
      </c>
      <c r="F7" s="88">
        <v>2</v>
      </c>
      <c r="G7" s="88">
        <v>3</v>
      </c>
      <c r="H7" s="87">
        <v>3</v>
      </c>
      <c r="I7" s="89">
        <v>4</v>
      </c>
    </row>
    <row r="8" ht="28" customHeight="1" spans="2:9">
      <c r="B8" s="86" t="s">
        <v>11</v>
      </c>
      <c r="C8" s="87">
        <v>50</v>
      </c>
      <c r="D8" s="87">
        <v>1</v>
      </c>
      <c r="E8" s="87">
        <v>2</v>
      </c>
      <c r="F8" s="88">
        <v>3</v>
      </c>
      <c r="G8" s="88">
        <v>4</v>
      </c>
      <c r="H8" s="87">
        <v>5</v>
      </c>
      <c r="I8" s="89">
        <v>6</v>
      </c>
    </row>
    <row r="9" ht="28" customHeight="1" spans="2:9">
      <c r="B9" s="86" t="s">
        <v>12</v>
      </c>
      <c r="C9" s="87">
        <v>80</v>
      </c>
      <c r="D9" s="87">
        <v>2</v>
      </c>
      <c r="E9" s="87">
        <v>3</v>
      </c>
      <c r="F9" s="88">
        <v>5</v>
      </c>
      <c r="G9" s="88">
        <v>6</v>
      </c>
      <c r="H9" s="87">
        <v>7</v>
      </c>
      <c r="I9" s="89">
        <v>8</v>
      </c>
    </row>
    <row r="10" ht="28" customHeight="1" spans="2:9">
      <c r="B10" s="86" t="s">
        <v>13</v>
      </c>
      <c r="C10" s="87">
        <v>125</v>
      </c>
      <c r="D10" s="87">
        <v>3</v>
      </c>
      <c r="E10" s="87">
        <v>4</v>
      </c>
      <c r="F10" s="88">
        <v>7</v>
      </c>
      <c r="G10" s="88">
        <v>8</v>
      </c>
      <c r="H10" s="87">
        <v>10</v>
      </c>
      <c r="I10" s="89">
        <v>11</v>
      </c>
    </row>
    <row r="11" ht="28" customHeight="1" spans="2:9">
      <c r="B11" s="86" t="s">
        <v>14</v>
      </c>
      <c r="C11" s="87">
        <v>200</v>
      </c>
      <c r="D11" s="87">
        <v>5</v>
      </c>
      <c r="E11" s="87">
        <v>6</v>
      </c>
      <c r="F11" s="88">
        <v>10</v>
      </c>
      <c r="G11" s="88">
        <v>11</v>
      </c>
      <c r="H11" s="87">
        <v>14</v>
      </c>
      <c r="I11" s="89">
        <v>15</v>
      </c>
    </row>
    <row r="12" ht="28" customHeight="1" spans="2:9">
      <c r="B12" s="90" t="s">
        <v>15</v>
      </c>
      <c r="C12" s="91">
        <v>315</v>
      </c>
      <c r="D12" s="91">
        <v>7</v>
      </c>
      <c r="E12" s="91">
        <v>8</v>
      </c>
      <c r="F12" s="92">
        <v>14</v>
      </c>
      <c r="G12" s="92">
        <v>15</v>
      </c>
      <c r="H12" s="91">
        <v>21</v>
      </c>
      <c r="I12" s="93">
        <v>22</v>
      </c>
    </row>
    <row r="14" spans="2:9">
      <c r="B14" s="94" t="s">
        <v>16</v>
      </c>
      <c r="C14" s="94"/>
      <c r="D14" s="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N30" sqref="N30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7"/>
      <c r="J2" s="8" t="s">
        <v>22</v>
      </c>
      <c r="K2" s="5" t="s">
        <v>23</v>
      </c>
      <c r="L2" s="5"/>
      <c r="M2" s="5"/>
      <c r="N2" s="5"/>
      <c r="O2" s="9"/>
    </row>
    <row r="3" s="1" customFormat="1" ht="16" customHeight="1" spans="1:15">
      <c r="A3" s="10" t="s">
        <v>24</v>
      </c>
      <c r="B3" s="11" t="s">
        <v>25</v>
      </c>
      <c r="C3" s="11"/>
      <c r="D3" s="11"/>
      <c r="E3" s="11"/>
      <c r="F3" s="11"/>
      <c r="G3" s="11"/>
      <c r="H3" s="11"/>
      <c r="I3" s="12"/>
      <c r="J3" s="13" t="s">
        <v>26</v>
      </c>
      <c r="K3" s="13"/>
      <c r="L3" s="13"/>
      <c r="M3" s="13"/>
      <c r="N3" s="13"/>
      <c r="O3" s="14"/>
    </row>
    <row r="4" s="1" customFormat="1" ht="16" customHeight="1" spans="1:15">
      <c r="A4" s="10"/>
      <c r="B4" s="44" t="s">
        <v>27</v>
      </c>
      <c r="C4" s="47" t="s">
        <v>28</v>
      </c>
      <c r="D4" s="46" t="s">
        <v>29</v>
      </c>
      <c r="E4" s="47" t="s">
        <v>30</v>
      </c>
      <c r="F4" s="47" t="s">
        <v>31</v>
      </c>
      <c r="G4" s="47" t="s">
        <v>32</v>
      </c>
      <c r="H4" s="47" t="s">
        <v>33</v>
      </c>
      <c r="I4" s="12"/>
      <c r="J4" s="17" t="s">
        <v>29</v>
      </c>
      <c r="K4" s="17" t="s">
        <v>29</v>
      </c>
      <c r="L4" s="17"/>
      <c r="M4" s="17"/>
      <c r="N4" s="17"/>
      <c r="O4" s="18"/>
    </row>
    <row r="5" s="1" customFormat="1" ht="16" customHeight="1" spans="1:15">
      <c r="A5" s="10"/>
      <c r="B5" s="44" t="s">
        <v>34</v>
      </c>
      <c r="C5" s="47" t="s">
        <v>35</v>
      </c>
      <c r="D5" s="46" t="s">
        <v>36</v>
      </c>
      <c r="E5" s="47" t="s">
        <v>37</v>
      </c>
      <c r="F5" s="47" t="s">
        <v>38</v>
      </c>
      <c r="G5" s="47" t="s">
        <v>39</v>
      </c>
      <c r="H5" s="47" t="s">
        <v>40</v>
      </c>
      <c r="I5" s="12"/>
      <c r="J5" s="20" t="s">
        <v>41</v>
      </c>
      <c r="K5" s="20" t="s">
        <v>42</v>
      </c>
      <c r="L5" s="20"/>
      <c r="M5" s="20"/>
      <c r="N5" s="20"/>
      <c r="O5" s="21"/>
    </row>
    <row r="6" s="1" customFormat="1" ht="16" customHeight="1" spans="1:15">
      <c r="A6" s="49" t="s">
        <v>43</v>
      </c>
      <c r="B6" s="50">
        <f>C6-1</f>
        <v>68</v>
      </c>
      <c r="C6" s="50">
        <f>D6-2</f>
        <v>69</v>
      </c>
      <c r="D6" s="52">
        <v>71</v>
      </c>
      <c r="E6" s="50">
        <f>D6+2</f>
        <v>73</v>
      </c>
      <c r="F6" s="50">
        <f>E6+2</f>
        <v>75</v>
      </c>
      <c r="G6" s="50">
        <f>F6+1</f>
        <v>76</v>
      </c>
      <c r="H6" s="50">
        <f>G6+1</f>
        <v>77</v>
      </c>
      <c r="I6" s="12"/>
      <c r="J6" s="24" t="s">
        <v>44</v>
      </c>
      <c r="K6" s="24" t="s">
        <v>45</v>
      </c>
      <c r="L6" s="24"/>
      <c r="M6" s="24"/>
      <c r="N6" s="24"/>
      <c r="O6" s="25"/>
    </row>
    <row r="7" s="1" customFormat="1" ht="16" customHeight="1" spans="1:15">
      <c r="A7" s="49" t="s">
        <v>46</v>
      </c>
      <c r="B7" s="50">
        <f>C7-1</f>
        <v>66</v>
      </c>
      <c r="C7" s="50">
        <f>D7-2</f>
        <v>67</v>
      </c>
      <c r="D7" s="52">
        <v>69</v>
      </c>
      <c r="E7" s="50">
        <f>D7+2</f>
        <v>71</v>
      </c>
      <c r="F7" s="50">
        <f>E7+2</f>
        <v>73</v>
      </c>
      <c r="G7" s="50">
        <f>F7+1</f>
        <v>74</v>
      </c>
      <c r="H7" s="50">
        <f>G7+1</f>
        <v>75</v>
      </c>
      <c r="I7" s="12"/>
      <c r="J7" s="26" t="s">
        <v>47</v>
      </c>
      <c r="K7" s="26" t="s">
        <v>45</v>
      </c>
      <c r="L7" s="26"/>
      <c r="M7" s="26"/>
      <c r="N7" s="26"/>
      <c r="O7" s="27"/>
    </row>
    <row r="8" s="1" customFormat="1" ht="16" customHeight="1" spans="1:15">
      <c r="A8" s="22" t="s">
        <v>48</v>
      </c>
      <c r="B8" s="50">
        <f t="shared" ref="B8:B10" si="0">C8-4</f>
        <v>104</v>
      </c>
      <c r="C8" s="50">
        <f t="shared" ref="C8:C10" si="1">D8-4</f>
        <v>108</v>
      </c>
      <c r="D8" s="53" t="s">
        <v>49</v>
      </c>
      <c r="E8" s="50">
        <f t="shared" ref="E8:E10" si="2">D8+4</f>
        <v>116</v>
      </c>
      <c r="F8" s="50">
        <f>E8+4</f>
        <v>120</v>
      </c>
      <c r="G8" s="50">
        <f t="shared" ref="G8:G10" si="3">F8+6</f>
        <v>126</v>
      </c>
      <c r="H8" s="50">
        <f>G8+6</f>
        <v>132</v>
      </c>
      <c r="I8" s="12"/>
      <c r="J8" s="26" t="s">
        <v>47</v>
      </c>
      <c r="K8" s="26" t="s">
        <v>47</v>
      </c>
      <c r="L8" s="26"/>
      <c r="M8" s="26"/>
      <c r="N8" s="26"/>
      <c r="O8" s="27"/>
    </row>
    <row r="9" s="1" customFormat="1" ht="16" customHeight="1" spans="1:15">
      <c r="A9" s="22" t="s">
        <v>50</v>
      </c>
      <c r="B9" s="50">
        <f t="shared" si="0"/>
        <v>97</v>
      </c>
      <c r="C9" s="50">
        <f t="shared" si="1"/>
        <v>101</v>
      </c>
      <c r="D9" s="53" t="s">
        <v>51</v>
      </c>
      <c r="E9" s="50">
        <f t="shared" si="2"/>
        <v>109</v>
      </c>
      <c r="F9" s="50">
        <f>E9+4</f>
        <v>113</v>
      </c>
      <c r="G9" s="50">
        <f t="shared" si="3"/>
        <v>119</v>
      </c>
      <c r="H9" s="50">
        <f>G9+6</f>
        <v>125</v>
      </c>
      <c r="I9" s="12"/>
      <c r="J9" s="24" t="s">
        <v>44</v>
      </c>
      <c r="K9" s="24" t="s">
        <v>44</v>
      </c>
      <c r="L9" s="24"/>
      <c r="M9" s="24"/>
      <c r="N9" s="24"/>
      <c r="O9" s="25"/>
    </row>
    <row r="10" s="1" customFormat="1" ht="16" customHeight="1" spans="1:15">
      <c r="A10" s="22" t="s">
        <v>52</v>
      </c>
      <c r="B10" s="50">
        <f t="shared" si="0"/>
        <v>100</v>
      </c>
      <c r="C10" s="50">
        <f t="shared" si="1"/>
        <v>104</v>
      </c>
      <c r="D10" s="53" t="s">
        <v>53</v>
      </c>
      <c r="E10" s="50">
        <f t="shared" si="2"/>
        <v>112</v>
      </c>
      <c r="F10" s="50">
        <f>E10+5</f>
        <v>117</v>
      </c>
      <c r="G10" s="50">
        <f t="shared" si="3"/>
        <v>123</v>
      </c>
      <c r="H10" s="50">
        <f>G10+7</f>
        <v>130</v>
      </c>
      <c r="I10" s="12"/>
      <c r="J10" s="24" t="s">
        <v>47</v>
      </c>
      <c r="K10" s="24" t="s">
        <v>54</v>
      </c>
      <c r="L10" s="24"/>
      <c r="M10" s="24"/>
      <c r="N10" s="24"/>
      <c r="O10" s="25"/>
    </row>
    <row r="11" s="1" customFormat="1" ht="16" customHeight="1" spans="1:15">
      <c r="A11" s="22" t="s">
        <v>55</v>
      </c>
      <c r="B11" s="50">
        <f>C11-1.2</f>
        <v>45.6</v>
      </c>
      <c r="C11" s="50">
        <f>D11-1.2</f>
        <v>46.8</v>
      </c>
      <c r="D11" s="53" t="s">
        <v>56</v>
      </c>
      <c r="E11" s="50">
        <f>D11+1.2</f>
        <v>49.2</v>
      </c>
      <c r="F11" s="50">
        <f>E11+1.2</f>
        <v>50.4</v>
      </c>
      <c r="G11" s="50">
        <f>F11+1.4</f>
        <v>51.8</v>
      </c>
      <c r="H11" s="50">
        <f>G11+1.4</f>
        <v>53.2</v>
      </c>
      <c r="I11" s="12"/>
      <c r="J11" s="24" t="s">
        <v>47</v>
      </c>
      <c r="K11" s="24" t="s">
        <v>47</v>
      </c>
      <c r="L11" s="24"/>
      <c r="M11" s="24"/>
      <c r="N11" s="24"/>
      <c r="O11" s="25"/>
    </row>
    <row r="12" s="1" customFormat="1" ht="16" customHeight="1" spans="1:15">
      <c r="A12" s="54" t="s">
        <v>57</v>
      </c>
      <c r="B12" s="51">
        <f>C12-0.6</f>
        <v>61.7</v>
      </c>
      <c r="C12" s="51">
        <f>D12-1.2</f>
        <v>62.3</v>
      </c>
      <c r="D12" s="55" t="s">
        <v>58</v>
      </c>
      <c r="E12" s="51">
        <f>D12+1.2</f>
        <v>64.7</v>
      </c>
      <c r="F12" s="51">
        <f>E12+1.2</f>
        <v>65.9</v>
      </c>
      <c r="G12" s="51">
        <f>F12+0.6</f>
        <v>66.5</v>
      </c>
      <c r="H12" s="51">
        <f>G12+0.6</f>
        <v>67.1</v>
      </c>
      <c r="I12" s="12"/>
      <c r="J12" s="24" t="s">
        <v>47</v>
      </c>
      <c r="K12" s="24" t="s">
        <v>47</v>
      </c>
      <c r="L12" s="24"/>
      <c r="M12" s="24"/>
      <c r="N12" s="24"/>
      <c r="O12" s="25"/>
    </row>
    <row r="13" s="1" customFormat="1" ht="16" customHeight="1" spans="1:15">
      <c r="A13" s="22" t="s">
        <v>59</v>
      </c>
      <c r="B13" s="50">
        <f>C13-0.8</f>
        <v>20.9</v>
      </c>
      <c r="C13" s="50">
        <f>D13-0.8</f>
        <v>21.7</v>
      </c>
      <c r="D13" s="52">
        <v>22.5</v>
      </c>
      <c r="E13" s="50">
        <f>D13+0.8</f>
        <v>23.3</v>
      </c>
      <c r="F13" s="50">
        <f>E13+0.8</f>
        <v>24.1</v>
      </c>
      <c r="G13" s="50">
        <f>F13+1.3</f>
        <v>25.4</v>
      </c>
      <c r="H13" s="50">
        <f>G13+1.3</f>
        <v>26.7</v>
      </c>
      <c r="I13" s="12"/>
      <c r="J13" s="24" t="s">
        <v>45</v>
      </c>
      <c r="K13" s="24" t="s">
        <v>45</v>
      </c>
      <c r="L13" s="24"/>
      <c r="M13" s="24"/>
      <c r="N13" s="24"/>
      <c r="O13" s="25"/>
    </row>
    <row r="14" s="1" customFormat="1" ht="16" customHeight="1" spans="1:15">
      <c r="A14" s="22" t="s">
        <v>60</v>
      </c>
      <c r="B14" s="50">
        <f>C14-0.7</f>
        <v>17.6</v>
      </c>
      <c r="C14" s="50">
        <f>D14-0.7</f>
        <v>18.3</v>
      </c>
      <c r="D14" s="52">
        <v>19</v>
      </c>
      <c r="E14" s="50">
        <f>D14+0.7</f>
        <v>19.7</v>
      </c>
      <c r="F14" s="50">
        <f>E14+0.7</f>
        <v>20.4</v>
      </c>
      <c r="G14" s="50">
        <f>F14+1</f>
        <v>21.4</v>
      </c>
      <c r="H14" s="50">
        <f>G14+1</f>
        <v>22.4</v>
      </c>
      <c r="I14" s="12"/>
      <c r="J14" s="24" t="s">
        <v>47</v>
      </c>
      <c r="K14" s="24" t="s">
        <v>47</v>
      </c>
      <c r="L14" s="24"/>
      <c r="M14" s="24"/>
      <c r="N14" s="24"/>
      <c r="O14" s="25"/>
    </row>
    <row r="15" s="1" customFormat="1" ht="16" customHeight="1" spans="1:15">
      <c r="A15" s="22" t="s">
        <v>61</v>
      </c>
      <c r="B15" s="50">
        <f>C15-0.5</f>
        <v>10</v>
      </c>
      <c r="C15" s="50">
        <f>D15-0.5</f>
        <v>10.5</v>
      </c>
      <c r="D15" s="52">
        <v>11</v>
      </c>
      <c r="E15" s="50">
        <f>D15+0.5</f>
        <v>11.5</v>
      </c>
      <c r="F15" s="50">
        <f>E15+0.5</f>
        <v>12</v>
      </c>
      <c r="G15" s="50">
        <f>F15+0.7</f>
        <v>12.7</v>
      </c>
      <c r="H15" s="50">
        <f>G15+0.7</f>
        <v>13.4</v>
      </c>
      <c r="I15" s="12"/>
      <c r="J15" s="24" t="s">
        <v>47</v>
      </c>
      <c r="K15" s="24" t="s">
        <v>45</v>
      </c>
      <c r="L15" s="24"/>
      <c r="M15" s="24"/>
      <c r="N15" s="24"/>
      <c r="O15" s="25"/>
    </row>
    <row r="16" s="1" customFormat="1" ht="16" customHeight="1" spans="1:15">
      <c r="A16" s="22" t="s">
        <v>62</v>
      </c>
      <c r="B16" s="50">
        <f>C16-1</f>
        <v>50</v>
      </c>
      <c r="C16" s="50">
        <f>D16-1</f>
        <v>51</v>
      </c>
      <c r="D16" s="52">
        <v>52</v>
      </c>
      <c r="E16" s="50">
        <f>D16+1</f>
        <v>53</v>
      </c>
      <c r="F16" s="50">
        <f>E16+1</f>
        <v>54</v>
      </c>
      <c r="G16" s="50">
        <f>F16+1.5</f>
        <v>55.5</v>
      </c>
      <c r="H16" s="50">
        <f>G16+1.5</f>
        <v>57</v>
      </c>
      <c r="I16" s="12"/>
      <c r="J16" s="24" t="s">
        <v>47</v>
      </c>
      <c r="K16" s="24" t="s">
        <v>45</v>
      </c>
      <c r="L16" s="24"/>
      <c r="M16" s="24"/>
      <c r="N16" s="24"/>
      <c r="O16" s="25"/>
    </row>
    <row r="17" s="1" customFormat="1" ht="16" customHeight="1" spans="1:15">
      <c r="A17" s="56" t="s">
        <v>63</v>
      </c>
      <c r="B17" s="57"/>
      <c r="C17" s="57"/>
      <c r="D17" s="57"/>
      <c r="E17" s="57"/>
      <c r="F17" s="57"/>
      <c r="G17" s="57"/>
      <c r="H17" s="58"/>
      <c r="I17" s="12"/>
      <c r="J17" s="59"/>
      <c r="K17" s="60"/>
      <c r="L17" s="60"/>
      <c r="M17" s="60"/>
      <c r="N17" s="60"/>
      <c r="O17" s="61"/>
    </row>
    <row r="18" s="1" customFormat="1" ht="16" customHeight="1" spans="1:15">
      <c r="A18" s="62" t="s">
        <v>64</v>
      </c>
      <c r="B18" s="63"/>
      <c r="C18" s="63"/>
      <c r="D18" s="63"/>
      <c r="E18" s="63"/>
      <c r="F18" s="63"/>
      <c r="G18" s="63"/>
      <c r="H18" s="64"/>
      <c r="I18" s="12"/>
      <c r="J18" s="65" t="s">
        <v>65</v>
      </c>
      <c r="K18" s="66"/>
      <c r="L18" s="66"/>
      <c r="M18" s="66"/>
      <c r="N18" s="66"/>
      <c r="O18" s="67"/>
    </row>
    <row r="19" s="1" customFormat="1" ht="16" customHeight="1" spans="1:15">
      <c r="A19" s="62" t="s">
        <v>66</v>
      </c>
      <c r="B19" s="63"/>
      <c r="C19" s="63"/>
      <c r="D19" s="63"/>
      <c r="E19" s="63"/>
      <c r="F19" s="63"/>
      <c r="G19" s="63"/>
      <c r="H19" s="64"/>
      <c r="I19" s="12"/>
      <c r="J19" s="65" t="s">
        <v>67</v>
      </c>
      <c r="K19" s="66"/>
      <c r="L19" s="66"/>
      <c r="M19" s="66"/>
      <c r="N19" s="66"/>
      <c r="O19" s="67"/>
    </row>
    <row r="20" s="1" customFormat="1" ht="16" customHeight="1" spans="1:15">
      <c r="A20" s="62" t="s">
        <v>68</v>
      </c>
      <c r="B20" s="63"/>
      <c r="C20" s="63"/>
      <c r="D20" s="63"/>
      <c r="E20" s="63"/>
      <c r="F20" s="63"/>
      <c r="G20" s="63"/>
      <c r="H20" s="64"/>
      <c r="I20" s="12"/>
      <c r="J20" s="65" t="s">
        <v>69</v>
      </c>
      <c r="K20" s="66"/>
      <c r="L20" s="66"/>
      <c r="M20" s="66"/>
      <c r="N20" s="66"/>
      <c r="O20" s="67"/>
    </row>
    <row r="21" s="1" customFormat="1" ht="16" customHeight="1" spans="1:15">
      <c r="A21" s="62" t="s">
        <v>70</v>
      </c>
      <c r="B21" s="63"/>
      <c r="C21" s="63"/>
      <c r="D21" s="63"/>
      <c r="E21" s="63"/>
      <c r="F21" s="63"/>
      <c r="G21" s="63"/>
      <c r="H21" s="64"/>
      <c r="I21" s="12"/>
      <c r="J21" s="65" t="s">
        <v>71</v>
      </c>
      <c r="K21" s="66"/>
      <c r="L21" s="66"/>
      <c r="M21" s="66"/>
      <c r="N21" s="66"/>
      <c r="O21" s="67"/>
    </row>
    <row r="22" s="1" customFormat="1" ht="16" customHeight="1" spans="1:15">
      <c r="A22" s="68" t="s">
        <v>72</v>
      </c>
      <c r="B22" s="69"/>
      <c r="C22" s="69"/>
      <c r="D22" s="69"/>
      <c r="E22" s="69"/>
      <c r="F22" s="69"/>
      <c r="G22" s="69"/>
      <c r="H22" s="70"/>
      <c r="I22" s="37"/>
      <c r="J22" s="71" t="s">
        <v>73</v>
      </c>
      <c r="K22" s="72"/>
      <c r="L22" s="72"/>
      <c r="M22" s="72"/>
      <c r="N22" s="72"/>
      <c r="O22" s="73"/>
    </row>
    <row r="23" s="1" customFormat="1" ht="15.75" spans="1:15">
      <c r="A23" s="41" t="s">
        <v>74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="1" customFormat="1" ht="15.75" spans="1:15">
      <c r="A24" s="1" t="s">
        <v>75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="1" customFormat="1" ht="15.75" spans="1:15">
      <c r="A25" s="42"/>
      <c r="B25" s="42"/>
      <c r="C25" s="42"/>
      <c r="D25" s="42"/>
      <c r="E25" s="42"/>
      <c r="F25" s="42"/>
      <c r="G25" s="42"/>
      <c r="H25" s="42"/>
      <c r="I25" s="42"/>
      <c r="J25" s="41" t="s">
        <v>76</v>
      </c>
      <c r="K25" s="43">
        <v>46035</v>
      </c>
      <c r="L25" s="41" t="s">
        <v>77</v>
      </c>
      <c r="M25" s="41"/>
      <c r="N25" s="41" t="s">
        <v>78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Q23" sqref="Q23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7"/>
      <c r="J2" s="8" t="s">
        <v>22</v>
      </c>
      <c r="K2" s="5" t="s">
        <v>23</v>
      </c>
      <c r="L2" s="5"/>
      <c r="M2" s="5"/>
      <c r="N2" s="5"/>
      <c r="O2" s="9"/>
    </row>
    <row r="3" s="1" customFormat="1" ht="16" customHeight="1" spans="1:15">
      <c r="A3" s="10" t="s">
        <v>24</v>
      </c>
      <c r="B3" s="11" t="s">
        <v>25</v>
      </c>
      <c r="C3" s="11"/>
      <c r="D3" s="11"/>
      <c r="E3" s="11"/>
      <c r="F3" s="11"/>
      <c r="G3" s="11"/>
      <c r="H3" s="11"/>
      <c r="I3" s="12"/>
      <c r="J3" s="13" t="s">
        <v>26</v>
      </c>
      <c r="K3" s="13"/>
      <c r="L3" s="13"/>
      <c r="M3" s="13"/>
      <c r="N3" s="13"/>
      <c r="O3" s="14"/>
    </row>
    <row r="4" s="1" customFormat="1" ht="16" customHeight="1" spans="1:15">
      <c r="A4" s="10"/>
      <c r="B4" s="44" t="s">
        <v>27</v>
      </c>
      <c r="C4" s="45" t="s">
        <v>28</v>
      </c>
      <c r="D4" s="46" t="s">
        <v>29</v>
      </c>
      <c r="E4" s="45" t="s">
        <v>30</v>
      </c>
      <c r="F4" s="47" t="s">
        <v>31</v>
      </c>
      <c r="G4" s="45" t="s">
        <v>32</v>
      </c>
      <c r="H4" s="47" t="s">
        <v>33</v>
      </c>
      <c r="I4" s="12"/>
      <c r="J4" s="44" t="s">
        <v>79</v>
      </c>
      <c r="K4" s="47" t="s">
        <v>80</v>
      </c>
      <c r="L4" s="46" t="s">
        <v>81</v>
      </c>
      <c r="M4" s="47" t="s">
        <v>82</v>
      </c>
      <c r="N4" s="47" t="s">
        <v>83</v>
      </c>
      <c r="O4" s="47" t="s">
        <v>84</v>
      </c>
    </row>
    <row r="5" s="1" customFormat="1" ht="16" customHeight="1" spans="1:15">
      <c r="A5" s="10"/>
      <c r="B5" s="44" t="s">
        <v>34</v>
      </c>
      <c r="C5" s="45" t="s">
        <v>35</v>
      </c>
      <c r="D5" s="46" t="s">
        <v>36</v>
      </c>
      <c r="E5" s="45" t="s">
        <v>37</v>
      </c>
      <c r="F5" s="47" t="s">
        <v>38</v>
      </c>
      <c r="G5" s="45" t="s">
        <v>39</v>
      </c>
      <c r="H5" s="47" t="s">
        <v>40</v>
      </c>
      <c r="I5" s="12"/>
      <c r="J5" s="48" t="s">
        <v>85</v>
      </c>
      <c r="K5" s="48" t="s">
        <v>85</v>
      </c>
      <c r="L5" s="48" t="s">
        <v>85</v>
      </c>
      <c r="M5" s="48" t="s">
        <v>85</v>
      </c>
      <c r="N5" s="48" t="s">
        <v>85</v>
      </c>
      <c r="O5" s="48" t="s">
        <v>85</v>
      </c>
    </row>
    <row r="6" s="1" customFormat="1" ht="16" customHeight="1" spans="1:15">
      <c r="A6" s="49" t="s">
        <v>43</v>
      </c>
      <c r="B6" s="50">
        <f>C6-1</f>
        <v>68</v>
      </c>
      <c r="C6" s="51">
        <f>D6-2</f>
        <v>69</v>
      </c>
      <c r="D6" s="52">
        <v>71</v>
      </c>
      <c r="E6" s="51">
        <f>D6+2</f>
        <v>73</v>
      </c>
      <c r="F6" s="50">
        <f>E6+2</f>
        <v>75</v>
      </c>
      <c r="G6" s="51">
        <f>F6+1</f>
        <v>76</v>
      </c>
      <c r="H6" s="50">
        <f>G6+1</f>
        <v>77</v>
      </c>
      <c r="I6" s="12"/>
      <c r="J6" s="26" t="s">
        <v>86</v>
      </c>
      <c r="K6" s="26" t="s">
        <v>87</v>
      </c>
      <c r="L6" s="26" t="s">
        <v>87</v>
      </c>
      <c r="M6" s="26" t="s">
        <v>88</v>
      </c>
      <c r="N6" s="26" t="s">
        <v>86</v>
      </c>
      <c r="O6" s="27" t="s">
        <v>86</v>
      </c>
    </row>
    <row r="7" s="1" customFormat="1" ht="16" customHeight="1" spans="1:15">
      <c r="A7" s="49" t="s">
        <v>46</v>
      </c>
      <c r="B7" s="50">
        <f>C7-1</f>
        <v>66</v>
      </c>
      <c r="C7" s="51">
        <f>D7-2</f>
        <v>67</v>
      </c>
      <c r="D7" s="52">
        <v>69</v>
      </c>
      <c r="E7" s="51">
        <f>D7+2</f>
        <v>71</v>
      </c>
      <c r="F7" s="50">
        <f>E7+2</f>
        <v>73</v>
      </c>
      <c r="G7" s="51">
        <f>F7+1</f>
        <v>74</v>
      </c>
      <c r="H7" s="50">
        <f>G7+1</f>
        <v>75</v>
      </c>
      <c r="I7" s="12"/>
      <c r="J7" s="26" t="s">
        <v>87</v>
      </c>
      <c r="K7" s="26" t="s">
        <v>89</v>
      </c>
      <c r="L7" s="26" t="s">
        <v>87</v>
      </c>
      <c r="M7" s="26" t="s">
        <v>86</v>
      </c>
      <c r="N7" s="26" t="s">
        <v>86</v>
      </c>
      <c r="O7" s="27" t="s">
        <v>90</v>
      </c>
    </row>
    <row r="8" s="1" customFormat="1" ht="16" customHeight="1" spans="1:15">
      <c r="A8" s="22" t="s">
        <v>48</v>
      </c>
      <c r="B8" s="50">
        <f t="shared" ref="B8:B10" si="0">C8-4</f>
        <v>104</v>
      </c>
      <c r="C8" s="51">
        <f t="shared" ref="C8:C10" si="1">D8-4</f>
        <v>108</v>
      </c>
      <c r="D8" s="53" t="s">
        <v>49</v>
      </c>
      <c r="E8" s="51">
        <f t="shared" ref="E8:E10" si="2">D8+4</f>
        <v>116</v>
      </c>
      <c r="F8" s="50">
        <f>E8+4</f>
        <v>120</v>
      </c>
      <c r="G8" s="51">
        <f t="shared" ref="G8:G10" si="3">F8+6</f>
        <v>126</v>
      </c>
      <c r="H8" s="50">
        <f>G8+6</f>
        <v>132</v>
      </c>
      <c r="I8" s="12"/>
      <c r="J8" s="26" t="s">
        <v>91</v>
      </c>
      <c r="K8" s="26" t="s">
        <v>92</v>
      </c>
      <c r="L8" s="26" t="s">
        <v>91</v>
      </c>
      <c r="M8" s="26" t="s">
        <v>91</v>
      </c>
      <c r="N8" s="26" t="s">
        <v>93</v>
      </c>
      <c r="O8" s="27" t="s">
        <v>91</v>
      </c>
    </row>
    <row r="9" s="1" customFormat="1" ht="16" customHeight="1" spans="1:15">
      <c r="A9" s="22" t="s">
        <v>50</v>
      </c>
      <c r="B9" s="50">
        <f t="shared" si="0"/>
        <v>97</v>
      </c>
      <c r="C9" s="51">
        <f t="shared" si="1"/>
        <v>101</v>
      </c>
      <c r="D9" s="53" t="s">
        <v>51</v>
      </c>
      <c r="E9" s="51">
        <f t="shared" si="2"/>
        <v>109</v>
      </c>
      <c r="F9" s="50">
        <f>E9+4</f>
        <v>113</v>
      </c>
      <c r="G9" s="51">
        <f t="shared" si="3"/>
        <v>119</v>
      </c>
      <c r="H9" s="50">
        <f>G9+6</f>
        <v>125</v>
      </c>
      <c r="I9" s="12"/>
      <c r="J9" s="26" t="s">
        <v>92</v>
      </c>
      <c r="K9" s="26" t="s">
        <v>94</v>
      </c>
      <c r="L9" s="26" t="s">
        <v>94</v>
      </c>
      <c r="M9" s="26" t="s">
        <v>92</v>
      </c>
      <c r="N9" s="26" t="s">
        <v>94</v>
      </c>
      <c r="O9" s="27" t="s">
        <v>92</v>
      </c>
    </row>
    <row r="10" s="1" customFormat="1" ht="16" customHeight="1" spans="1:15">
      <c r="A10" s="22" t="s">
        <v>52</v>
      </c>
      <c r="B10" s="50">
        <f t="shared" si="0"/>
        <v>100</v>
      </c>
      <c r="C10" s="51">
        <f t="shared" si="1"/>
        <v>104</v>
      </c>
      <c r="D10" s="53" t="s">
        <v>53</v>
      </c>
      <c r="E10" s="51">
        <f t="shared" si="2"/>
        <v>112</v>
      </c>
      <c r="F10" s="50">
        <f>E10+5</f>
        <v>117</v>
      </c>
      <c r="G10" s="51">
        <f t="shared" si="3"/>
        <v>123</v>
      </c>
      <c r="H10" s="50">
        <f>G10+7</f>
        <v>130</v>
      </c>
      <c r="I10" s="12"/>
      <c r="J10" s="26" t="s">
        <v>95</v>
      </c>
      <c r="K10" s="26" t="s">
        <v>96</v>
      </c>
      <c r="L10" s="26" t="s">
        <v>97</v>
      </c>
      <c r="M10" s="26" t="s">
        <v>91</v>
      </c>
      <c r="N10" s="26" t="s">
        <v>93</v>
      </c>
      <c r="O10" s="27" t="s">
        <v>98</v>
      </c>
    </row>
    <row r="11" s="1" customFormat="1" ht="16" customHeight="1" spans="1:15">
      <c r="A11" s="22" t="s">
        <v>55</v>
      </c>
      <c r="B11" s="50">
        <f>C11-1.2</f>
        <v>45.6</v>
      </c>
      <c r="C11" s="51">
        <f>D11-1.2</f>
        <v>46.8</v>
      </c>
      <c r="D11" s="53" t="s">
        <v>56</v>
      </c>
      <c r="E11" s="51">
        <f>D11+1.2</f>
        <v>49.2</v>
      </c>
      <c r="F11" s="50">
        <f>E11+1.2</f>
        <v>50.4</v>
      </c>
      <c r="G11" s="51">
        <f>F11+1.4</f>
        <v>51.8</v>
      </c>
      <c r="H11" s="50">
        <f>G11+1.4</f>
        <v>53.2</v>
      </c>
      <c r="I11" s="12"/>
      <c r="J11" s="26" t="s">
        <v>92</v>
      </c>
      <c r="K11" s="26" t="s">
        <v>92</v>
      </c>
      <c r="L11" s="26" t="s">
        <v>92</v>
      </c>
      <c r="M11" s="26" t="s">
        <v>88</v>
      </c>
      <c r="N11" s="26" t="s">
        <v>91</v>
      </c>
      <c r="O11" s="27" t="s">
        <v>99</v>
      </c>
    </row>
    <row r="12" s="1" customFormat="1" ht="16" customHeight="1" spans="1:15">
      <c r="A12" s="54" t="s">
        <v>57</v>
      </c>
      <c r="B12" s="51">
        <f>C12-0.6</f>
        <v>61.7</v>
      </c>
      <c r="C12" s="51">
        <f>D12-1.2</f>
        <v>62.3</v>
      </c>
      <c r="D12" s="55" t="s">
        <v>58</v>
      </c>
      <c r="E12" s="51">
        <f>D12+1.2</f>
        <v>64.7</v>
      </c>
      <c r="F12" s="51">
        <f>E12+1.2</f>
        <v>65.9</v>
      </c>
      <c r="G12" s="51">
        <f>F12+0.6</f>
        <v>66.5</v>
      </c>
      <c r="H12" s="51">
        <f>G12+0.6</f>
        <v>67.1</v>
      </c>
      <c r="I12" s="12"/>
      <c r="J12" s="26" t="s">
        <v>100</v>
      </c>
      <c r="K12" s="26" t="s">
        <v>101</v>
      </c>
      <c r="L12" s="26" t="s">
        <v>102</v>
      </c>
      <c r="M12" s="26" t="s">
        <v>103</v>
      </c>
      <c r="N12" s="26" t="s">
        <v>104</v>
      </c>
      <c r="O12" s="27" t="s">
        <v>105</v>
      </c>
    </row>
    <row r="13" s="1" customFormat="1" ht="16" customHeight="1" spans="1:15">
      <c r="A13" s="22" t="s">
        <v>59</v>
      </c>
      <c r="B13" s="50">
        <f>C13-0.8</f>
        <v>20.9</v>
      </c>
      <c r="C13" s="51">
        <f>D13-0.8</f>
        <v>21.7</v>
      </c>
      <c r="D13" s="52">
        <v>22.5</v>
      </c>
      <c r="E13" s="51">
        <f>D13+0.8</f>
        <v>23.3</v>
      </c>
      <c r="F13" s="50">
        <f>E13+0.8</f>
        <v>24.1</v>
      </c>
      <c r="G13" s="51">
        <f>F13+1.3</f>
        <v>25.4</v>
      </c>
      <c r="H13" s="50">
        <f>G13+1.3</f>
        <v>26.7</v>
      </c>
      <c r="I13" s="12"/>
      <c r="J13" s="26" t="s">
        <v>106</v>
      </c>
      <c r="K13" s="26" t="s">
        <v>107</v>
      </c>
      <c r="L13" s="26" t="s">
        <v>102</v>
      </c>
      <c r="M13" s="26" t="s">
        <v>102</v>
      </c>
      <c r="N13" s="26" t="s">
        <v>86</v>
      </c>
      <c r="O13" s="27" t="s">
        <v>107</v>
      </c>
    </row>
    <row r="14" s="1" customFormat="1" ht="16" customHeight="1" spans="1:15">
      <c r="A14" s="22" t="s">
        <v>60</v>
      </c>
      <c r="B14" s="50">
        <f>C14-0.7</f>
        <v>17.6</v>
      </c>
      <c r="C14" s="51">
        <f>D14-0.7</f>
        <v>18.3</v>
      </c>
      <c r="D14" s="52">
        <v>19</v>
      </c>
      <c r="E14" s="51">
        <f>D14+0.7</f>
        <v>19.7</v>
      </c>
      <c r="F14" s="50">
        <f>E14+0.7</f>
        <v>20.4</v>
      </c>
      <c r="G14" s="51">
        <f>F14+1</f>
        <v>21.4</v>
      </c>
      <c r="H14" s="50">
        <f>G14+1</f>
        <v>22.4</v>
      </c>
      <c r="I14" s="12"/>
      <c r="J14" s="26" t="s">
        <v>108</v>
      </c>
      <c r="K14" s="26" t="s">
        <v>109</v>
      </c>
      <c r="L14" s="26" t="s">
        <v>110</v>
      </c>
      <c r="M14" s="26" t="s">
        <v>89</v>
      </c>
      <c r="N14" s="26" t="s">
        <v>89</v>
      </c>
      <c r="O14" s="27" t="s">
        <v>87</v>
      </c>
    </row>
    <row r="15" s="1" customFormat="1" ht="16" customHeight="1" spans="1:15">
      <c r="A15" s="22" t="s">
        <v>61</v>
      </c>
      <c r="B15" s="50">
        <f>C15-0.5</f>
        <v>10</v>
      </c>
      <c r="C15" s="51">
        <f>D15-0.5</f>
        <v>10.5</v>
      </c>
      <c r="D15" s="52">
        <v>11</v>
      </c>
      <c r="E15" s="51">
        <f>D15+0.5</f>
        <v>11.5</v>
      </c>
      <c r="F15" s="50">
        <f>E15+0.5</f>
        <v>12</v>
      </c>
      <c r="G15" s="51">
        <f>F15+0.7</f>
        <v>12.7</v>
      </c>
      <c r="H15" s="50">
        <f>G15+0.7</f>
        <v>13.4</v>
      </c>
      <c r="I15" s="12"/>
      <c r="J15" s="26" t="s">
        <v>86</v>
      </c>
      <c r="K15" s="26" t="s">
        <v>86</v>
      </c>
      <c r="L15" s="26" t="s">
        <v>110</v>
      </c>
      <c r="M15" s="26" t="s">
        <v>86</v>
      </c>
      <c r="N15" s="26" t="s">
        <v>86</v>
      </c>
      <c r="O15" s="27" t="s">
        <v>86</v>
      </c>
    </row>
    <row r="16" s="1" customFormat="1" ht="16" customHeight="1" spans="1:15">
      <c r="A16" s="22" t="s">
        <v>62</v>
      </c>
      <c r="B16" s="50">
        <f>C16-1</f>
        <v>50</v>
      </c>
      <c r="C16" s="51">
        <f>D16-1</f>
        <v>51</v>
      </c>
      <c r="D16" s="52">
        <v>52</v>
      </c>
      <c r="E16" s="51">
        <f>D16+1</f>
        <v>53</v>
      </c>
      <c r="F16" s="50">
        <f>E16+1</f>
        <v>54</v>
      </c>
      <c r="G16" s="51">
        <f>F16+1.5</f>
        <v>55.5</v>
      </c>
      <c r="H16" s="50">
        <f>G16+1.5</f>
        <v>57</v>
      </c>
      <c r="I16" s="12"/>
      <c r="J16" s="26" t="s">
        <v>93</v>
      </c>
      <c r="K16" s="26" t="s">
        <v>93</v>
      </c>
      <c r="L16" s="26" t="s">
        <v>110</v>
      </c>
      <c r="M16" s="26" t="s">
        <v>86</v>
      </c>
      <c r="N16" s="26" t="s">
        <v>93</v>
      </c>
      <c r="O16" s="27" t="s">
        <v>88</v>
      </c>
    </row>
    <row r="17" s="1" customFormat="1" ht="16" customHeight="1" spans="1:15">
      <c r="A17" s="56" t="s">
        <v>63</v>
      </c>
      <c r="B17" s="57"/>
      <c r="C17" s="57"/>
      <c r="D17" s="57"/>
      <c r="E17" s="57"/>
      <c r="F17" s="57"/>
      <c r="G17" s="57"/>
      <c r="H17" s="58"/>
      <c r="I17" s="12"/>
      <c r="J17" s="59"/>
      <c r="K17" s="60"/>
      <c r="L17" s="60"/>
      <c r="M17" s="60"/>
      <c r="N17" s="60"/>
      <c r="O17" s="61"/>
    </row>
    <row r="18" s="1" customFormat="1" ht="16" customHeight="1" spans="1:15">
      <c r="A18" s="62" t="s">
        <v>64</v>
      </c>
      <c r="B18" s="63"/>
      <c r="C18" s="63"/>
      <c r="D18" s="63"/>
      <c r="E18" s="63"/>
      <c r="F18" s="63"/>
      <c r="G18" s="63"/>
      <c r="H18" s="64"/>
      <c r="I18" s="12"/>
      <c r="J18" s="65" t="s">
        <v>65</v>
      </c>
      <c r="K18" s="66"/>
      <c r="L18" s="66"/>
      <c r="M18" s="66"/>
      <c r="N18" s="66"/>
      <c r="O18" s="67"/>
    </row>
    <row r="19" s="1" customFormat="1" ht="16" customHeight="1" spans="1:15">
      <c r="A19" s="62" t="s">
        <v>66</v>
      </c>
      <c r="B19" s="63"/>
      <c r="C19" s="63"/>
      <c r="D19" s="63"/>
      <c r="E19" s="63"/>
      <c r="F19" s="63"/>
      <c r="G19" s="63"/>
      <c r="H19" s="64"/>
      <c r="I19" s="12"/>
      <c r="J19" s="65" t="s">
        <v>67</v>
      </c>
      <c r="K19" s="66"/>
      <c r="L19" s="66"/>
      <c r="M19" s="66"/>
      <c r="N19" s="66"/>
      <c r="O19" s="67"/>
    </row>
    <row r="20" s="1" customFormat="1" ht="16" customHeight="1" spans="1:15">
      <c r="A20" s="62" t="s">
        <v>68</v>
      </c>
      <c r="B20" s="63"/>
      <c r="C20" s="63"/>
      <c r="D20" s="63"/>
      <c r="E20" s="63"/>
      <c r="F20" s="63"/>
      <c r="G20" s="63"/>
      <c r="H20" s="64"/>
      <c r="I20" s="12"/>
      <c r="J20" s="65" t="s">
        <v>69</v>
      </c>
      <c r="K20" s="66"/>
      <c r="L20" s="66"/>
      <c r="M20" s="66"/>
      <c r="N20" s="66"/>
      <c r="O20" s="67"/>
    </row>
    <row r="21" s="1" customFormat="1" ht="16" customHeight="1" spans="1:15">
      <c r="A21" s="62" t="s">
        <v>70</v>
      </c>
      <c r="B21" s="63"/>
      <c r="C21" s="63"/>
      <c r="D21" s="63"/>
      <c r="E21" s="63"/>
      <c r="F21" s="63"/>
      <c r="G21" s="63"/>
      <c r="H21" s="64"/>
      <c r="I21" s="12"/>
      <c r="J21" s="65" t="s">
        <v>71</v>
      </c>
      <c r="K21" s="66"/>
      <c r="L21" s="66"/>
      <c r="M21" s="66"/>
      <c r="N21" s="66"/>
      <c r="O21" s="67"/>
    </row>
    <row r="22" s="1" customFormat="1" ht="16" customHeight="1" spans="1:15">
      <c r="A22" s="68" t="s">
        <v>72</v>
      </c>
      <c r="B22" s="69"/>
      <c r="C22" s="69"/>
      <c r="D22" s="69"/>
      <c r="E22" s="69"/>
      <c r="F22" s="69"/>
      <c r="G22" s="69"/>
      <c r="H22" s="70"/>
      <c r="I22" s="37"/>
      <c r="J22" s="71" t="s">
        <v>73</v>
      </c>
      <c r="K22" s="72"/>
      <c r="L22" s="72"/>
      <c r="M22" s="72"/>
      <c r="N22" s="72"/>
      <c r="O22" s="73"/>
    </row>
    <row r="23" s="1" customFormat="1" ht="15.75" spans="1:15">
      <c r="A23" s="41" t="s">
        <v>74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="1" customFormat="1" ht="15.75" spans="1:15">
      <c r="A24" s="1" t="s">
        <v>111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="1" customFormat="1" ht="15.75" spans="1:15">
      <c r="A25" s="42"/>
      <c r="B25" s="42"/>
      <c r="C25" s="42"/>
      <c r="D25" s="42"/>
      <c r="E25" s="42"/>
      <c r="F25" s="42"/>
      <c r="G25" s="42"/>
      <c r="H25" s="42"/>
      <c r="I25" s="42"/>
      <c r="J25" s="41" t="s">
        <v>76</v>
      </c>
      <c r="K25" s="43">
        <v>46067</v>
      </c>
      <c r="L25" s="41" t="s">
        <v>77</v>
      </c>
      <c r="M25" s="41"/>
      <c r="N25" s="41" t="s">
        <v>78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7"/>
      <c r="J2" s="8" t="s">
        <v>22</v>
      </c>
      <c r="K2" s="5"/>
      <c r="L2" s="5"/>
      <c r="M2" s="5"/>
      <c r="N2" s="5"/>
      <c r="O2" s="9"/>
    </row>
    <row r="3" s="1" customFormat="1" ht="16" customHeight="1" spans="1:15">
      <c r="A3" s="10" t="s">
        <v>24</v>
      </c>
      <c r="B3" s="11" t="s">
        <v>25</v>
      </c>
      <c r="C3" s="11"/>
      <c r="D3" s="11"/>
      <c r="E3" s="11"/>
      <c r="F3" s="11"/>
      <c r="G3" s="11"/>
      <c r="H3" s="11"/>
      <c r="I3" s="12"/>
      <c r="J3" s="13" t="s">
        <v>26</v>
      </c>
      <c r="K3" s="13"/>
      <c r="L3" s="13"/>
      <c r="M3" s="13"/>
      <c r="N3" s="13"/>
      <c r="O3" s="14"/>
    </row>
    <row r="4" s="1" customFormat="1" ht="16" customHeight="1" spans="1:15">
      <c r="A4" s="10"/>
      <c r="B4" s="15" t="s">
        <v>27</v>
      </c>
      <c r="C4" s="15" t="s">
        <v>28</v>
      </c>
      <c r="D4" s="15" t="s">
        <v>29</v>
      </c>
      <c r="E4" s="15" t="s">
        <v>30</v>
      </c>
      <c r="F4" s="15" t="s">
        <v>31</v>
      </c>
      <c r="G4" s="15" t="s">
        <v>32</v>
      </c>
      <c r="H4" s="16" t="s">
        <v>112</v>
      </c>
      <c r="I4" s="12"/>
      <c r="J4" s="17"/>
      <c r="K4" s="17"/>
      <c r="L4" s="17"/>
      <c r="M4" s="17"/>
      <c r="N4" s="17"/>
      <c r="O4" s="18"/>
    </row>
    <row r="5" s="1" customFormat="1" ht="16" customHeight="1" spans="1:15">
      <c r="A5" s="10"/>
      <c r="B5" s="19" t="s">
        <v>34</v>
      </c>
      <c r="C5" s="19" t="s">
        <v>35</v>
      </c>
      <c r="D5" s="19" t="s">
        <v>36</v>
      </c>
      <c r="E5" s="19" t="s">
        <v>37</v>
      </c>
      <c r="F5" s="19" t="s">
        <v>38</v>
      </c>
      <c r="G5" s="19" t="s">
        <v>39</v>
      </c>
      <c r="H5" s="19" t="s">
        <v>40</v>
      </c>
      <c r="I5" s="12"/>
      <c r="J5" s="20"/>
      <c r="K5" s="20"/>
      <c r="L5" s="20"/>
      <c r="M5" s="20"/>
      <c r="N5" s="20"/>
      <c r="O5" s="21"/>
    </row>
    <row r="6" s="1" customFormat="1" ht="16" customHeight="1" spans="1:15">
      <c r="A6" s="22"/>
      <c r="B6" s="23"/>
      <c r="C6" s="23"/>
      <c r="D6" s="23"/>
      <c r="E6" s="23"/>
      <c r="F6" s="23"/>
      <c r="G6" s="23"/>
      <c r="H6" s="23"/>
      <c r="I6" s="12"/>
      <c r="J6" s="24"/>
      <c r="K6" s="24"/>
      <c r="L6" s="24"/>
      <c r="M6" s="24"/>
      <c r="N6" s="24"/>
      <c r="O6" s="25"/>
    </row>
    <row r="7" s="1" customFormat="1" ht="16" customHeight="1" spans="1:15">
      <c r="A7" s="22"/>
      <c r="B7" s="23"/>
      <c r="C7" s="23"/>
      <c r="D7" s="23"/>
      <c r="E7" s="23"/>
      <c r="F7" s="23"/>
      <c r="G7" s="23"/>
      <c r="H7" s="23"/>
      <c r="I7" s="12"/>
      <c r="J7" s="26"/>
      <c r="K7" s="26"/>
      <c r="L7" s="26"/>
      <c r="M7" s="26"/>
      <c r="N7" s="26"/>
      <c r="O7" s="27"/>
    </row>
    <row r="8" s="1" customFormat="1" ht="16" customHeight="1" spans="1:15">
      <c r="A8" s="22"/>
      <c r="B8" s="23"/>
      <c r="C8" s="23"/>
      <c r="D8" s="23"/>
      <c r="E8" s="23"/>
      <c r="F8" s="23"/>
      <c r="G8" s="23"/>
      <c r="H8" s="23"/>
      <c r="I8" s="12"/>
      <c r="J8" s="26"/>
      <c r="K8" s="26"/>
      <c r="L8" s="26"/>
      <c r="M8" s="26"/>
      <c r="N8" s="26"/>
      <c r="O8" s="27"/>
    </row>
    <row r="9" s="1" customFormat="1" ht="16" customHeight="1" spans="1:15">
      <c r="A9" s="22"/>
      <c r="B9" s="23"/>
      <c r="C9" s="23"/>
      <c r="D9" s="23"/>
      <c r="E9" s="23"/>
      <c r="F9" s="23"/>
      <c r="G9" s="23"/>
      <c r="H9" s="23"/>
      <c r="I9" s="12"/>
      <c r="J9" s="24"/>
      <c r="K9" s="24"/>
      <c r="L9" s="24"/>
      <c r="M9" s="24"/>
      <c r="N9" s="24"/>
      <c r="O9" s="25"/>
    </row>
    <row r="10" s="1" customFormat="1" ht="16" customHeight="1" spans="1:15">
      <c r="A10" s="22"/>
      <c r="B10" s="23"/>
      <c r="C10" s="23"/>
      <c r="D10" s="23"/>
      <c r="E10" s="23"/>
      <c r="F10" s="23"/>
      <c r="G10" s="23"/>
      <c r="H10" s="23"/>
      <c r="I10" s="12"/>
      <c r="J10" s="24"/>
      <c r="K10" s="24"/>
      <c r="L10" s="24"/>
      <c r="M10" s="24"/>
      <c r="N10" s="24"/>
      <c r="O10" s="25"/>
    </row>
    <row r="11" s="1" customFormat="1" ht="16" customHeight="1" spans="1:15">
      <c r="A11" s="28"/>
      <c r="B11" s="23"/>
      <c r="C11" s="23"/>
      <c r="D11" s="23"/>
      <c r="E11" s="23"/>
      <c r="F11" s="23"/>
      <c r="G11" s="23"/>
      <c r="H11" s="23"/>
      <c r="I11" s="12"/>
      <c r="J11" s="24"/>
      <c r="K11" s="24"/>
      <c r="L11" s="24"/>
      <c r="M11" s="24"/>
      <c r="N11" s="24"/>
      <c r="O11" s="25"/>
    </row>
    <row r="12" s="1" customFormat="1" ht="16" customHeight="1" spans="1:15">
      <c r="A12" s="28"/>
      <c r="B12" s="23"/>
      <c r="C12" s="23"/>
      <c r="D12" s="23"/>
      <c r="E12" s="23"/>
      <c r="F12" s="23"/>
      <c r="G12" s="23"/>
      <c r="H12" s="23"/>
      <c r="I12" s="12"/>
      <c r="J12" s="24"/>
      <c r="K12" s="24"/>
      <c r="L12" s="24"/>
      <c r="M12" s="24"/>
      <c r="N12" s="24"/>
      <c r="O12" s="25"/>
    </row>
    <row r="13" s="1" customFormat="1" ht="16" customHeight="1" spans="1:15">
      <c r="A13" s="29"/>
      <c r="B13" s="23"/>
      <c r="C13" s="23"/>
      <c r="D13" s="23"/>
      <c r="E13" s="23"/>
      <c r="F13" s="23"/>
      <c r="G13" s="23"/>
      <c r="H13" s="23"/>
      <c r="I13" s="12"/>
      <c r="J13" s="24"/>
      <c r="K13" s="24"/>
      <c r="L13" s="24"/>
      <c r="M13" s="24"/>
      <c r="N13" s="24"/>
      <c r="O13" s="25"/>
    </row>
    <row r="14" s="1" customFormat="1" ht="16" customHeight="1" spans="1:15">
      <c r="A14" s="29"/>
      <c r="B14" s="23"/>
      <c r="C14" s="23"/>
      <c r="D14" s="23"/>
      <c r="E14" s="23"/>
      <c r="F14" s="23"/>
      <c r="G14" s="23"/>
      <c r="H14" s="23"/>
      <c r="I14" s="12"/>
      <c r="J14" s="24"/>
      <c r="K14" s="24"/>
      <c r="L14" s="24"/>
      <c r="M14" s="24"/>
      <c r="N14" s="24"/>
      <c r="O14" s="25"/>
    </row>
    <row r="15" s="1" customFormat="1" ht="16" customHeight="1" spans="1:15">
      <c r="A15" s="29"/>
      <c r="B15" s="23"/>
      <c r="C15" s="23"/>
      <c r="D15" s="23"/>
      <c r="E15" s="23"/>
      <c r="F15" s="23"/>
      <c r="G15" s="23"/>
      <c r="H15" s="23"/>
      <c r="I15" s="12"/>
      <c r="J15" s="24"/>
      <c r="K15" s="24"/>
      <c r="L15" s="24"/>
      <c r="M15" s="24"/>
      <c r="N15" s="24"/>
      <c r="O15" s="25"/>
    </row>
    <row r="16" s="1" customFormat="1" ht="16" customHeight="1" spans="1:15">
      <c r="A16" s="29"/>
      <c r="B16" s="30"/>
      <c r="C16" s="30"/>
      <c r="D16" s="30"/>
      <c r="E16" s="30"/>
      <c r="F16" s="30"/>
      <c r="G16" s="30"/>
      <c r="H16" s="30"/>
      <c r="I16" s="12"/>
      <c r="J16" s="24"/>
      <c r="K16" s="24"/>
      <c r="L16" s="24"/>
      <c r="M16" s="24"/>
      <c r="N16" s="24"/>
      <c r="O16" s="25"/>
    </row>
    <row r="17" s="1" customFormat="1" ht="16" customHeight="1" spans="1:15">
      <c r="A17" s="31"/>
      <c r="B17" s="32"/>
      <c r="C17" s="32"/>
      <c r="D17" s="32"/>
      <c r="E17" s="32"/>
      <c r="F17" s="32"/>
      <c r="G17" s="32"/>
      <c r="H17" s="32"/>
      <c r="I17" s="12"/>
      <c r="J17" s="24"/>
      <c r="K17" s="24"/>
      <c r="L17" s="24"/>
      <c r="M17" s="24"/>
      <c r="N17" s="24"/>
      <c r="O17" s="25"/>
    </row>
    <row r="18" s="1" customFormat="1" ht="16" customHeight="1" spans="1:15">
      <c r="A18" s="31"/>
      <c r="B18" s="23"/>
      <c r="C18" s="23"/>
      <c r="D18" s="33"/>
      <c r="E18" s="23"/>
      <c r="F18" s="23"/>
      <c r="G18" s="23"/>
      <c r="H18" s="23"/>
      <c r="I18" s="12"/>
      <c r="J18" s="24"/>
      <c r="K18" s="24"/>
      <c r="L18" s="24"/>
      <c r="M18" s="24"/>
      <c r="N18" s="24"/>
      <c r="O18" s="25"/>
    </row>
    <row r="19" s="1" customFormat="1" ht="16" customHeight="1" spans="1:15">
      <c r="A19" s="34"/>
      <c r="B19" s="35"/>
      <c r="C19" s="35"/>
      <c r="D19" s="36"/>
      <c r="E19" s="35"/>
      <c r="F19" s="35"/>
      <c r="G19" s="35"/>
      <c r="H19" s="35"/>
      <c r="I19" s="37"/>
      <c r="J19" s="38"/>
      <c r="K19" s="38"/>
      <c r="L19" s="39"/>
      <c r="M19" s="38"/>
      <c r="N19" s="38"/>
      <c r="O19" s="40"/>
    </row>
    <row r="20" s="1" customFormat="1" ht="15.75" spans="1:15">
      <c r="A20" s="41" t="s">
        <v>74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="1" customFormat="1" ht="15.75" spans="1:15">
      <c r="A21" s="1" t="s">
        <v>113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="1" customFormat="1" ht="15.75" spans="1:15">
      <c r="A22" s="42"/>
      <c r="B22" s="42"/>
      <c r="C22" s="42"/>
      <c r="D22" s="42"/>
      <c r="E22" s="42"/>
      <c r="F22" s="42"/>
      <c r="G22" s="42"/>
      <c r="H22" s="42"/>
      <c r="I22" s="42"/>
      <c r="J22" s="41" t="s">
        <v>76</v>
      </c>
      <c r="K22" s="43"/>
      <c r="L22" s="41" t="s">
        <v>114</v>
      </c>
      <c r="M22" s="41"/>
      <c r="N22" s="41" t="s">
        <v>115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2026-03-07T09:38:43Z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