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大货尺寸表" sheetId="16" r:id="rId4"/>
    <sheet name="中期成衣洗水" sheetId="14" r:id="rId5"/>
    <sheet name="尾期" sheetId="5" r:id="rId6"/>
    <sheet name="尾期尺寸表" sheetId="6" r:id="rId7"/>
    <sheet name="面料验布1" sheetId="17" r:id="rId8"/>
    <sheet name="2.面料缩率" sheetId="18" r:id="rId9"/>
    <sheet name="3.面料互染" sheetId="9" r:id="rId10"/>
    <sheet name="4.面料静水压" sheetId="10" r:id="rId11"/>
    <sheet name="5.特殊工艺测试" sheetId="19" r:id="rId12"/>
    <sheet name="6.织带类缩率测试" sheetId="12" r:id="rId1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<sst xmlns="http://schemas.openxmlformats.org/spreadsheetml/2006/main" count="1246" uniqueCount="317">
  <si>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</si>
  <si>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</si>
  <si>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</si>
  <si>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</si>
  <si>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</si>
  <si>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</si>
  <si>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</si>
  <si>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</si>
  <si>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</si>
  <si>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</si>
  <si>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</si>
  <si>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</si>
  <si>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</si>
  <si>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</si>
  <si>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</si>
  <si>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</si>
  <si>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</si>
  <si>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</si>
  <si>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</si>
  <si>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</si>
  <si>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</si>
  <si>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</si>
  <si>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</si>
  <si>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</si>
  <si>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</si>
  <si>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</si>
  <si>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</si>
  <si>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</si>
  <si>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</si>
  <si>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</si>
  <si>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</si>
  <si>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</si>
  <si>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</si>
  <si>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</si>
  <si>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</si>
  <si>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</si>
  <si>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</si>
  <si>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</si>
  <si>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</si>
  <si>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</si>
  <si>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</si>
  <si>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</si>
  <si>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</si>
  <si>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</si>
  <si>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</si>
  <si>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</si>
  <si>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</si>
  <si>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</si>
  <si>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</si>
  <si>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</si>
  <si>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</si>
  <si>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</si>
  <si>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</si>
  <si>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</si>
  <si>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</si>
  <si>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</si>
  <si>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</si>
  <si>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</si>
  <si>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</si>
  <si>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</si>
  <si>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</si>
  <si>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</si>
  <si>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</si>
  <si>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</si>
  <si>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</si>
  <si>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</si>
  <si>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</si>
  <si>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</si>
  <si>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</si>
  <si>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</si>
  <si>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</si>
  <si>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</si>
  <si>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</si>
  <si>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</si>
  <si>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</si>
  <si>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</si>
  <si>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</si>
  <si>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</si>
  <si>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</si>
  <si>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</si>
  <si>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</si>
  <si>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</si>
  <si>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</si>
  <si>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</si>
  <si>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</si>
  <si>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</si>
  <si>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</si>
  <si>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</si>
  <si>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</si>
  <si>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</si>
  <si>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</si>
  <si>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</si>
  <si>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</si>
  <si>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</si>
  <si>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</si>
  <si>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</si>
  <si>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</si>
  <si>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</si>
  <si>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</si>
  <si>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</si>
  <si>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TAJJAO82538</t>
  </si>
  <si>
    <t>女式POLO短袖T恤</t>
  </si>
  <si>
    <t>东莞质品</t>
  </si>
  <si>
    <t>部位名称</t>
  </si>
  <si>
    <t>指示规格  FINAL SPEC</t>
  </si>
  <si>
    <t>样品规格  SAMPLE SPEC</t>
  </si>
  <si>
    <t>公差</t>
  </si>
  <si>
    <t>烟粉紫洗前</t>
  </si>
  <si>
    <t>烟粉紫洗后</t>
  </si>
  <si>
    <t>155/84B</t>
  </si>
  <si>
    <t>160/88B</t>
  </si>
  <si>
    <t>165/92B</t>
  </si>
  <si>
    <t>170/96B</t>
  </si>
  <si>
    <t>175/100B</t>
  </si>
  <si>
    <t>后中长</t>
  </si>
  <si>
    <t>+/-1</t>
  </si>
  <si>
    <t>+1</t>
  </si>
  <si>
    <t>+0.6</t>
  </si>
  <si>
    <t>胸围</t>
  </si>
  <si>
    <t>\</t>
  </si>
  <si>
    <t>腰围</t>
  </si>
  <si>
    <t>88</t>
  </si>
  <si>
    <t>-0.5</t>
  </si>
  <si>
    <t>-0.8</t>
  </si>
  <si>
    <t>摆围</t>
  </si>
  <si>
    <t>96</t>
  </si>
  <si>
    <t>+0.5</t>
  </si>
  <si>
    <t>肩宽</t>
  </si>
  <si>
    <t>37.5</t>
  </si>
  <si>
    <t>+0/-0.5</t>
  </si>
  <si>
    <t>+0.1</t>
  </si>
  <si>
    <t>袖长</t>
  </si>
  <si>
    <t>袖肥1/2</t>
  </si>
  <si>
    <t>+0.5/-0.25</t>
  </si>
  <si>
    <t>+0.2</t>
  </si>
  <si>
    <t>袖口围1/2</t>
  </si>
  <si>
    <t>下领围</t>
  </si>
  <si>
    <t>+10%/-10%</t>
  </si>
  <si>
    <t>领尖长</t>
  </si>
  <si>
    <t>1/-1</t>
  </si>
  <si>
    <t>+0.3</t>
  </si>
  <si>
    <t>门禁长</t>
  </si>
  <si>
    <t>±0.5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</si>
  <si>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</si>
  <si>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</si>
  <si>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</si>
  <si>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</si>
  <si>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</si>
  <si>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</si>
  <si>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</si>
  <si>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-1</t>
  </si>
  <si>
    <t>+0.4</t>
  </si>
  <si>
    <t>-0.1</t>
  </si>
  <si>
    <t>+0.8</t>
  </si>
  <si>
    <t>-0.2</t>
  </si>
  <si>
    <t>-0.6</t>
  </si>
  <si>
    <t>跟单QC:</t>
  </si>
  <si>
    <t>胡建兴</t>
  </si>
  <si>
    <t>白色洗前</t>
  </si>
  <si>
    <t>白色洗后</t>
  </si>
  <si>
    <t>雀羽绿洗前</t>
  </si>
  <si>
    <t>雀羽绿洗后</t>
  </si>
  <si>
    <t>-0.4</t>
  </si>
  <si>
    <t>-0.3</t>
  </si>
  <si>
    <t>跟单QC:胡建兴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</si>
  <si>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</si>
  <si>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</si>
  <si>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</si>
  <si>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</si>
  <si>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</si>
  <si>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</si>
  <si>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</si>
  <si>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</si>
  <si>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</si>
  <si>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</si>
  <si>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</si>
  <si>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</si>
  <si>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</si>
  <si>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</si>
  <si>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</si>
  <si>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</si>
  <si>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</si>
  <si>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</si>
  <si>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</si>
  <si>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</si>
  <si>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</si>
  <si>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</si>
  <si>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</si>
  <si>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</si>
  <si>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</si>
  <si>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</si>
  <si>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</si>
  <si>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</si>
  <si>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</si>
  <si>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</si>
  <si>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</si>
  <si>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</si>
  <si>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</si>
  <si>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</si>
  <si>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</si>
  <si>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</si>
  <si>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</si>
  <si>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</si>
  <si>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</si>
  <si>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</si>
  <si>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</si>
  <si>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</si>
  <si>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</si>
  <si>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</si>
  <si>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</si>
  <si>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</si>
  <si>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</si>
  <si>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</si>
  <si>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</t>
  </si>
  <si>
    <t>烟粉紫</t>
  </si>
  <si>
    <t>雀羽绿</t>
  </si>
  <si>
    <t>0.5</t>
  </si>
  <si>
    <t>+2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</si>
  <si>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</si>
  <si>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</si>
  <si>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</si>
  <si>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</si>
  <si>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</si>
  <si>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</si>
  <si>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</si>
  <si>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</si>
  <si>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</si>
  <si>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</si>
  <si>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</si>
  <si>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</si>
  <si>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</si>
  <si>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</si>
  <si>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</si>
  <si>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</si>
  <si>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</si>
  <si>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</si>
  <si>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B25079361A</t>
  </si>
  <si>
    <t>1265475M</t>
  </si>
  <si>
    <t>EC1X/烟粉紫</t>
  </si>
  <si>
    <t>东莞超盈纺织有限公司</t>
  </si>
  <si>
    <t>B25079362</t>
  </si>
  <si>
    <t>B25079363</t>
  </si>
  <si>
    <t>B25082907</t>
  </si>
  <si>
    <t>DJ4X/雀羽绿</t>
  </si>
  <si>
    <t>B25079360</t>
  </si>
  <si>
    <t>B25083468</t>
  </si>
  <si>
    <t>G02X/白色</t>
  </si>
  <si>
    <t>B25083469</t>
  </si>
  <si>
    <t>B25083467</t>
  </si>
  <si>
    <t>制表时间：2025/10/8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</si>
  <si>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</si>
  <si>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</si>
  <si>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</si>
  <si>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</si>
  <si>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</si>
  <si>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</si>
  <si>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</si>
  <si>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</si>
  <si>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</si>
  <si>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</si>
  <si>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</si>
  <si>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</si>
  <si>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</si>
  <si>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</si>
  <si>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制表时间：2026/1/4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</si>
  <si>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</si>
  <si>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</si>
  <si>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</si>
  <si>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</si>
  <si>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</si>
  <si>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</si>
  <si>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</si>
  <si>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</si>
  <si>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</si>
  <si>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</si>
  <si>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</si>
  <si>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</si>
  <si>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</si>
  <si>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</si>
  <si>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</si>
  <si>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</si>
  <si>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</si>
  <si>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</si>
  <si>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</si>
  <si>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</si>
  <si>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</si>
  <si>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</si>
  <si>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</si>
  <si>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</si>
  <si>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</si>
  <si>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</si>
  <si>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</si>
  <si>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</si>
  <si>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</si>
  <si>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</si>
  <si>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</si>
  <si>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</si>
  <si>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</si>
  <si>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</si>
  <si>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</si>
  <si>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</si>
  <si>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</si>
  <si>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</si>
  <si>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</si>
  <si>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</t>
  </si>
  <si>
    <t>烫标</t>
  </si>
  <si>
    <t>右前肩</t>
  </si>
  <si>
    <t>压花</t>
  </si>
  <si>
    <t>领/筒</t>
  </si>
  <si>
    <t>贴合</t>
  </si>
  <si>
    <t>制表时间：2026/1/8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</si>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</sst>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8" fillId="6" borderId="8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4" applyNumberFormat="0" applyAlignment="0" applyProtection="0">
      <alignment vertical="center"/>
    </xf>
    <xf numFmtId="0" fontId="36" fillId="8" borderId="85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46" fillId="0" borderId="0">
      <alignment vertical="center"/>
    </xf>
    <xf numFmtId="0" fontId="46" fillId="0" borderId="0">
      <alignment vertical="center"/>
    </xf>
    <xf numFmtId="0" fontId="10" fillId="0" borderId="0"/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5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10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wrapText="1"/>
    </xf>
    <xf numFmtId="176" fontId="8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1" xfId="47" applyFont="1" applyFill="1" applyBorder="1" applyAlignment="1">
      <alignment horizontal="center" vertical="center"/>
    </xf>
    <xf numFmtId="0" fontId="12" fillId="3" borderId="12" xfId="47" applyFont="1" applyFill="1" applyBorder="1" applyAlignment="1">
      <alignment horizontal="center" vertical="center"/>
    </xf>
    <xf numFmtId="0" fontId="12" fillId="3" borderId="13" xfId="47" applyFont="1" applyFill="1" applyBorder="1" applyAlignment="1">
      <alignment horizontal="center" vertical="center"/>
    </xf>
    <xf numFmtId="0" fontId="13" fillId="3" borderId="11" xfId="47" applyFont="1" applyFill="1" applyBorder="1" applyAlignment="1">
      <alignment horizontal="center" vertical="center"/>
    </xf>
    <xf numFmtId="0" fontId="13" fillId="3" borderId="12" xfId="47" applyFont="1" applyFill="1" applyBorder="1" applyAlignment="1">
      <alignment horizontal="center" vertical="center"/>
    </xf>
    <xf numFmtId="0" fontId="13" fillId="3" borderId="14" xfId="47" applyFont="1" applyFill="1" applyBorder="1" applyAlignment="1">
      <alignment horizontal="center" vertical="center"/>
    </xf>
    <xf numFmtId="0" fontId="12" fillId="3" borderId="15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6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3" fillId="3" borderId="5" xfId="49" applyFont="1" applyFill="1" applyBorder="1" applyAlignment="1">
      <alignment horizontal="center" vertical="center"/>
    </xf>
    <xf numFmtId="0" fontId="13" fillId="3" borderId="6" xfId="49" applyFont="1" applyFill="1" applyBorder="1" applyAlignment="1">
      <alignment horizontal="center" vertical="center"/>
    </xf>
    <xf numFmtId="0" fontId="13" fillId="3" borderId="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horizontal="center" vertical="center"/>
    </xf>
    <xf numFmtId="0" fontId="14" fillId="0" borderId="2" xfId="48" applyFont="1" applyBorder="1" applyAlignment="1">
      <alignment horizontal="center" vertical="center"/>
    </xf>
    <xf numFmtId="177" fontId="14" fillId="0" borderId="2" xfId="48" applyNumberFormat="1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2" fillId="3" borderId="16" xfId="50" applyNumberFormat="1" applyFont="1" applyFill="1" applyBorder="1" applyAlignment="1">
      <alignment horizontal="center" vertic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0" fontId="11" fillId="3" borderId="23" xfId="49" applyFont="1" applyFill="1" applyBorder="1" applyAlignment="1">
      <alignment horizontal="center"/>
    </xf>
    <xf numFmtId="49" fontId="11" fillId="3" borderId="24" xfId="49" applyNumberFormat="1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5" xfId="50" applyNumberFormat="1" applyFont="1" applyFill="1" applyBorder="1" applyAlignment="1">
      <alignment horizontal="center" vertical="center"/>
    </xf>
    <xf numFmtId="49" fontId="11" fillId="3" borderId="26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 applyAlignment="1">
      <alignment horizontal="left"/>
    </xf>
    <xf numFmtId="0" fontId="13" fillId="3" borderId="0" xfId="49" applyFont="1" applyFill="1"/>
    <xf numFmtId="0" fontId="15" fillId="0" borderId="0" xfId="47" applyAlignment="1">
      <alignment horizontal="left" vertical="center"/>
    </xf>
    <xf numFmtId="0" fontId="16" fillId="0" borderId="27" xfId="47" applyFont="1" applyBorder="1" applyAlignment="1">
      <alignment horizontal="center" vertical="top"/>
    </xf>
    <xf numFmtId="0" fontId="17" fillId="0" borderId="28" xfId="47" applyFont="1" applyBorder="1" applyAlignment="1">
      <alignment horizontal="left" vertical="center"/>
    </xf>
    <xf numFmtId="0" fontId="18" fillId="0" borderId="29" xfId="47" applyFont="1" applyBorder="1" applyAlignment="1">
      <alignment horizontal="center" vertical="center"/>
    </xf>
    <xf numFmtId="0" fontId="17" fillId="0" borderId="29" xfId="47" applyFont="1" applyBorder="1" applyAlignment="1">
      <alignment horizontal="center" vertical="center"/>
    </xf>
    <xf numFmtId="0" fontId="19" fillId="0" borderId="29" xfId="47" applyFont="1" applyBorder="1">
      <alignment vertical="center"/>
    </xf>
    <xf numFmtId="0" fontId="17" fillId="0" borderId="29" xfId="47" applyFont="1" applyBorder="1">
      <alignment vertical="center"/>
    </xf>
    <xf numFmtId="0" fontId="19" fillId="0" borderId="29" xfId="47" applyFont="1" applyBorder="1" applyAlignment="1">
      <alignment horizontal="center" vertical="center"/>
    </xf>
    <xf numFmtId="0" fontId="17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center" vertical="center"/>
    </xf>
    <xf numFmtId="0" fontId="17" fillId="0" borderId="31" xfId="47" applyFont="1" applyBorder="1">
      <alignment vertical="center"/>
    </xf>
    <xf numFmtId="0" fontId="18" fillId="0" borderId="19" xfId="47" applyFont="1" applyBorder="1" applyAlignment="1">
      <alignment horizontal="center" vertical="center"/>
    </xf>
    <xf numFmtId="0" fontId="17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7" fillId="0" borderId="19" xfId="47" applyFont="1" applyBorder="1" applyAlignment="1">
      <alignment horizontal="center" vertical="center"/>
    </xf>
    <xf numFmtId="0" fontId="17" fillId="0" borderId="32" xfId="47" applyFont="1" applyBorder="1" applyAlignment="1">
      <alignment horizontal="center" vertical="center"/>
    </xf>
    <xf numFmtId="0" fontId="17" fillId="0" borderId="31" xfId="47" applyFont="1" applyBorder="1" applyAlignment="1">
      <alignment horizontal="left" vertical="center"/>
    </xf>
    <xf numFmtId="0" fontId="18" fillId="0" borderId="19" xfId="47" applyFont="1" applyBorder="1" applyAlignment="1">
      <alignment horizontal="right" vertical="center"/>
    </xf>
    <xf numFmtId="0" fontId="17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7" fillId="0" borderId="33" xfId="47" applyFont="1" applyBorder="1">
      <alignment vertical="center"/>
    </xf>
    <xf numFmtId="0" fontId="18" fillId="0" borderId="34" xfId="47" applyFont="1" applyBorder="1" applyAlignment="1">
      <alignment horizontal="right" vertical="center"/>
    </xf>
    <xf numFmtId="0" fontId="17" fillId="0" borderId="34" xfId="47" applyFont="1" applyBorder="1">
      <alignment vertical="center"/>
    </xf>
    <xf numFmtId="0" fontId="19" fillId="0" borderId="34" xfId="47" applyFont="1" applyBorder="1">
      <alignment vertical="center"/>
    </xf>
    <xf numFmtId="0" fontId="19" fillId="0" borderId="34" xfId="47" applyFont="1" applyBorder="1" applyAlignment="1">
      <alignment horizontal="left" vertical="center"/>
    </xf>
    <xf numFmtId="0" fontId="17" fillId="0" borderId="34" xfId="47" applyFont="1" applyBorder="1" applyAlignment="1">
      <alignment horizontal="left" vertical="center"/>
    </xf>
    <xf numFmtId="0" fontId="19" fillId="0" borderId="35" xfId="47" applyFont="1" applyBorder="1" applyAlignment="1">
      <alignment horizontal="left" vertical="center"/>
    </xf>
    <xf numFmtId="0" fontId="17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7" fillId="0" borderId="28" xfId="47" applyFont="1" applyBorder="1">
      <alignment vertical="center"/>
    </xf>
    <xf numFmtId="0" fontId="19" fillId="0" borderId="36" xfId="47" applyFont="1" applyBorder="1" applyAlignment="1">
      <alignment horizontal="center"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39" xfId="47" applyFont="1" applyBorder="1" applyAlignment="1">
      <alignment horizontal="center"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20" fillId="0" borderId="42" xfId="47" applyFont="1" applyBorder="1" applyAlignment="1">
      <alignment horizontal="left" vertical="center"/>
    </xf>
    <xf numFmtId="0" fontId="20" fillId="0" borderId="40" xfId="47" applyFont="1" applyBorder="1" applyAlignment="1">
      <alignment horizontal="left" vertical="center"/>
    </xf>
    <xf numFmtId="0" fontId="20" fillId="0" borderId="41" xfId="47" applyFont="1" applyBorder="1" applyAlignment="1">
      <alignment horizontal="left" vertical="center"/>
    </xf>
    <xf numFmtId="0" fontId="17" fillId="0" borderId="30" xfId="47" applyFont="1" applyBorder="1" applyAlignment="1">
      <alignment horizontal="left" vertical="center"/>
    </xf>
    <xf numFmtId="0" fontId="17" fillId="0" borderId="32" xfId="47" applyFont="1" applyBorder="1" applyAlignment="1">
      <alignment horizontal="left" vertical="center"/>
    </xf>
    <xf numFmtId="0" fontId="19" fillId="0" borderId="3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31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2" xfId="47" applyFont="1" applyBorder="1" applyAlignment="1">
      <alignment horizontal="left" vertical="center" wrapText="1"/>
    </xf>
    <xf numFmtId="0" fontId="17" fillId="0" borderId="33" xfId="47" applyFont="1" applyBorder="1" applyAlignment="1">
      <alignment horizontal="left" vertical="center"/>
    </xf>
    <xf numFmtId="0" fontId="15" fillId="0" borderId="34" xfId="47" applyBorder="1" applyAlignment="1">
      <alignment horizontal="center" vertical="center"/>
    </xf>
    <xf numFmtId="0" fontId="15" fillId="0" borderId="35" xfId="47" applyBorder="1" applyAlignment="1">
      <alignment horizontal="center" vertical="center"/>
    </xf>
    <xf numFmtId="0" fontId="17" fillId="0" borderId="43" xfId="47" applyFont="1" applyBorder="1" applyAlignment="1">
      <alignment horizontal="center" vertical="center"/>
    </xf>
    <xf numFmtId="0" fontId="17" fillId="0" borderId="44" xfId="47" applyFont="1" applyBorder="1" applyAlignment="1">
      <alignment horizontal="left" vertical="center"/>
    </xf>
    <xf numFmtId="0" fontId="17" fillId="0" borderId="37" xfId="47" applyFont="1" applyBorder="1" applyAlignment="1">
      <alignment horizontal="left" vertical="center"/>
    </xf>
    <xf numFmtId="0" fontId="17" fillId="0" borderId="38" xfId="47" applyFont="1" applyBorder="1" applyAlignment="1">
      <alignment horizontal="left" vertical="center"/>
    </xf>
    <xf numFmtId="0" fontId="15" fillId="0" borderId="42" xfId="47" applyBorder="1" applyAlignment="1">
      <alignment horizontal="left" vertical="center"/>
    </xf>
    <xf numFmtId="0" fontId="15" fillId="0" borderId="40" xfId="47" applyBorder="1" applyAlignment="1">
      <alignment horizontal="left" vertical="center"/>
    </xf>
    <xf numFmtId="0" fontId="15" fillId="0" borderId="41" xfId="47" applyBorder="1" applyAlignment="1">
      <alignment horizontal="left" vertical="center"/>
    </xf>
    <xf numFmtId="0" fontId="21" fillId="0" borderId="42" xfId="47" applyFont="1" applyBorder="1" applyAlignment="1">
      <alignment horizontal="left" vertical="center"/>
    </xf>
    <xf numFmtId="0" fontId="19" fillId="0" borderId="45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20" fillId="0" borderId="28" xfId="47" applyFont="1" applyBorder="1" applyAlignment="1">
      <alignment horizontal="left" vertical="center"/>
    </xf>
    <xf numFmtId="0" fontId="20" fillId="0" borderId="29" xfId="47" applyFont="1" applyBorder="1" applyAlignment="1">
      <alignment horizontal="left" vertical="center"/>
    </xf>
    <xf numFmtId="0" fontId="20" fillId="0" borderId="30" xfId="47" applyFont="1" applyBorder="1" applyAlignment="1">
      <alignment horizontal="left" vertical="center"/>
    </xf>
    <xf numFmtId="0" fontId="17" fillId="0" borderId="39" xfId="47" applyFont="1" applyBorder="1" applyAlignment="1">
      <alignment horizontal="left" vertical="center"/>
    </xf>
    <xf numFmtId="0" fontId="17" fillId="0" borderId="48" xfId="47" applyFont="1" applyBorder="1" applyAlignment="1">
      <alignment horizontal="left" vertical="center"/>
    </xf>
    <xf numFmtId="0" fontId="19" fillId="0" borderId="34" xfId="47" applyFont="1" applyBorder="1" applyAlignment="1">
      <alignment horizontal="center" vertical="center"/>
    </xf>
    <xf numFmtId="58" fontId="19" fillId="0" borderId="34" xfId="47" applyNumberFormat="1" applyFont="1" applyBorder="1">
      <alignment vertical="center"/>
    </xf>
    <xf numFmtId="0" fontId="17" fillId="0" borderId="34" xfId="47" applyFont="1" applyBorder="1" applyAlignment="1">
      <alignment horizontal="center" vertical="center"/>
    </xf>
    <xf numFmtId="0" fontId="19" fillId="0" borderId="35" xfId="47" applyFont="1" applyBorder="1" applyAlignment="1">
      <alignment horizontal="center" vertical="center"/>
    </xf>
    <xf numFmtId="0" fontId="12" fillId="3" borderId="10" xfId="47" applyFont="1" applyFill="1" applyBorder="1" applyAlignment="1">
      <alignment horizontal="left" vertical="center"/>
    </xf>
    <xf numFmtId="0" fontId="13" fillId="3" borderId="49" xfId="47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16" xfId="49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2" fillId="3" borderId="17" xfId="50" applyFont="1" applyFill="1" applyBorder="1" applyAlignment="1">
      <alignment horizontal="center" vertical="center"/>
    </xf>
    <xf numFmtId="49" fontId="12" fillId="3" borderId="50" xfId="50" applyNumberFormat="1" applyFont="1" applyFill="1" applyBorder="1" applyAlignment="1">
      <alignment horizontal="center" vertical="center"/>
    </xf>
    <xf numFmtId="49" fontId="11" fillId="3" borderId="51" xfId="50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 vertical="center"/>
    </xf>
    <xf numFmtId="49" fontId="11" fillId="3" borderId="52" xfId="50" applyNumberFormat="1" applyFont="1" applyFill="1" applyBorder="1" applyAlignment="1">
      <alignment horizontal="center" vertical="center"/>
    </xf>
    <xf numFmtId="49" fontId="11" fillId="3" borderId="53" xfId="49" applyNumberFormat="1" applyFont="1" applyFill="1" applyBorder="1" applyAlignment="1">
      <alignment horizontal="center"/>
    </xf>
    <xf numFmtId="14" fontId="12" fillId="3" borderId="0" xfId="49" applyNumberFormat="1" applyFont="1" applyFill="1"/>
    <xf numFmtId="0" fontId="11" fillId="3" borderId="11" xfId="47" applyFont="1" applyFill="1" applyBorder="1" applyAlignment="1">
      <alignment horizontal="center" vertical="center"/>
    </xf>
    <xf numFmtId="0" fontId="11" fillId="3" borderId="12" xfId="47" applyFont="1" applyFill="1" applyBorder="1" applyAlignment="1">
      <alignment horizontal="center" vertical="center"/>
    </xf>
    <xf numFmtId="0" fontId="11" fillId="3" borderId="14" xfId="47" applyFont="1" applyFill="1" applyBorder="1" applyAlignment="1">
      <alignment horizontal="center" vertical="center"/>
    </xf>
    <xf numFmtId="14" fontId="13" fillId="3" borderId="0" xfId="49" applyNumberFormat="1" applyFont="1" applyFill="1" applyAlignment="1">
      <alignment horizontal="center"/>
    </xf>
    <xf numFmtId="0" fontId="11" fillId="3" borderId="7" xfId="49" applyFont="1" applyFill="1" applyBorder="1" applyAlignment="1">
      <alignment horizontal="center" vertical="center"/>
    </xf>
    <xf numFmtId="0" fontId="22" fillId="0" borderId="27" xfId="47" applyFont="1" applyBorder="1" applyAlignment="1">
      <alignment horizontal="center" vertical="top"/>
    </xf>
    <xf numFmtId="0" fontId="21" fillId="0" borderId="54" xfId="47" applyFont="1" applyBorder="1" applyAlignment="1">
      <alignment horizontal="left" vertical="center"/>
    </xf>
    <xf numFmtId="0" fontId="18" fillId="0" borderId="55" xfId="47" applyFont="1" applyBorder="1" applyAlignment="1">
      <alignment horizontal="center" vertical="center"/>
    </xf>
    <xf numFmtId="0" fontId="21" fillId="0" borderId="55" xfId="47" applyFont="1" applyBorder="1" applyAlignment="1">
      <alignment horizontal="center" vertical="center"/>
    </xf>
    <xf numFmtId="0" fontId="20" fillId="0" borderId="55" xfId="47" applyFont="1" applyBorder="1" applyAlignment="1">
      <alignment horizontal="left" vertical="center"/>
    </xf>
    <xf numFmtId="0" fontId="15" fillId="0" borderId="55" xfId="47" applyFont="1" applyBorder="1" applyAlignment="1">
      <alignment horizontal="center" vertical="center"/>
    </xf>
    <xf numFmtId="0" fontId="15" fillId="0" borderId="55" xfId="47" applyBorder="1" applyAlignment="1">
      <alignment horizontal="center" vertical="center"/>
    </xf>
    <xf numFmtId="0" fontId="15" fillId="0" borderId="56" xfId="47" applyBorder="1" applyAlignment="1">
      <alignment horizontal="center" vertical="center"/>
    </xf>
    <xf numFmtId="0" fontId="20" fillId="0" borderId="28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center"/>
    </xf>
    <xf numFmtId="0" fontId="21" fillId="0" borderId="29" xfId="47" applyFont="1" applyBorder="1" applyAlignment="1">
      <alignment horizontal="center" vertical="center"/>
    </xf>
    <xf numFmtId="0" fontId="21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left" vertical="center"/>
    </xf>
    <xf numFmtId="0" fontId="18" fillId="0" borderId="19" xfId="47" applyFont="1" applyBorder="1" applyAlignment="1">
      <alignment horizontal="left" vertical="center"/>
    </xf>
    <xf numFmtId="0" fontId="18" fillId="0" borderId="32" xfId="47" applyFont="1" applyBorder="1" applyAlignment="1">
      <alignment horizontal="left" vertical="center"/>
    </xf>
    <xf numFmtId="0" fontId="20" fillId="0" borderId="19" xfId="47" applyFont="1" applyBorder="1" applyAlignment="1">
      <alignment horizontal="left" vertical="center"/>
    </xf>
    <xf numFmtId="14" fontId="18" fillId="0" borderId="19" xfId="47" applyNumberFormat="1" applyFont="1" applyBorder="1" applyAlignment="1">
      <alignment horizontal="center" vertical="center"/>
    </xf>
    <xf numFmtId="14" fontId="18" fillId="0" borderId="32" xfId="47" applyNumberFormat="1" applyFont="1" applyBorder="1" applyAlignment="1">
      <alignment horizontal="center" vertical="center"/>
    </xf>
    <xf numFmtId="0" fontId="20" fillId="0" borderId="31" xfId="47" applyFont="1" applyBorder="1">
      <alignment vertical="center"/>
    </xf>
    <xf numFmtId="0" fontId="18" fillId="0" borderId="19" xfId="47" applyFont="1" applyBorder="1">
      <alignment vertical="center"/>
    </xf>
    <xf numFmtId="0" fontId="18" fillId="0" borderId="32" xfId="47" applyFont="1" applyBorder="1">
      <alignment vertical="center"/>
    </xf>
    <xf numFmtId="0" fontId="20" fillId="0" borderId="19" xfId="47" applyFont="1" applyBorder="1">
      <alignment vertical="center"/>
    </xf>
    <xf numFmtId="0" fontId="18" fillId="0" borderId="39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5" fillId="0" borderId="19" xfId="47" applyBorder="1">
      <alignment vertical="center"/>
    </xf>
    <xf numFmtId="0" fontId="20" fillId="0" borderId="33" xfId="47" applyFont="1" applyBorder="1">
      <alignment vertical="center"/>
    </xf>
    <xf numFmtId="0" fontId="18" fillId="0" borderId="34" xfId="47" applyFont="1" applyBorder="1" applyAlignment="1">
      <alignment horizontal="center" vertical="center"/>
    </xf>
    <xf numFmtId="0" fontId="18" fillId="0" borderId="35" xfId="47" applyFont="1" applyBorder="1" applyAlignment="1">
      <alignment horizontal="center" vertical="center"/>
    </xf>
    <xf numFmtId="0" fontId="20" fillId="0" borderId="33" xfId="47" applyFont="1" applyBorder="1" applyAlignment="1">
      <alignment horizontal="left" vertical="center"/>
    </xf>
    <xf numFmtId="0" fontId="20" fillId="0" borderId="34" xfId="47" applyFont="1" applyBorder="1" applyAlignment="1">
      <alignment horizontal="left" vertical="center"/>
    </xf>
    <xf numFmtId="14" fontId="18" fillId="0" borderId="34" xfId="47" applyNumberFormat="1" applyFont="1" applyBorder="1" applyAlignment="1">
      <alignment horizontal="center" vertical="center"/>
    </xf>
    <xf numFmtId="14" fontId="18" fillId="0" borderId="35" xfId="47" applyNumberFormat="1" applyFont="1" applyBorder="1" applyAlignment="1">
      <alignment horizontal="center" vertical="center"/>
    </xf>
    <xf numFmtId="0" fontId="18" fillId="0" borderId="34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20" fillId="0" borderId="58" xfId="47" applyFont="1" applyBorder="1" applyAlignment="1">
      <alignment horizontal="left" vertical="center"/>
    </xf>
    <xf numFmtId="0" fontId="21" fillId="0" borderId="59" xfId="47" applyFont="1" applyBorder="1" applyAlignment="1">
      <alignment horizontal="left" vertical="center"/>
    </xf>
    <xf numFmtId="0" fontId="21" fillId="0" borderId="60" xfId="47" applyFont="1" applyBorder="1" applyAlignment="1">
      <alignment horizontal="left" vertical="center"/>
    </xf>
    <xf numFmtId="0" fontId="21" fillId="0" borderId="61" xfId="47" applyFont="1" applyBorder="1" applyAlignment="1">
      <alignment horizontal="left" vertical="center"/>
    </xf>
    <xf numFmtId="0" fontId="20" fillId="0" borderId="62" xfId="47" applyFont="1" applyBorder="1">
      <alignment vertical="center"/>
    </xf>
    <xf numFmtId="0" fontId="15" fillId="0" borderId="63" xfId="47" applyBorder="1" applyAlignment="1">
      <alignment horizontal="left" vertical="center"/>
    </xf>
    <xf numFmtId="0" fontId="18" fillId="0" borderId="63" xfId="47" applyFont="1" applyBorder="1" applyAlignment="1">
      <alignment horizontal="left" vertical="center"/>
    </xf>
    <xf numFmtId="0" fontId="15" fillId="0" borderId="63" xfId="47" applyBorder="1">
      <alignment vertical="center"/>
    </xf>
    <xf numFmtId="0" fontId="20" fillId="0" borderId="63" xfId="47" applyFont="1" applyBorder="1">
      <alignment vertical="center"/>
    </xf>
    <xf numFmtId="0" fontId="18" fillId="0" borderId="64" xfId="47" applyFont="1" applyBorder="1" applyAlignment="1">
      <alignment horizontal="left" vertical="center"/>
    </xf>
    <xf numFmtId="0" fontId="15" fillId="0" borderId="19" xfId="47" applyBorder="1" applyAlignment="1">
      <alignment horizontal="left" vertical="center"/>
    </xf>
    <xf numFmtId="0" fontId="20" fillId="0" borderId="35" xfId="47" applyFont="1" applyBorder="1" applyAlignment="1">
      <alignment horizontal="left" vertical="center"/>
    </xf>
    <xf numFmtId="0" fontId="20" fillId="0" borderId="62" xfId="47" applyFont="1" applyBorder="1" applyAlignment="1">
      <alignment horizontal="center" vertical="center"/>
    </xf>
    <xf numFmtId="0" fontId="18" fillId="0" borderId="63" xfId="47" applyFont="1" applyBorder="1" applyAlignment="1">
      <alignment horizontal="center" vertical="center"/>
    </xf>
    <xf numFmtId="0" fontId="20" fillId="0" borderId="63" xfId="47" applyFont="1" applyBorder="1" applyAlignment="1">
      <alignment horizontal="center" vertical="center"/>
    </xf>
    <xf numFmtId="0" fontId="15" fillId="0" borderId="63" xfId="47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20" fillId="0" borderId="19" xfId="47" applyFont="1" applyBorder="1" applyAlignment="1">
      <alignment horizontal="center" vertical="center"/>
    </xf>
    <xf numFmtId="0" fontId="15" fillId="0" borderId="19" xfId="47" applyBorder="1" applyAlignment="1">
      <alignment horizontal="center" vertical="center"/>
    </xf>
    <xf numFmtId="0" fontId="20" fillId="0" borderId="0" xfId="47" applyFont="1">
      <alignment vertical="center"/>
    </xf>
    <xf numFmtId="0" fontId="20" fillId="0" borderId="45" xfId="47" applyFont="1" applyBorder="1" applyAlignment="1">
      <alignment horizontal="left" vertical="center" wrapText="1"/>
    </xf>
    <xf numFmtId="0" fontId="20" fillId="0" borderId="46" xfId="47" applyFont="1" applyBorder="1" applyAlignment="1">
      <alignment horizontal="left" vertical="center" wrapText="1"/>
    </xf>
    <xf numFmtId="0" fontId="20" fillId="0" borderId="47" xfId="47" applyFont="1" applyBorder="1" applyAlignment="1">
      <alignment horizontal="left" vertical="center" wrapText="1"/>
    </xf>
    <xf numFmtId="0" fontId="20" fillId="0" borderId="62" xfId="47" applyFont="1" applyBorder="1" applyAlignment="1">
      <alignment horizontal="left" vertical="center"/>
    </xf>
    <xf numFmtId="0" fontId="20" fillId="0" borderId="63" xfId="47" applyFont="1" applyBorder="1" applyAlignment="1">
      <alignment horizontal="left" vertical="center"/>
    </xf>
    <xf numFmtId="0" fontId="20" fillId="0" borderId="64" xfId="47" applyFont="1" applyBorder="1" applyAlignment="1">
      <alignment horizontal="left" vertical="center"/>
    </xf>
    <xf numFmtId="0" fontId="23" fillId="0" borderId="65" xfId="47" applyFont="1" applyBorder="1" applyAlignment="1">
      <alignment horizontal="left" vertical="center" wrapText="1"/>
    </xf>
    <xf numFmtId="0" fontId="18" fillId="0" borderId="31" xfId="47" applyFont="1" applyBorder="1" applyAlignment="1">
      <alignment horizontal="left" vertical="center"/>
    </xf>
    <xf numFmtId="9" fontId="18" fillId="0" borderId="19" xfId="47" applyNumberFormat="1" applyFont="1" applyBorder="1" applyAlignment="1">
      <alignment horizontal="center" vertical="center"/>
    </xf>
    <xf numFmtId="0" fontId="24" fillId="0" borderId="32" xfId="47" applyFont="1" applyBorder="1" applyAlignment="1">
      <alignment horizontal="left" vertical="center" wrapText="1"/>
    </xf>
    <xf numFmtId="0" fontId="24" fillId="0" borderId="32" xfId="47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8" fillId="0" borderId="44" xfId="47" applyNumberFormat="1" applyFont="1" applyBorder="1" applyAlignment="1">
      <alignment horizontal="left" vertical="center"/>
    </xf>
    <xf numFmtId="9" fontId="18" fillId="0" borderId="37" xfId="47" applyNumberFormat="1" applyFont="1" applyBorder="1" applyAlignment="1">
      <alignment horizontal="left" vertical="center"/>
    </xf>
    <xf numFmtId="9" fontId="18" fillId="0" borderId="38" xfId="47" applyNumberFormat="1" applyFont="1" applyBorder="1" applyAlignment="1">
      <alignment horizontal="left" vertical="center"/>
    </xf>
    <xf numFmtId="9" fontId="18" fillId="0" borderId="45" xfId="47" applyNumberFormat="1" applyFont="1" applyBorder="1" applyAlignment="1">
      <alignment horizontal="left" vertical="center"/>
    </xf>
    <xf numFmtId="9" fontId="18" fillId="0" borderId="46" xfId="47" applyNumberFormat="1" applyFont="1" applyBorder="1" applyAlignment="1">
      <alignment horizontal="left" vertical="center"/>
    </xf>
    <xf numFmtId="9" fontId="18" fillId="0" borderId="47" xfId="47" applyNumberFormat="1" applyFont="1" applyBorder="1" applyAlignment="1">
      <alignment horizontal="left" vertical="center"/>
    </xf>
    <xf numFmtId="0" fontId="17" fillId="0" borderId="62" xfId="47" applyFont="1" applyBorder="1" applyAlignment="1">
      <alignment horizontal="left" vertical="center"/>
    </xf>
    <xf numFmtId="0" fontId="17" fillId="0" borderId="63" xfId="47" applyFont="1" applyBorder="1" applyAlignment="1">
      <alignment horizontal="left" vertical="center"/>
    </xf>
    <xf numFmtId="0" fontId="17" fillId="0" borderId="64" xfId="47" applyFont="1" applyBorder="1" applyAlignment="1">
      <alignment horizontal="left" vertical="center"/>
    </xf>
    <xf numFmtId="0" fontId="17" fillId="0" borderId="66" xfId="47" applyFont="1" applyBorder="1" applyAlignment="1">
      <alignment horizontal="left" vertical="center"/>
    </xf>
    <xf numFmtId="0" fontId="17" fillId="0" borderId="46" xfId="47" applyFont="1" applyBorder="1" applyAlignment="1">
      <alignment horizontal="left" vertical="center"/>
    </xf>
    <xf numFmtId="0" fontId="17" fillId="0" borderId="47" xfId="47" applyFont="1" applyBorder="1" applyAlignment="1">
      <alignment horizontal="left" vertical="center"/>
    </xf>
    <xf numFmtId="0" fontId="21" fillId="0" borderId="43" xfId="47" applyFont="1" applyBorder="1" applyAlignment="1">
      <alignment horizontal="left" vertical="center"/>
    </xf>
    <xf numFmtId="0" fontId="18" fillId="0" borderId="67" xfId="47" applyFont="1" applyBorder="1" applyAlignment="1">
      <alignment horizontal="left" vertical="center"/>
    </xf>
    <xf numFmtId="0" fontId="18" fillId="0" borderId="68" xfId="47" applyFont="1" applyBorder="1" applyAlignment="1">
      <alignment horizontal="left" vertical="center"/>
    </xf>
    <xf numFmtId="0" fontId="18" fillId="0" borderId="69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20" fillId="0" borderId="45" xfId="47" applyFont="1" applyBorder="1" applyAlignment="1">
      <alignment horizontal="left" vertical="center"/>
    </xf>
    <xf numFmtId="0" fontId="20" fillId="0" borderId="46" xfId="47" applyFont="1" applyBorder="1" applyAlignment="1">
      <alignment horizontal="left" vertical="center"/>
    </xf>
    <xf numFmtId="0" fontId="20" fillId="0" borderId="47" xfId="47" applyFont="1" applyBorder="1" applyAlignment="1">
      <alignment horizontal="left" vertical="center"/>
    </xf>
    <xf numFmtId="0" fontId="21" fillId="0" borderId="54" xfId="47" applyFont="1" applyBorder="1">
      <alignment vertical="center"/>
    </xf>
    <xf numFmtId="0" fontId="25" fillId="0" borderId="60" xfId="47" applyFont="1" applyBorder="1" applyAlignment="1">
      <alignment horizontal="center" vertical="center"/>
    </xf>
    <xf numFmtId="0" fontId="21" fillId="0" borderId="55" xfId="47" applyFont="1" applyBorder="1">
      <alignment vertical="center"/>
    </xf>
    <xf numFmtId="0" fontId="18" fillId="0" borderId="70" xfId="47" applyFont="1" applyBorder="1">
      <alignment vertical="center"/>
    </xf>
    <xf numFmtId="0" fontId="21" fillId="0" borderId="70" xfId="47" applyFont="1" applyBorder="1">
      <alignment vertical="center"/>
    </xf>
    <xf numFmtId="58" fontId="15" fillId="0" borderId="55" xfId="47" applyNumberFormat="1" applyBorder="1">
      <alignment vertical="center"/>
    </xf>
    <xf numFmtId="0" fontId="21" fillId="0" borderId="43" xfId="47" applyFont="1" applyBorder="1" applyAlignment="1">
      <alignment horizontal="center" vertical="center"/>
    </xf>
    <xf numFmtId="0" fontId="21" fillId="0" borderId="71" xfId="47" applyFont="1" applyBorder="1" applyAlignment="1">
      <alignment horizontal="center" vertical="center"/>
    </xf>
    <xf numFmtId="0" fontId="18" fillId="0" borderId="70" xfId="47" applyFont="1" applyBorder="1" applyAlignment="1">
      <alignment horizontal="center" vertical="center"/>
    </xf>
    <xf numFmtId="0" fontId="18" fillId="0" borderId="58" xfId="47" applyFont="1" applyBorder="1" applyAlignment="1">
      <alignment horizontal="center" vertical="center"/>
    </xf>
    <xf numFmtId="0" fontId="18" fillId="0" borderId="57" xfId="47" applyFont="1" applyBorder="1" applyAlignment="1">
      <alignment horizontal="left" vertical="center"/>
    </xf>
    <xf numFmtId="0" fontId="18" fillId="0" borderId="43" xfId="47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5" fillId="0" borderId="70" xfId="47" applyBorder="1">
      <alignment vertical="center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4" borderId="2" xfId="0" applyFont="1" applyFill="1" applyBorder="1"/>
    <xf numFmtId="0" fontId="27" fillId="0" borderId="77" xfId="0" applyFont="1" applyBorder="1"/>
    <xf numFmtId="0" fontId="0" fillId="0" borderId="75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14" fillId="0" borderId="2" xfId="48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2" Type="http://schemas.openxmlformats.org/officeDocument/2006/relationships/image" Target="../media/image4.tiff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38788</xdr:colOff>
      <xdr:row>60</xdr:row>
      <xdr:rowOff>73917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10074"/>
        <a:stretch>
          <a:fillRect/>
        </a:stretch>
      </xdr:blipFill>
      <xdr:spPr>
        <a:xfrm>
          <a:off x="0" y="257175"/>
          <a:ext cx="8744585" cy="11779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698500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698500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390525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114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390525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06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390525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844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390525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114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390525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114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762000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762000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762000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323850</xdr:rowOff>
    </xdr:from>
    <xdr:to>
      <xdr:col>11</xdr:col>
      <xdr:colOff>38100</xdr:colOff>
      <xdr:row>57</xdr:row>
      <xdr:rowOff>129777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850"/>
          <a:ext cx="8286750" cy="11533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310091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310091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310091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310091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310091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310091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90931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310091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310091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310091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310091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90931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11907</xdr:rowOff>
    </xdr:from>
    <xdr:to>
      <xdr:col>6</xdr:col>
      <xdr:colOff>161925</xdr:colOff>
      <xdr:row>53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6805"/>
          <a:ext cx="7953375" cy="543687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1524000</xdr:colOff>
      <xdr:row>22</xdr:row>
      <xdr:rowOff>28574</xdr:rowOff>
    </xdr:from>
    <xdr:to>
      <xdr:col>16</xdr:col>
      <xdr:colOff>28575</xdr:colOff>
      <xdr:row>53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933315"/>
          <a:ext cx="6896100" cy="5401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176212</xdr:rowOff>
    </xdr:from>
    <xdr:to>
      <xdr:col>5</xdr:col>
      <xdr:colOff>1457325</xdr:colOff>
      <xdr:row>83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5975"/>
          <a:ext cx="7715250" cy="579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9" t="s">
        <v>0</v>
      </c>
      <c r="C2" s="310"/>
      <c r="D2" s="310"/>
      <c r="E2" s="310"/>
      <c r="F2" s="310"/>
      <c r="G2" s="310"/>
      <c r="H2" s="310"/>
      <c r="I2" s="311"/>
    </row>
    <row r="3" ht="27.95" customHeight="1" spans="2:9">
      <c r="B3" s="312"/>
      <c r="C3" s="313"/>
      <c r="D3" s="314" t="s">
        <v>1</v>
      </c>
      <c r="E3" s="315"/>
      <c r="F3" s="316" t="s">
        <v>2</v>
      </c>
      <c r="G3" s="317"/>
      <c r="H3" s="314" t="s">
        <v>3</v>
      </c>
      <c r="I3" s="318"/>
    </row>
    <row r="4" ht="27.95" customHeight="1" spans="2:9">
      <c r="B4" s="312" t="s">
        <v>4</v>
      </c>
      <c r="C4" s="313" t="s">
        <v>5</v>
      </c>
      <c r="D4" s="313" t="s">
        <v>6</v>
      </c>
      <c r="E4" s="313" t="s">
        <v>7</v>
      </c>
      <c r="F4" s="319" t="s">
        <v>6</v>
      </c>
      <c r="G4" s="319" t="s">
        <v>7</v>
      </c>
      <c r="H4" s="313" t="s">
        <v>6</v>
      </c>
      <c r="I4" s="320" t="s">
        <v>7</v>
      </c>
    </row>
    <row r="5" ht="27.95" customHeight="1" spans="2:9">
      <c r="B5" s="321" t="s">
        <v>8</v>
      </c>
      <c r="C5" s="11">
        <v>13</v>
      </c>
      <c r="D5" s="11">
        <v>0</v>
      </c>
      <c r="E5" s="11">
        <v>1</v>
      </c>
      <c r="F5" s="322">
        <v>0</v>
      </c>
      <c r="G5" s="322">
        <v>1</v>
      </c>
      <c r="H5" s="11">
        <v>1</v>
      </c>
      <c r="I5" s="323">
        <v>2</v>
      </c>
    </row>
    <row r="6" ht="27.95" customHeight="1" spans="2:9">
      <c r="B6" s="321" t="s">
        <v>9</v>
      </c>
      <c r="C6" s="11">
        <v>20</v>
      </c>
      <c r="D6" s="11">
        <v>0</v>
      </c>
      <c r="E6" s="11">
        <v>1</v>
      </c>
      <c r="F6" s="322">
        <v>1</v>
      </c>
      <c r="G6" s="322">
        <v>2</v>
      </c>
      <c r="H6" s="11">
        <v>2</v>
      </c>
      <c r="I6" s="323">
        <v>3</v>
      </c>
    </row>
    <row r="7" ht="27.95" customHeight="1" spans="2:9">
      <c r="B7" s="321" t="s">
        <v>10</v>
      </c>
      <c r="C7" s="11">
        <v>32</v>
      </c>
      <c r="D7" s="11">
        <v>0</v>
      </c>
      <c r="E7" s="11">
        <v>1</v>
      </c>
      <c r="F7" s="322">
        <v>2</v>
      </c>
      <c r="G7" s="322">
        <v>3</v>
      </c>
      <c r="H7" s="11">
        <v>3</v>
      </c>
      <c r="I7" s="323">
        <v>4</v>
      </c>
    </row>
    <row r="8" ht="27.95" customHeight="1" spans="2:9">
      <c r="B8" s="321" t="s">
        <v>11</v>
      </c>
      <c r="C8" s="11">
        <v>50</v>
      </c>
      <c r="D8" s="11">
        <v>1</v>
      </c>
      <c r="E8" s="11">
        <v>2</v>
      </c>
      <c r="F8" s="322">
        <v>3</v>
      </c>
      <c r="G8" s="322">
        <v>4</v>
      </c>
      <c r="H8" s="11">
        <v>5</v>
      </c>
      <c r="I8" s="323">
        <v>6</v>
      </c>
    </row>
    <row r="9" ht="27.95" customHeight="1" spans="2:9">
      <c r="B9" s="321" t="s">
        <v>12</v>
      </c>
      <c r="C9" s="11">
        <v>80</v>
      </c>
      <c r="D9" s="11">
        <v>2</v>
      </c>
      <c r="E9" s="11">
        <v>3</v>
      </c>
      <c r="F9" s="322">
        <v>5</v>
      </c>
      <c r="G9" s="322">
        <v>6</v>
      </c>
      <c r="H9" s="11">
        <v>7</v>
      </c>
      <c r="I9" s="323">
        <v>8</v>
      </c>
    </row>
    <row r="10" ht="27.95" customHeight="1" spans="2:9">
      <c r="B10" s="321" t="s">
        <v>13</v>
      </c>
      <c r="C10" s="11">
        <v>125</v>
      </c>
      <c r="D10" s="11">
        <v>3</v>
      </c>
      <c r="E10" s="11">
        <v>4</v>
      </c>
      <c r="F10" s="322">
        <v>7</v>
      </c>
      <c r="G10" s="322">
        <v>8</v>
      </c>
      <c r="H10" s="11">
        <v>10</v>
      </c>
      <c r="I10" s="323">
        <v>11</v>
      </c>
    </row>
    <row r="11" ht="27.95" customHeight="1" spans="2:9">
      <c r="B11" s="321" t="s">
        <v>14</v>
      </c>
      <c r="C11" s="11">
        <v>200</v>
      </c>
      <c r="D11" s="11">
        <v>5</v>
      </c>
      <c r="E11" s="11">
        <v>6</v>
      </c>
      <c r="F11" s="322">
        <v>10</v>
      </c>
      <c r="G11" s="322">
        <v>11</v>
      </c>
      <c r="H11" s="11">
        <v>14</v>
      </c>
      <c r="I11" s="323">
        <v>15</v>
      </c>
    </row>
    <row r="12" ht="27.95" customHeight="1" spans="2:9">
      <c r="B12" s="324" t="s">
        <v>15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27">
        <v>22</v>
      </c>
    </row>
    <row r="14" spans="2:9">
      <c r="B14" s="328" t="s">
        <v>16</v>
      </c>
      <c r="C14" s="328"/>
      <c r="D14" s="3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K26" sqref="K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27" t="s">
        <v>270</v>
      </c>
      <c r="H2" s="28"/>
      <c r="I2" s="29"/>
      <c r="J2" s="27" t="s">
        <v>271</v>
      </c>
      <c r="K2" s="28"/>
      <c r="L2" s="29"/>
      <c r="M2" s="27" t="s">
        <v>272</v>
      </c>
      <c r="N2" s="28"/>
      <c r="O2" s="29"/>
      <c r="P2" s="27" t="s">
        <v>273</v>
      </c>
      <c r="Q2" s="28"/>
      <c r="R2" s="29"/>
      <c r="S2" s="28" t="s">
        <v>274</v>
      </c>
      <c r="T2" s="28"/>
      <c r="U2" s="29"/>
      <c r="V2" s="23" t="s">
        <v>275</v>
      </c>
      <c r="W2" s="23" t="s">
        <v>234</v>
      </c>
    </row>
    <row r="3" s="1" customFormat="1" ht="16.5" spans="1:23">
      <c r="A3" s="8"/>
      <c r="B3" s="30"/>
      <c r="C3" s="30"/>
      <c r="D3" s="30"/>
      <c r="E3" s="30"/>
      <c r="F3" s="30"/>
      <c r="G3" s="4" t="s">
        <v>276</v>
      </c>
      <c r="H3" s="4" t="s">
        <v>29</v>
      </c>
      <c r="I3" s="4" t="s">
        <v>224</v>
      </c>
      <c r="J3" s="4" t="s">
        <v>276</v>
      </c>
      <c r="K3" s="4" t="s">
        <v>29</v>
      </c>
      <c r="L3" s="4" t="s">
        <v>224</v>
      </c>
      <c r="M3" s="4" t="s">
        <v>276</v>
      </c>
      <c r="N3" s="4" t="s">
        <v>29</v>
      </c>
      <c r="O3" s="4" t="s">
        <v>224</v>
      </c>
      <c r="P3" s="4" t="s">
        <v>276</v>
      </c>
      <c r="Q3" s="4" t="s">
        <v>29</v>
      </c>
      <c r="R3" s="4" t="s">
        <v>224</v>
      </c>
      <c r="S3" s="4" t="s">
        <v>276</v>
      </c>
      <c r="T3" s="4" t="s">
        <v>29</v>
      </c>
      <c r="U3" s="4" t="s">
        <v>224</v>
      </c>
      <c r="V3" s="31"/>
      <c r="W3" s="31"/>
    </row>
    <row r="4" spans="1:23">
      <c r="A4" s="32" t="s">
        <v>277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278</v>
      </c>
      <c r="H5" s="28"/>
      <c r="I5" s="29"/>
      <c r="J5" s="27" t="s">
        <v>279</v>
      </c>
      <c r="K5" s="28"/>
      <c r="L5" s="29"/>
      <c r="M5" s="27" t="s">
        <v>280</v>
      </c>
      <c r="N5" s="28"/>
      <c r="O5" s="29"/>
      <c r="P5" s="27" t="s">
        <v>281</v>
      </c>
      <c r="Q5" s="28"/>
      <c r="R5" s="29"/>
      <c r="S5" s="28" t="s">
        <v>282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276</v>
      </c>
      <c r="H6" s="4" t="s">
        <v>29</v>
      </c>
      <c r="I6" s="4" t="s">
        <v>224</v>
      </c>
      <c r="J6" s="4" t="s">
        <v>276</v>
      </c>
      <c r="K6" s="4" t="s">
        <v>29</v>
      </c>
      <c r="L6" s="4" t="s">
        <v>224</v>
      </c>
      <c r="M6" s="4" t="s">
        <v>276</v>
      </c>
      <c r="N6" s="4" t="s">
        <v>29</v>
      </c>
      <c r="O6" s="4" t="s">
        <v>224</v>
      </c>
      <c r="P6" s="4" t="s">
        <v>276</v>
      </c>
      <c r="Q6" s="4" t="s">
        <v>29</v>
      </c>
      <c r="R6" s="4" t="s">
        <v>224</v>
      </c>
      <c r="S6" s="4" t="s">
        <v>276</v>
      </c>
      <c r="T6" s="4" t="s">
        <v>29</v>
      </c>
      <c r="U6" s="4" t="s">
        <v>224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283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284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285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286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287</v>
      </c>
      <c r="B17" s="14"/>
      <c r="C17" s="14"/>
      <c r="D17" s="14"/>
      <c r="E17" s="15"/>
      <c r="F17" s="16"/>
      <c r="G17" s="21"/>
      <c r="H17" s="26"/>
      <c r="I17" s="26"/>
      <c r="J17" s="13" t="s">
        <v>288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289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267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291</v>
      </c>
      <c r="B2" s="23" t="s">
        <v>220</v>
      </c>
      <c r="C2" s="23" t="s">
        <v>221</v>
      </c>
      <c r="D2" s="23" t="s">
        <v>222</v>
      </c>
      <c r="E2" s="23" t="s">
        <v>223</v>
      </c>
      <c r="F2" s="23" t="s">
        <v>224</v>
      </c>
      <c r="G2" s="22" t="s">
        <v>292</v>
      </c>
      <c r="H2" s="22" t="s">
        <v>293</v>
      </c>
      <c r="I2" s="22" t="s">
        <v>294</v>
      </c>
      <c r="J2" s="22" t="s">
        <v>293</v>
      </c>
      <c r="K2" s="22" t="s">
        <v>295</v>
      </c>
      <c r="L2" s="22" t="s">
        <v>293</v>
      </c>
      <c r="M2" s="23" t="s">
        <v>275</v>
      </c>
      <c r="N2" s="23" t="s">
        <v>234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291</v>
      </c>
      <c r="B4" s="25" t="s">
        <v>296</v>
      </c>
      <c r="C4" s="25" t="s">
        <v>276</v>
      </c>
      <c r="D4" s="25" t="s">
        <v>222</v>
      </c>
      <c r="E4" s="23" t="s">
        <v>223</v>
      </c>
      <c r="F4" s="23" t="s">
        <v>224</v>
      </c>
      <c r="G4" s="22" t="s">
        <v>292</v>
      </c>
      <c r="H4" s="22" t="s">
        <v>293</v>
      </c>
      <c r="I4" s="22" t="s">
        <v>294</v>
      </c>
      <c r="J4" s="22" t="s">
        <v>293</v>
      </c>
      <c r="K4" s="22" t="s">
        <v>295</v>
      </c>
      <c r="L4" s="22" t="s">
        <v>293</v>
      </c>
      <c r="M4" s="23" t="s">
        <v>275</v>
      </c>
      <c r="N4" s="23" t="s">
        <v>234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287</v>
      </c>
      <c r="B11" s="14"/>
      <c r="C11" s="14"/>
      <c r="D11" s="15"/>
      <c r="E11" s="16"/>
      <c r="F11" s="26"/>
      <c r="G11" s="21"/>
      <c r="H11" s="26"/>
      <c r="I11" s="13" t="s">
        <v>288</v>
      </c>
      <c r="J11" s="14"/>
      <c r="K11" s="14"/>
      <c r="L11" s="14"/>
      <c r="M11" s="14"/>
      <c r="N11" s="17"/>
    </row>
    <row r="12" ht="68.25" customHeight="1" spans="1:14">
      <c r="A12" s="18" t="s">
        <v>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267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PageLayoutView="125" workbookViewId="0">
      <selection activeCell="B9" sqref="B9:E9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275</v>
      </c>
      <c r="L2" s="5" t="s">
        <v>234</v>
      </c>
    </row>
    <row r="3" spans="1:12">
      <c r="A3" s="11" t="s">
        <v>303</v>
      </c>
      <c r="B3" s="11" t="s">
        <v>261</v>
      </c>
      <c r="C3" s="12" t="s">
        <v>241</v>
      </c>
      <c r="D3" s="12" t="s">
        <v>237</v>
      </c>
      <c r="E3" s="12" t="s">
        <v>238</v>
      </c>
      <c r="F3" s="12" t="s">
        <v>100</v>
      </c>
      <c r="G3" s="12" t="s">
        <v>304</v>
      </c>
      <c r="H3" s="12" t="s">
        <v>305</v>
      </c>
      <c r="I3" s="12"/>
      <c r="J3" s="12"/>
      <c r="K3" s="12" t="s">
        <v>262</v>
      </c>
      <c r="L3" s="12" t="s">
        <v>263</v>
      </c>
    </row>
    <row r="4" spans="1:12">
      <c r="A4" s="11" t="s">
        <v>303</v>
      </c>
      <c r="B4" s="11" t="s">
        <v>261</v>
      </c>
      <c r="C4" s="12" t="s">
        <v>242</v>
      </c>
      <c r="D4" s="12" t="s">
        <v>237</v>
      </c>
      <c r="E4" s="12" t="s">
        <v>243</v>
      </c>
      <c r="F4" s="12" t="s">
        <v>100</v>
      </c>
      <c r="G4" s="12" t="s">
        <v>304</v>
      </c>
      <c r="H4" s="12" t="s">
        <v>305</v>
      </c>
      <c r="I4" s="12"/>
      <c r="J4" s="12"/>
      <c r="K4" s="12" t="s">
        <v>262</v>
      </c>
      <c r="L4" s="12" t="s">
        <v>263</v>
      </c>
    </row>
    <row r="5" spans="1:12">
      <c r="A5" s="11" t="s">
        <v>303</v>
      </c>
      <c r="B5" s="11" t="s">
        <v>261</v>
      </c>
      <c r="C5" s="20" t="s">
        <v>245</v>
      </c>
      <c r="D5" s="20" t="s">
        <v>237</v>
      </c>
      <c r="E5" s="20" t="s">
        <v>246</v>
      </c>
      <c r="F5" s="20" t="s">
        <v>100</v>
      </c>
      <c r="G5" s="12" t="s">
        <v>304</v>
      </c>
      <c r="H5" s="12" t="s">
        <v>305</v>
      </c>
      <c r="I5" s="12"/>
      <c r="J5" s="12"/>
      <c r="K5" s="12" t="s">
        <v>262</v>
      </c>
      <c r="L5" s="12" t="s">
        <v>263</v>
      </c>
    </row>
    <row r="6" spans="1:12">
      <c r="A6" s="11" t="s">
        <v>303</v>
      </c>
      <c r="B6" s="11" t="s">
        <v>261</v>
      </c>
      <c r="C6" s="12" t="s">
        <v>241</v>
      </c>
      <c r="D6" s="12" t="s">
        <v>237</v>
      </c>
      <c r="E6" s="12" t="s">
        <v>238</v>
      </c>
      <c r="F6" s="12" t="s">
        <v>100</v>
      </c>
      <c r="G6" s="12" t="s">
        <v>306</v>
      </c>
      <c r="H6" s="12" t="s">
        <v>307</v>
      </c>
      <c r="I6" s="12"/>
      <c r="J6" s="12"/>
      <c r="K6" s="12" t="s">
        <v>262</v>
      </c>
      <c r="L6" s="12" t="s">
        <v>263</v>
      </c>
    </row>
    <row r="7" spans="1:12">
      <c r="A7" s="11" t="s">
        <v>303</v>
      </c>
      <c r="B7" s="11" t="s">
        <v>261</v>
      </c>
      <c r="C7" s="12" t="s">
        <v>242</v>
      </c>
      <c r="D7" s="12" t="s">
        <v>237</v>
      </c>
      <c r="E7" s="12" t="s">
        <v>243</v>
      </c>
      <c r="F7" s="12" t="s">
        <v>100</v>
      </c>
      <c r="G7" s="12" t="s">
        <v>306</v>
      </c>
      <c r="H7" s="12" t="s">
        <v>307</v>
      </c>
      <c r="I7" s="12"/>
      <c r="J7" s="12"/>
      <c r="K7" s="12" t="s">
        <v>262</v>
      </c>
      <c r="L7" s="12" t="s">
        <v>263</v>
      </c>
    </row>
    <row r="8" spans="1:12">
      <c r="A8" s="11" t="s">
        <v>303</v>
      </c>
      <c r="B8" s="11" t="s">
        <v>261</v>
      </c>
      <c r="C8" s="20" t="s">
        <v>245</v>
      </c>
      <c r="D8" s="20" t="s">
        <v>237</v>
      </c>
      <c r="E8" s="20" t="s">
        <v>246</v>
      </c>
      <c r="F8" s="20" t="s">
        <v>100</v>
      </c>
      <c r="G8" s="12" t="s">
        <v>306</v>
      </c>
      <c r="H8" s="12" t="s">
        <v>307</v>
      </c>
      <c r="I8" s="12"/>
      <c r="J8" s="12"/>
      <c r="K8" s="12" t="s">
        <v>262</v>
      </c>
      <c r="L8" s="12" t="s">
        <v>263</v>
      </c>
    </row>
    <row r="9" spans="1:12">
      <c r="A9" s="11" t="s">
        <v>303</v>
      </c>
      <c r="B9" s="11" t="s">
        <v>261</v>
      </c>
      <c r="C9" s="12" t="s">
        <v>241</v>
      </c>
      <c r="D9" s="12" t="s">
        <v>237</v>
      </c>
      <c r="E9" s="12" t="s">
        <v>238</v>
      </c>
      <c r="F9" s="12" t="s">
        <v>100</v>
      </c>
      <c r="G9" s="12" t="s">
        <v>308</v>
      </c>
      <c r="H9" s="12" t="s">
        <v>309</v>
      </c>
      <c r="I9" s="12"/>
      <c r="J9" s="12"/>
      <c r="K9" s="12" t="s">
        <v>262</v>
      </c>
      <c r="L9" s="12" t="s">
        <v>263</v>
      </c>
    </row>
    <row r="10" spans="1:12">
      <c r="A10" s="11" t="s">
        <v>303</v>
      </c>
      <c r="B10" s="11" t="s">
        <v>261</v>
      </c>
      <c r="C10" s="12" t="s">
        <v>242</v>
      </c>
      <c r="D10" s="12" t="s">
        <v>237</v>
      </c>
      <c r="E10" s="12" t="s">
        <v>243</v>
      </c>
      <c r="F10" s="12" t="s">
        <v>100</v>
      </c>
      <c r="G10" s="12" t="s">
        <v>308</v>
      </c>
      <c r="H10" s="12" t="s">
        <v>309</v>
      </c>
      <c r="I10" s="12"/>
      <c r="J10" s="12"/>
      <c r="K10" s="12" t="s">
        <v>262</v>
      </c>
      <c r="L10" s="12" t="s">
        <v>263</v>
      </c>
    </row>
    <row r="11" spans="1:12">
      <c r="A11" s="11" t="s">
        <v>303</v>
      </c>
      <c r="B11" s="11" t="s">
        <v>261</v>
      </c>
      <c r="C11" s="20" t="s">
        <v>245</v>
      </c>
      <c r="D11" s="20" t="s">
        <v>237</v>
      </c>
      <c r="E11" s="20" t="s">
        <v>246</v>
      </c>
      <c r="F11" s="20" t="s">
        <v>100</v>
      </c>
      <c r="G11" s="12" t="s">
        <v>308</v>
      </c>
      <c r="H11" s="12" t="s">
        <v>309</v>
      </c>
      <c r="I11" s="12"/>
      <c r="J11" s="12"/>
      <c r="K11" s="12" t="s">
        <v>262</v>
      </c>
      <c r="L11" s="12" t="s">
        <v>263</v>
      </c>
    </row>
    <row r="12" spans="1:12">
      <c r="A12" s="11"/>
      <c r="B12" s="11"/>
      <c r="C12" s="20"/>
      <c r="D12" s="20"/>
      <c r="E12" s="20"/>
      <c r="F12" s="20"/>
      <c r="G12" s="12"/>
      <c r="H12" s="12"/>
      <c r="I12" s="12"/>
      <c r="J12" s="12"/>
      <c r="K12" s="12"/>
      <c r="L12" s="12"/>
    </row>
    <row r="13" spans="1:12">
      <c r="A13" s="11"/>
      <c r="B13" s="11"/>
      <c r="C13" s="20"/>
      <c r="D13" s="20"/>
      <c r="E13" s="20"/>
      <c r="F13" s="20"/>
      <c r="G13" s="12"/>
      <c r="H13" s="12"/>
      <c r="I13" s="12"/>
      <c r="J13" s="12"/>
      <c r="K13" s="12"/>
      <c r="L13" s="12"/>
    </row>
    <row r="14" spans="1:12">
      <c r="A14" s="11"/>
      <c r="B14" s="11"/>
      <c r="C14" s="20"/>
      <c r="D14" s="20"/>
      <c r="E14" s="20"/>
      <c r="F14" s="20"/>
      <c r="G14" s="12"/>
      <c r="H14" s="12"/>
      <c r="I14" s="12"/>
      <c r="J14" s="12"/>
      <c r="K14" s="12"/>
      <c r="L14" s="12"/>
    </row>
    <row r="15" s="2" customFormat="1" ht="18.75" spans="1:12">
      <c r="A15" s="13" t="s">
        <v>310</v>
      </c>
      <c r="B15" s="14"/>
      <c r="C15" s="14"/>
      <c r="D15" s="14"/>
      <c r="E15" s="15"/>
      <c r="F15" s="16"/>
      <c r="G15" s="21"/>
      <c r="H15" s="13" t="s">
        <v>311</v>
      </c>
      <c r="I15" s="14"/>
      <c r="J15" s="14"/>
      <c r="K15" s="14"/>
      <c r="L15" s="17"/>
    </row>
    <row r="16" ht="79.5" customHeight="1" spans="1:12">
      <c r="A16" s="18" t="s">
        <v>312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">
      <c r="A17" t="s">
        <v>267</v>
      </c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219</v>
      </c>
      <c r="B2" s="5" t="s">
        <v>224</v>
      </c>
      <c r="C2" s="5" t="s">
        <v>276</v>
      </c>
      <c r="D2" s="5" t="s">
        <v>222</v>
      </c>
      <c r="E2" s="5" t="s">
        <v>223</v>
      </c>
      <c r="F2" s="4" t="s">
        <v>314</v>
      </c>
      <c r="G2" s="4" t="s">
        <v>255</v>
      </c>
      <c r="H2" s="6" t="s">
        <v>256</v>
      </c>
      <c r="I2" s="7" t="s">
        <v>258</v>
      </c>
    </row>
    <row r="3" s="1" customFormat="1" ht="16.5" spans="1:9">
      <c r="A3" s="4"/>
      <c r="B3" s="8"/>
      <c r="C3" s="8"/>
      <c r="D3" s="8"/>
      <c r="E3" s="8"/>
      <c r="F3" s="4" t="s">
        <v>315</v>
      </c>
      <c r="G3" s="4" t="s">
        <v>259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287</v>
      </c>
      <c r="B12" s="14"/>
      <c r="C12" s="14"/>
      <c r="D12" s="15"/>
      <c r="E12" s="16"/>
      <c r="F12" s="13" t="s">
        <v>288</v>
      </c>
      <c r="G12" s="14"/>
      <c r="H12" s="15"/>
      <c r="I12" s="17"/>
    </row>
    <row r="13" ht="39" customHeight="1" spans="1:9">
      <c r="A13" s="18" t="s">
        <v>316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267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17" sqref="M17"/>
    </sheetView>
  </sheetViews>
  <sheetFormatPr defaultColWidth="10.375" defaultRowHeight="16.5" customHeight="1"/>
  <cols>
    <col min="1" max="9" width="10.375" style="108"/>
    <col min="10" max="10" width="8.875" style="108" customWidth="1"/>
    <col min="11" max="11" width="12" style="108" customWidth="1"/>
    <col min="12" max="16384" width="10.375" style="108"/>
  </cols>
  <sheetData>
    <row r="1" ht="21" spans="1:11">
      <c r="A1" s="202" t="s">
        <v>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5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8"/>
      <c r="K2" s="209"/>
    </row>
    <row r="3" ht="14.25" spans="1:11">
      <c r="A3" s="210" t="s">
        <v>21</v>
      </c>
      <c r="B3" s="211"/>
      <c r="C3" s="212"/>
      <c r="D3" s="213" t="s">
        <v>22</v>
      </c>
      <c r="E3" s="214"/>
      <c r="F3" s="214"/>
      <c r="G3" s="215"/>
      <c r="H3" s="213" t="s">
        <v>23</v>
      </c>
      <c r="I3" s="214"/>
      <c r="J3" s="214"/>
      <c r="K3" s="215"/>
    </row>
    <row r="4" ht="14.25" spans="1:11">
      <c r="A4" s="216" t="s">
        <v>24</v>
      </c>
      <c r="B4" s="217"/>
      <c r="C4" s="218"/>
      <c r="D4" s="216" t="s">
        <v>25</v>
      </c>
      <c r="E4" s="219"/>
      <c r="F4" s="220"/>
      <c r="G4" s="221"/>
      <c r="H4" s="216" t="s">
        <v>26</v>
      </c>
      <c r="I4" s="219"/>
      <c r="J4" s="217" t="s">
        <v>27</v>
      </c>
      <c r="K4" s="218" t="s">
        <v>28</v>
      </c>
    </row>
    <row r="5" ht="14.25" spans="1:11">
      <c r="A5" s="222" t="s">
        <v>29</v>
      </c>
      <c r="B5" s="217"/>
      <c r="C5" s="218"/>
      <c r="D5" s="216" t="s">
        <v>30</v>
      </c>
      <c r="E5" s="219"/>
      <c r="F5" s="220"/>
      <c r="G5" s="221"/>
      <c r="H5" s="216" t="s">
        <v>31</v>
      </c>
      <c r="I5" s="219"/>
      <c r="J5" s="217" t="s">
        <v>27</v>
      </c>
      <c r="K5" s="218" t="s">
        <v>28</v>
      </c>
    </row>
    <row r="6" ht="14.25" spans="1:11">
      <c r="A6" s="216" t="s">
        <v>32</v>
      </c>
      <c r="B6" s="223"/>
      <c r="C6" s="224"/>
      <c r="D6" s="222" t="s">
        <v>33</v>
      </c>
      <c r="E6" s="225"/>
      <c r="F6" s="220"/>
      <c r="G6" s="221"/>
      <c r="H6" s="216" t="s">
        <v>34</v>
      </c>
      <c r="I6" s="219"/>
      <c r="J6" s="217" t="s">
        <v>27</v>
      </c>
      <c r="K6" s="218" t="s">
        <v>28</v>
      </c>
    </row>
    <row r="7" ht="14.25" spans="1:11">
      <c r="A7" s="216" t="s">
        <v>35</v>
      </c>
      <c r="B7" s="226"/>
      <c r="C7" s="227"/>
      <c r="D7" s="222" t="s">
        <v>36</v>
      </c>
      <c r="E7" s="228"/>
      <c r="F7" s="220"/>
      <c r="G7" s="221"/>
      <c r="H7" s="216" t="s">
        <v>37</v>
      </c>
      <c r="I7" s="219"/>
      <c r="J7" s="217" t="s">
        <v>27</v>
      </c>
      <c r="K7" s="218" t="s">
        <v>28</v>
      </c>
    </row>
    <row r="8" ht="15" spans="1:11">
      <c r="A8" s="229"/>
      <c r="B8" s="230"/>
      <c r="C8" s="231"/>
      <c r="D8" s="232" t="s">
        <v>38</v>
      </c>
      <c r="E8" s="233"/>
      <c r="F8" s="234"/>
      <c r="G8" s="235"/>
      <c r="H8" s="232" t="s">
        <v>39</v>
      </c>
      <c r="I8" s="233"/>
      <c r="J8" s="236" t="s">
        <v>27</v>
      </c>
      <c r="K8" s="237" t="s">
        <v>28</v>
      </c>
    </row>
    <row r="9" ht="15" spans="1:11">
      <c r="A9" s="238" t="s">
        <v>40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ht="15" spans="1:11">
      <c r="A10" s="241" t="s">
        <v>41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ht="14.25" spans="1:11">
      <c r="A11" s="244" t="s">
        <v>42</v>
      </c>
      <c r="B11" s="245" t="s">
        <v>43</v>
      </c>
      <c r="C11" s="246" t="s">
        <v>44</v>
      </c>
      <c r="D11" s="247"/>
      <c r="E11" s="248" t="s">
        <v>45</v>
      </c>
      <c r="F11" s="245" t="s">
        <v>43</v>
      </c>
      <c r="G11" s="246" t="s">
        <v>44</v>
      </c>
      <c r="H11" s="246" t="s">
        <v>46</v>
      </c>
      <c r="I11" s="248" t="s">
        <v>47</v>
      </c>
      <c r="J11" s="245" t="s">
        <v>43</v>
      </c>
      <c r="K11" s="249" t="s">
        <v>44</v>
      </c>
    </row>
    <row r="12" ht="14.25" spans="1:11">
      <c r="A12" s="222" t="s">
        <v>48</v>
      </c>
      <c r="B12" s="250" t="s">
        <v>43</v>
      </c>
      <c r="C12" s="217" t="s">
        <v>44</v>
      </c>
      <c r="D12" s="228"/>
      <c r="E12" s="225" t="s">
        <v>49</v>
      </c>
      <c r="F12" s="250" t="s">
        <v>43</v>
      </c>
      <c r="G12" s="217" t="s">
        <v>44</v>
      </c>
      <c r="H12" s="217" t="s">
        <v>46</v>
      </c>
      <c r="I12" s="225" t="s">
        <v>50</v>
      </c>
      <c r="J12" s="250" t="s">
        <v>43</v>
      </c>
      <c r="K12" s="218" t="s">
        <v>44</v>
      </c>
    </row>
    <row r="13" ht="14.25" spans="1:11">
      <c r="A13" s="222" t="s">
        <v>51</v>
      </c>
      <c r="B13" s="250" t="s">
        <v>43</v>
      </c>
      <c r="C13" s="217" t="s">
        <v>44</v>
      </c>
      <c r="D13" s="228"/>
      <c r="E13" s="225" t="s">
        <v>52</v>
      </c>
      <c r="F13" s="217" t="s">
        <v>53</v>
      </c>
      <c r="G13" s="217" t="s">
        <v>54</v>
      </c>
      <c r="H13" s="217" t="s">
        <v>46</v>
      </c>
      <c r="I13" s="225" t="s">
        <v>55</v>
      </c>
      <c r="J13" s="250" t="s">
        <v>43</v>
      </c>
      <c r="K13" s="218" t="s">
        <v>44</v>
      </c>
    </row>
    <row r="14" ht="15" spans="1:11">
      <c r="A14" s="232" t="s">
        <v>56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51"/>
    </row>
    <row r="15" ht="15" spans="1:11">
      <c r="A15" s="241" t="s">
        <v>57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ht="14.25" spans="1:11">
      <c r="A16" s="252" t="s">
        <v>58</v>
      </c>
      <c r="B16" s="246" t="s">
        <v>53</v>
      </c>
      <c r="C16" s="246" t="s">
        <v>54</v>
      </c>
      <c r="D16" s="253"/>
      <c r="E16" s="254" t="s">
        <v>59</v>
      </c>
      <c r="F16" s="246" t="s">
        <v>53</v>
      </c>
      <c r="G16" s="246" t="s">
        <v>54</v>
      </c>
      <c r="H16" s="255"/>
      <c r="I16" s="254" t="s">
        <v>60</v>
      </c>
      <c r="J16" s="246" t="s">
        <v>53</v>
      </c>
      <c r="K16" s="249" t="s">
        <v>54</v>
      </c>
    </row>
    <row r="17" customHeight="1" spans="1:22">
      <c r="A17" s="256" t="s">
        <v>61</v>
      </c>
      <c r="B17" s="217" t="s">
        <v>53</v>
      </c>
      <c r="C17" s="217" t="s">
        <v>54</v>
      </c>
      <c r="D17" s="119"/>
      <c r="E17" s="257" t="s">
        <v>62</v>
      </c>
      <c r="F17" s="217" t="s">
        <v>53</v>
      </c>
      <c r="G17" s="217" t="s">
        <v>54</v>
      </c>
      <c r="H17" s="258"/>
      <c r="I17" s="257" t="s">
        <v>63</v>
      </c>
      <c r="J17" s="217" t="s">
        <v>53</v>
      </c>
      <c r="K17" s="218" t="s">
        <v>54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</row>
    <row r="18" ht="18" customHeight="1" spans="1:22">
      <c r="A18" s="260" t="s">
        <v>64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</row>
    <row r="19" ht="18" customHeight="1" spans="1:22">
      <c r="A19" s="241" t="s">
        <v>65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customHeight="1" spans="1:22">
      <c r="A20" s="263" t="s">
        <v>66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ht="21.75" customHeight="1" spans="1:22">
      <c r="A21" s="266" t="s">
        <v>67</v>
      </c>
      <c r="B21" s="257" t="s">
        <v>68</v>
      </c>
      <c r="C21" s="257" t="s">
        <v>69</v>
      </c>
      <c r="D21" s="257" t="s">
        <v>70</v>
      </c>
      <c r="E21" s="257" t="s">
        <v>71</v>
      </c>
      <c r="F21" s="257" t="s">
        <v>72</v>
      </c>
      <c r="G21" s="257" t="s">
        <v>73</v>
      </c>
      <c r="H21" s="257" t="s">
        <v>74</v>
      </c>
      <c r="I21" s="257" t="s">
        <v>75</v>
      </c>
      <c r="J21" s="257" t="s">
        <v>76</v>
      </c>
      <c r="K21" s="152" t="s">
        <v>77</v>
      </c>
    </row>
    <row r="22" customHeight="1" spans="1:22">
      <c r="A22" s="267" t="s">
        <v>78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customHeight="1" spans="1:22">
      <c r="A23" s="267" t="s">
        <v>79</v>
      </c>
      <c r="B23" s="268"/>
      <c r="C23" s="268"/>
      <c r="D23" s="268"/>
      <c r="E23" s="268"/>
      <c r="F23" s="268"/>
      <c r="G23" s="268"/>
      <c r="H23" s="268"/>
      <c r="I23" s="268"/>
      <c r="J23" s="268"/>
      <c r="K23" s="270"/>
    </row>
    <row r="24" customHeight="1" spans="1:22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70"/>
    </row>
    <row r="25" customHeight="1" spans="1:22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129"/>
    </row>
    <row r="26" customHeight="1" spans="1:22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129"/>
    </row>
    <row r="27" customHeight="1" spans="1:2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129"/>
    </row>
    <row r="28" customHeight="1" spans="1:22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129"/>
    </row>
    <row r="29" ht="18" customHeight="1" spans="1:22">
      <c r="A29" s="271" t="s">
        <v>80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ht="18.75" customHeight="1" spans="1:22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ht="18.75" customHeight="1" spans="1:22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ht="18" customHeight="1" spans="1:22">
      <c r="A32" s="271" t="s">
        <v>81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ht="14.25" spans="1:11">
      <c r="A33" s="280" t="s">
        <v>82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ht="15" spans="1:11">
      <c r="A34" s="125" t="s">
        <v>83</v>
      </c>
      <c r="B34" s="127"/>
      <c r="C34" s="217" t="s">
        <v>27</v>
      </c>
      <c r="D34" s="217" t="s">
        <v>28</v>
      </c>
      <c r="E34" s="283" t="s">
        <v>84</v>
      </c>
      <c r="F34" s="284"/>
      <c r="G34" s="284"/>
      <c r="H34" s="284"/>
      <c r="I34" s="284"/>
      <c r="J34" s="284"/>
      <c r="K34" s="285"/>
    </row>
    <row r="35" ht="15" spans="1:11">
      <c r="A35" s="286" t="s">
        <v>85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4.25" spans="1:1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4.25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27"/>
    </row>
    <row r="38" ht="14.25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27"/>
    </row>
    <row r="39" ht="14.25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27"/>
    </row>
    <row r="40" ht="14.25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27"/>
    </row>
    <row r="41" ht="14.2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27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27"/>
    </row>
    <row r="43" ht="15" spans="1:11">
      <c r="A43" s="292" t="s">
        <v>86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ht="15" spans="1:11">
      <c r="A44" s="241" t="s">
        <v>87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ht="14.25" spans="1:11">
      <c r="A45" s="252" t="s">
        <v>88</v>
      </c>
      <c r="B45" s="246" t="s">
        <v>53</v>
      </c>
      <c r="C45" s="246" t="s">
        <v>54</v>
      </c>
      <c r="D45" s="246" t="s">
        <v>46</v>
      </c>
      <c r="E45" s="254" t="s">
        <v>89</v>
      </c>
      <c r="F45" s="246" t="s">
        <v>53</v>
      </c>
      <c r="G45" s="246" t="s">
        <v>54</v>
      </c>
      <c r="H45" s="246" t="s">
        <v>46</v>
      </c>
      <c r="I45" s="254" t="s">
        <v>90</v>
      </c>
      <c r="J45" s="246" t="s">
        <v>53</v>
      </c>
      <c r="K45" s="249" t="s">
        <v>54</v>
      </c>
    </row>
    <row r="46" ht="14.25" spans="1:11">
      <c r="A46" s="256" t="s">
        <v>45</v>
      </c>
      <c r="B46" s="217" t="s">
        <v>53</v>
      </c>
      <c r="C46" s="217" t="s">
        <v>54</v>
      </c>
      <c r="D46" s="217" t="s">
        <v>46</v>
      </c>
      <c r="E46" s="257" t="s">
        <v>52</v>
      </c>
      <c r="F46" s="217" t="s">
        <v>53</v>
      </c>
      <c r="G46" s="217" t="s">
        <v>54</v>
      </c>
      <c r="H46" s="217" t="s">
        <v>46</v>
      </c>
      <c r="I46" s="257" t="s">
        <v>63</v>
      </c>
      <c r="J46" s="217" t="s">
        <v>53</v>
      </c>
      <c r="K46" s="218" t="s">
        <v>54</v>
      </c>
    </row>
    <row r="47" ht="15" spans="1:11">
      <c r="A47" s="232" t="s">
        <v>56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51"/>
    </row>
    <row r="48" ht="15" spans="1:11">
      <c r="A48" s="286" t="s">
        <v>91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ht="15" spans="1:11">
      <c r="A50" s="295" t="s">
        <v>92</v>
      </c>
      <c r="B50" s="296" t="s">
        <v>93</v>
      </c>
      <c r="C50" s="296"/>
      <c r="D50" s="297" t="s">
        <v>94</v>
      </c>
      <c r="E50" s="298"/>
      <c r="F50" s="299" t="s">
        <v>95</v>
      </c>
      <c r="G50" s="300"/>
      <c r="H50" s="301" t="s">
        <v>96</v>
      </c>
      <c r="I50" s="302"/>
      <c r="J50" s="303"/>
      <c r="K50" s="304"/>
    </row>
    <row r="51" ht="15" spans="1:11">
      <c r="A51" s="286" t="s">
        <v>97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ht="1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07"/>
    </row>
    <row r="53" ht="15" spans="1:11">
      <c r="A53" s="295" t="s">
        <v>92</v>
      </c>
      <c r="B53" s="296" t="s">
        <v>93</v>
      </c>
      <c r="C53" s="296"/>
      <c r="D53" s="297" t="s">
        <v>94</v>
      </c>
      <c r="E53" s="308"/>
      <c r="F53" s="299" t="s">
        <v>98</v>
      </c>
      <c r="G53" s="300"/>
      <c r="H53" s="301" t="s">
        <v>96</v>
      </c>
      <c r="I53" s="302"/>
      <c r="J53" s="303"/>
      <c r="K53" s="3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4" sqref="I4:J4"/>
    </sheetView>
  </sheetViews>
  <sheetFormatPr defaultColWidth="9" defaultRowHeight="26.1" customHeight="1"/>
  <cols>
    <col min="1" max="1" width="17.125" style="63" customWidth="1"/>
    <col min="2" max="6" width="9.375" style="63" customWidth="1"/>
    <col min="7" max="7" width="15.2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 t="s">
        <v>100</v>
      </c>
      <c r="C2" s="67"/>
      <c r="D2" s="68" t="s">
        <v>29</v>
      </c>
      <c r="E2" s="67" t="s">
        <v>101</v>
      </c>
      <c r="F2" s="67"/>
      <c r="G2" s="67"/>
      <c r="H2" s="69"/>
      <c r="I2" s="183" t="s">
        <v>20</v>
      </c>
      <c r="J2" s="67" t="s">
        <v>102</v>
      </c>
      <c r="K2" s="67"/>
      <c r="L2" s="67"/>
      <c r="M2" s="67"/>
      <c r="N2" s="184"/>
    </row>
    <row r="3" ht="29.1" customHeight="1" spans="1:14">
      <c r="A3" s="76" t="s">
        <v>103</v>
      </c>
      <c r="B3" s="77" t="s">
        <v>104</v>
      </c>
      <c r="C3" s="77"/>
      <c r="D3" s="77"/>
      <c r="E3" s="77"/>
      <c r="F3" s="77"/>
      <c r="G3" s="77"/>
      <c r="H3" s="78"/>
      <c r="I3" s="77" t="s">
        <v>105</v>
      </c>
      <c r="J3" s="77"/>
      <c r="K3" s="77"/>
      <c r="L3" s="77"/>
      <c r="M3" s="77"/>
      <c r="N3" s="79"/>
    </row>
    <row r="4" ht="29.1" customHeight="1" spans="1:14">
      <c r="A4" s="76"/>
      <c r="B4" s="80" t="s">
        <v>70</v>
      </c>
      <c r="C4" s="80" t="s">
        <v>71</v>
      </c>
      <c r="D4" s="80" t="s">
        <v>72</v>
      </c>
      <c r="E4" s="80" t="s">
        <v>73</v>
      </c>
      <c r="F4" s="80" t="s">
        <v>74</v>
      </c>
      <c r="G4" s="185" t="s">
        <v>106</v>
      </c>
      <c r="H4" s="78"/>
      <c r="I4" s="186" t="s">
        <v>107</v>
      </c>
      <c r="J4" s="186" t="s">
        <v>108</v>
      </c>
      <c r="K4" s="186"/>
      <c r="L4" s="186"/>
      <c r="M4" s="186"/>
      <c r="N4" s="201"/>
    </row>
    <row r="5" ht="29.1" customHeight="1" spans="1:14">
      <c r="A5" s="76"/>
      <c r="B5" s="85" t="s">
        <v>109</v>
      </c>
      <c r="C5" s="85" t="s">
        <v>110</v>
      </c>
      <c r="D5" s="85" t="s">
        <v>111</v>
      </c>
      <c r="E5" s="85" t="s">
        <v>112</v>
      </c>
      <c r="F5" s="85" t="s">
        <v>113</v>
      </c>
      <c r="G5" s="188"/>
      <c r="H5" s="78"/>
      <c r="I5" s="189" t="s">
        <v>73</v>
      </c>
      <c r="J5" s="189" t="s">
        <v>73</v>
      </c>
      <c r="K5" s="189"/>
      <c r="L5" s="189"/>
      <c r="M5" s="189"/>
      <c r="N5" s="190"/>
    </row>
    <row r="6" ht="29.1" customHeight="1" spans="1:14">
      <c r="A6" s="85" t="s">
        <v>114</v>
      </c>
      <c r="B6" s="86">
        <f>C6-2</f>
        <v>56</v>
      </c>
      <c r="C6" s="86">
        <v>58</v>
      </c>
      <c r="D6" s="86">
        <f>C6+2</f>
        <v>60</v>
      </c>
      <c r="E6" s="86">
        <f>D6+2</f>
        <v>62</v>
      </c>
      <c r="F6" s="86">
        <f>E6+1</f>
        <v>63</v>
      </c>
      <c r="G6" s="329" t="s">
        <v>115</v>
      </c>
      <c r="H6" s="78"/>
      <c r="I6" s="87" t="s">
        <v>116</v>
      </c>
      <c r="J6" s="87" t="s">
        <v>117</v>
      </c>
      <c r="K6" s="87"/>
      <c r="L6" s="87"/>
      <c r="M6" s="87"/>
      <c r="N6" s="191"/>
    </row>
    <row r="7" ht="29.1" customHeight="1" spans="1:14">
      <c r="A7" s="85" t="s">
        <v>118</v>
      </c>
      <c r="B7" s="86">
        <f t="shared" ref="B7:B9" si="0">C7-4</f>
        <v>88</v>
      </c>
      <c r="C7" s="86">
        <v>92</v>
      </c>
      <c r="D7" s="86">
        <f>C7+4</f>
        <v>96</v>
      </c>
      <c r="E7" s="86">
        <f>D7+4</f>
        <v>100</v>
      </c>
      <c r="F7" s="86">
        <f>E7+6</f>
        <v>106</v>
      </c>
      <c r="G7" s="329" t="s">
        <v>115</v>
      </c>
      <c r="H7" s="78"/>
      <c r="I7" s="88" t="s">
        <v>119</v>
      </c>
      <c r="J7" s="88" t="s">
        <v>119</v>
      </c>
      <c r="K7" s="88"/>
      <c r="L7" s="88"/>
      <c r="M7" s="88"/>
      <c r="N7" s="192"/>
    </row>
    <row r="8" ht="29.1" customHeight="1" spans="1:14">
      <c r="A8" s="85" t="s">
        <v>120</v>
      </c>
      <c r="B8" s="86">
        <f t="shared" si="0"/>
        <v>84</v>
      </c>
      <c r="C8" s="86" t="s">
        <v>121</v>
      </c>
      <c r="D8" s="86">
        <f>C8+4</f>
        <v>92</v>
      </c>
      <c r="E8" s="86">
        <f>D8+5</f>
        <v>97</v>
      </c>
      <c r="F8" s="86">
        <f>E8+6</f>
        <v>103</v>
      </c>
      <c r="G8" s="329" t="s">
        <v>115</v>
      </c>
      <c r="H8" s="78"/>
      <c r="I8" s="88" t="s">
        <v>122</v>
      </c>
      <c r="J8" s="88" t="s">
        <v>123</v>
      </c>
      <c r="K8" s="88"/>
      <c r="L8" s="88"/>
      <c r="M8" s="88"/>
      <c r="N8" s="94"/>
    </row>
    <row r="9" ht="29.1" customHeight="1" spans="1:14">
      <c r="A9" s="85" t="s">
        <v>124</v>
      </c>
      <c r="B9" s="86">
        <f t="shared" si="0"/>
        <v>92</v>
      </c>
      <c r="C9" s="86" t="s">
        <v>125</v>
      </c>
      <c r="D9" s="86">
        <f>C9+4</f>
        <v>100</v>
      </c>
      <c r="E9" s="86">
        <f>D9+5</f>
        <v>105</v>
      </c>
      <c r="F9" s="86">
        <f>E9+6</f>
        <v>111</v>
      </c>
      <c r="G9" s="329" t="s">
        <v>115</v>
      </c>
      <c r="H9" s="78"/>
      <c r="I9" s="88" t="s">
        <v>116</v>
      </c>
      <c r="J9" s="88" t="s">
        <v>126</v>
      </c>
      <c r="K9" s="88"/>
      <c r="L9" s="88"/>
      <c r="M9" s="88"/>
      <c r="N9" s="94"/>
    </row>
    <row r="10" ht="29.1" customHeight="1" spans="1:14">
      <c r="A10" s="85" t="s">
        <v>127</v>
      </c>
      <c r="B10" s="86">
        <f>C10-1</f>
        <v>36.5</v>
      </c>
      <c r="C10" s="86" t="s">
        <v>128</v>
      </c>
      <c r="D10" s="86">
        <f t="shared" ref="D10:E10" si="1">C10+1</f>
        <v>38.5</v>
      </c>
      <c r="E10" s="86">
        <f t="shared" si="1"/>
        <v>39.5</v>
      </c>
      <c r="F10" s="86">
        <f t="shared" ref="F10" si="2">E10+1.2</f>
        <v>40.7</v>
      </c>
      <c r="G10" s="85" t="s">
        <v>129</v>
      </c>
      <c r="H10" s="78"/>
      <c r="I10" s="88" t="s">
        <v>126</v>
      </c>
      <c r="J10" s="88" t="s">
        <v>130</v>
      </c>
      <c r="K10" s="88"/>
      <c r="L10" s="88"/>
      <c r="M10" s="88"/>
      <c r="N10" s="94"/>
    </row>
    <row r="11" ht="29.1" customHeight="1" spans="1:14">
      <c r="A11" s="85" t="s">
        <v>131</v>
      </c>
      <c r="B11" s="86">
        <f>C11-0.5</f>
        <v>17</v>
      </c>
      <c r="C11" s="86">
        <v>17.5</v>
      </c>
      <c r="D11" s="86">
        <f>C11+0.5</f>
        <v>18</v>
      </c>
      <c r="E11" s="86">
        <f t="shared" ref="E11:F11" si="3">D11+0.5</f>
        <v>18.5</v>
      </c>
      <c r="F11" s="86">
        <f t="shared" si="3"/>
        <v>19</v>
      </c>
      <c r="G11" s="85" t="s">
        <v>129</v>
      </c>
      <c r="H11" s="78"/>
      <c r="I11" s="88" t="s">
        <v>119</v>
      </c>
      <c r="J11" s="88" t="s">
        <v>119</v>
      </c>
      <c r="K11" s="88"/>
      <c r="L11" s="88"/>
      <c r="M11" s="88"/>
      <c r="N11" s="94"/>
    </row>
    <row r="12" ht="29.1" customHeight="1" spans="1:14">
      <c r="A12" s="85" t="s">
        <v>132</v>
      </c>
      <c r="B12" s="86">
        <f>C12-0.7</f>
        <v>15.8</v>
      </c>
      <c r="C12" s="86">
        <v>16.5</v>
      </c>
      <c r="D12" s="86">
        <f>C12+0.7</f>
        <v>17.2</v>
      </c>
      <c r="E12" s="86">
        <f>D12+0.7</f>
        <v>17.9</v>
      </c>
      <c r="F12" s="86">
        <f>E12+1</f>
        <v>18.9</v>
      </c>
      <c r="G12" s="85" t="s">
        <v>133</v>
      </c>
      <c r="H12" s="78"/>
      <c r="I12" s="88" t="s">
        <v>134</v>
      </c>
      <c r="J12" s="88" t="s">
        <v>119</v>
      </c>
      <c r="K12" s="88"/>
      <c r="L12" s="88"/>
      <c r="M12" s="88"/>
      <c r="N12" s="94"/>
    </row>
    <row r="13" ht="29.1" customHeight="1" spans="1:14">
      <c r="A13" s="85" t="s">
        <v>135</v>
      </c>
      <c r="B13" s="86">
        <f>C13-0.7</f>
        <v>15.3</v>
      </c>
      <c r="C13" s="86">
        <v>16</v>
      </c>
      <c r="D13" s="86">
        <f>C13+0.7</f>
        <v>16.7</v>
      </c>
      <c r="E13" s="86">
        <f>D13+0.7</f>
        <v>17.4</v>
      </c>
      <c r="F13" s="86">
        <f>E13+1</f>
        <v>18.4</v>
      </c>
      <c r="G13" s="85" t="s">
        <v>133</v>
      </c>
      <c r="H13" s="78"/>
      <c r="I13" s="87" t="s">
        <v>119</v>
      </c>
      <c r="J13" s="87" t="s">
        <v>119</v>
      </c>
      <c r="K13" s="87"/>
      <c r="L13" s="87"/>
      <c r="M13" s="87"/>
      <c r="N13" s="193"/>
    </row>
    <row r="14" ht="29.1" customHeight="1" spans="1:14">
      <c r="A14" s="85" t="s">
        <v>136</v>
      </c>
      <c r="B14" s="86">
        <f>C14-1</f>
        <v>40</v>
      </c>
      <c r="C14" s="86">
        <v>41</v>
      </c>
      <c r="D14" s="86">
        <f>C14+1</f>
        <v>42</v>
      </c>
      <c r="E14" s="86">
        <f>D14+1</f>
        <v>43</v>
      </c>
      <c r="F14" s="86">
        <f>E14+1.5</f>
        <v>44.5</v>
      </c>
      <c r="G14" s="85" t="s">
        <v>137</v>
      </c>
      <c r="H14" s="78"/>
      <c r="I14" s="88" t="s">
        <v>126</v>
      </c>
      <c r="J14" s="88" t="s">
        <v>134</v>
      </c>
      <c r="K14" s="88"/>
      <c r="L14" s="88"/>
      <c r="M14" s="88"/>
      <c r="N14" s="94"/>
    </row>
    <row r="15" ht="29.1" customHeight="1" spans="1:14">
      <c r="A15" s="85" t="s">
        <v>138</v>
      </c>
      <c r="B15" s="86">
        <f>C15</f>
        <v>4.5</v>
      </c>
      <c r="C15" s="86">
        <v>4.5</v>
      </c>
      <c r="D15" s="86">
        <f>C15</f>
        <v>4.5</v>
      </c>
      <c r="E15" s="86">
        <f t="shared" ref="E15:F15" si="4">D15</f>
        <v>4.5</v>
      </c>
      <c r="F15" s="86">
        <f t="shared" si="4"/>
        <v>4.5</v>
      </c>
      <c r="G15" s="85" t="s">
        <v>139</v>
      </c>
      <c r="H15" s="78"/>
      <c r="I15" s="88" t="s">
        <v>140</v>
      </c>
      <c r="J15" s="88" t="s">
        <v>119</v>
      </c>
      <c r="K15" s="88"/>
      <c r="L15" s="88"/>
      <c r="M15" s="88"/>
      <c r="N15" s="94"/>
    </row>
    <row r="16" ht="29.1" customHeight="1" spans="1:14">
      <c r="A16" s="85" t="s">
        <v>141</v>
      </c>
      <c r="B16" s="86">
        <f>C16-0.5</f>
        <v>12.5</v>
      </c>
      <c r="C16" s="86">
        <v>13</v>
      </c>
      <c r="D16" s="86">
        <f>C16+0.5</f>
        <v>13.5</v>
      </c>
      <c r="E16" s="86">
        <f>D16+0.5</f>
        <v>14</v>
      </c>
      <c r="F16" s="86">
        <f>E16+0.5</f>
        <v>14.5</v>
      </c>
      <c r="G16" s="85" t="s">
        <v>142</v>
      </c>
      <c r="H16" s="78"/>
      <c r="I16" s="88" t="s">
        <v>140</v>
      </c>
      <c r="J16" s="88" t="s">
        <v>119</v>
      </c>
      <c r="K16" s="88"/>
      <c r="L16" s="88"/>
      <c r="M16" s="88"/>
      <c r="N16" s="94"/>
    </row>
    <row r="17" ht="29.1" customHeight="1" spans="1:14">
      <c r="A17" s="91"/>
      <c r="B17" s="92"/>
      <c r="C17" s="93"/>
      <c r="D17" s="93"/>
      <c r="E17" s="93"/>
      <c r="F17" s="93"/>
      <c r="G17" s="194"/>
      <c r="H17" s="78"/>
      <c r="I17" s="88"/>
      <c r="J17" s="88"/>
      <c r="K17" s="88"/>
      <c r="L17" s="88"/>
      <c r="M17" s="88"/>
      <c r="N17" s="94"/>
    </row>
    <row r="18" ht="29.1" customHeight="1" spans="1:14">
      <c r="A18" s="95"/>
      <c r="B18" s="96"/>
      <c r="C18" s="97"/>
      <c r="D18" s="97"/>
      <c r="E18" s="98"/>
      <c r="F18" s="98"/>
      <c r="G18" s="195"/>
      <c r="H18" s="99"/>
      <c r="I18" s="100"/>
      <c r="J18" s="101"/>
      <c r="K18" s="102"/>
      <c r="L18" s="101"/>
      <c r="M18" s="101"/>
      <c r="N18" s="103"/>
    </row>
    <row r="19" ht="15" spans="1:14">
      <c r="A19" s="104" t="s">
        <v>84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ht="14.25" spans="1:14">
      <c r="A20" s="63" t="s">
        <v>143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ht="14.25" spans="1:14">
      <c r="A21" s="105" t="s">
        <v>144</v>
      </c>
      <c r="B21" s="105"/>
      <c r="C21" s="105"/>
      <c r="D21" s="105"/>
      <c r="E21" s="105"/>
      <c r="F21" s="105"/>
      <c r="G21" s="105"/>
      <c r="H21" s="105"/>
      <c r="I21" s="104" t="s">
        <v>145</v>
      </c>
      <c r="J21" s="196">
        <v>46050</v>
      </c>
      <c r="K21" s="104" t="s">
        <v>146</v>
      </c>
      <c r="L21" s="104"/>
      <c r="M21" s="104" t="s">
        <v>147</v>
      </c>
      <c r="N21" s="107" t="s">
        <v>148</v>
      </c>
    </row>
    <row r="22" ht="18.95" customHeight="1" spans="1:14">
      <c r="A22" s="63" t="s">
        <v>149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18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="90" zoomScaleNormal="90" workbookViewId="0">
      <selection activeCell="I6" sqref="I6:V16"/>
    </sheetView>
  </sheetViews>
  <sheetFormatPr defaultColWidth="9" defaultRowHeight="26.1" customHeight="1"/>
  <cols>
    <col min="1" max="1" width="14.625" style="63" customWidth="1"/>
    <col min="2" max="6" width="9.375" style="63" customWidth="1"/>
    <col min="7" max="7" width="12.5" style="63" customWidth="1"/>
    <col min="8" max="8" width="1.375" style="63" customWidth="1"/>
    <col min="9" max="23" width="6.75" style="63" customWidth="1"/>
    <col min="24" max="16384" width="9" style="63"/>
  </cols>
  <sheetData>
    <row r="1" ht="30" customHeight="1" spans="1:23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ht="29.1" customHeight="1" spans="1:23">
      <c r="A2" s="66" t="s">
        <v>24</v>
      </c>
      <c r="B2" s="67" t="s">
        <v>100</v>
      </c>
      <c r="C2" s="67"/>
      <c r="D2" s="68" t="s">
        <v>29</v>
      </c>
      <c r="E2" s="67" t="s">
        <v>101</v>
      </c>
      <c r="F2" s="67"/>
      <c r="G2" s="67"/>
      <c r="H2" s="69"/>
      <c r="I2" s="70" t="s">
        <v>20</v>
      </c>
      <c r="J2" s="71"/>
      <c r="K2" s="71"/>
      <c r="L2" s="72"/>
      <c r="M2" s="197" t="s">
        <v>102</v>
      </c>
      <c r="N2" s="198"/>
      <c r="O2" s="198"/>
      <c r="P2" s="198"/>
      <c r="Q2" s="198"/>
      <c r="R2" s="198"/>
      <c r="S2" s="198"/>
      <c r="T2" s="198"/>
      <c r="U2" s="198"/>
      <c r="V2" s="198"/>
      <c r="W2" s="199"/>
    </row>
    <row r="3" ht="29.1" customHeight="1" spans="1:23">
      <c r="A3" s="76" t="s">
        <v>103</v>
      </c>
      <c r="B3" s="77" t="s">
        <v>104</v>
      </c>
      <c r="C3" s="77"/>
      <c r="D3" s="77"/>
      <c r="E3" s="77"/>
      <c r="F3" s="77"/>
      <c r="G3" s="77"/>
      <c r="H3" s="78"/>
      <c r="I3" s="77" t="s">
        <v>105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9"/>
    </row>
    <row r="4" ht="29.1" customHeight="1" spans="1:23">
      <c r="A4" s="76"/>
      <c r="B4" s="80" t="s">
        <v>70</v>
      </c>
      <c r="C4" s="80" t="s">
        <v>71</v>
      </c>
      <c r="D4" s="80" t="s">
        <v>72</v>
      </c>
      <c r="E4" s="80" t="s">
        <v>73</v>
      </c>
      <c r="F4" s="80" t="s">
        <v>74</v>
      </c>
      <c r="G4" s="185" t="s">
        <v>106</v>
      </c>
      <c r="H4" s="78"/>
      <c r="I4" s="81" t="s">
        <v>70</v>
      </c>
      <c r="J4" s="82"/>
      <c r="K4" s="83"/>
      <c r="L4" s="81" t="s">
        <v>71</v>
      </c>
      <c r="M4" s="82"/>
      <c r="N4" s="83"/>
      <c r="O4" s="81" t="s">
        <v>72</v>
      </c>
      <c r="P4" s="82"/>
      <c r="Q4" s="83"/>
      <c r="R4" s="81" t="s">
        <v>73</v>
      </c>
      <c r="S4" s="82"/>
      <c r="T4" s="83"/>
      <c r="U4" s="81" t="s">
        <v>74</v>
      </c>
      <c r="V4" s="82"/>
      <c r="W4" s="84"/>
    </row>
    <row r="5" ht="29.1" customHeight="1" spans="1:23">
      <c r="A5" s="76"/>
      <c r="B5" s="85" t="s">
        <v>109</v>
      </c>
      <c r="C5" s="85" t="s">
        <v>110</v>
      </c>
      <c r="D5" s="85" t="s">
        <v>111</v>
      </c>
      <c r="E5" s="85" t="s">
        <v>112</v>
      </c>
      <c r="F5" s="85" t="s">
        <v>113</v>
      </c>
      <c r="G5" s="188"/>
      <c r="H5" s="78"/>
      <c r="I5" s="81"/>
      <c r="J5" s="82"/>
      <c r="K5" s="83"/>
      <c r="L5" s="81"/>
      <c r="M5" s="82"/>
      <c r="N5" s="83"/>
      <c r="O5" s="81"/>
      <c r="P5" s="82"/>
      <c r="Q5" s="83"/>
      <c r="R5" s="81"/>
      <c r="S5" s="82"/>
      <c r="T5" s="83"/>
      <c r="U5" s="81"/>
      <c r="V5" s="82"/>
      <c r="W5" s="84"/>
    </row>
    <row r="6" ht="29.1" customHeight="1" spans="1:23">
      <c r="A6" s="85" t="s">
        <v>114</v>
      </c>
      <c r="B6" s="86">
        <f>C6-2</f>
        <v>56</v>
      </c>
      <c r="C6" s="86">
        <v>58</v>
      </c>
      <c r="D6" s="86">
        <f>C6+2</f>
        <v>60</v>
      </c>
      <c r="E6" s="86">
        <f>D6+2</f>
        <v>62</v>
      </c>
      <c r="F6" s="86">
        <f>E6+1</f>
        <v>63</v>
      </c>
      <c r="G6" s="329" t="s">
        <v>115</v>
      </c>
      <c r="H6" s="78"/>
      <c r="I6" s="87" t="s">
        <v>116</v>
      </c>
      <c r="J6" s="87" t="s">
        <v>116</v>
      </c>
      <c r="K6" s="87"/>
      <c r="L6" s="87" t="s">
        <v>126</v>
      </c>
      <c r="M6" s="87" t="s">
        <v>126</v>
      </c>
      <c r="N6" s="87"/>
      <c r="O6" s="87" t="s">
        <v>116</v>
      </c>
      <c r="P6" s="87" t="s">
        <v>126</v>
      </c>
      <c r="Q6" s="87"/>
      <c r="R6" s="87" t="s">
        <v>116</v>
      </c>
      <c r="S6" s="88" t="s">
        <v>126</v>
      </c>
      <c r="T6" s="87"/>
      <c r="U6" s="87" t="s">
        <v>116</v>
      </c>
      <c r="V6" s="87" t="s">
        <v>116</v>
      </c>
      <c r="W6" s="191"/>
    </row>
    <row r="7" ht="29.1" customHeight="1" spans="1:23">
      <c r="A7" s="85" t="s">
        <v>118</v>
      </c>
      <c r="B7" s="86">
        <f t="shared" ref="B7:B9" si="0">C7-4</f>
        <v>88</v>
      </c>
      <c r="C7" s="86">
        <v>92</v>
      </c>
      <c r="D7" s="86">
        <f>C7+4</f>
        <v>96</v>
      </c>
      <c r="E7" s="86">
        <f>D7+4</f>
        <v>100</v>
      </c>
      <c r="F7" s="86">
        <f>E7+6</f>
        <v>106</v>
      </c>
      <c r="G7" s="329" t="s">
        <v>115</v>
      </c>
      <c r="H7" s="78"/>
      <c r="I7" s="88" t="s">
        <v>119</v>
      </c>
      <c r="J7" s="88" t="s">
        <v>119</v>
      </c>
      <c r="K7" s="88"/>
      <c r="L7" s="88" t="s">
        <v>116</v>
      </c>
      <c r="M7" s="88" t="s">
        <v>116</v>
      </c>
      <c r="N7" s="88"/>
      <c r="O7" s="88" t="s">
        <v>116</v>
      </c>
      <c r="P7" s="88" t="s">
        <v>116</v>
      </c>
      <c r="Q7" s="88"/>
      <c r="R7" s="88" t="s">
        <v>123</v>
      </c>
      <c r="S7" s="88" t="s">
        <v>119</v>
      </c>
      <c r="T7" s="88"/>
      <c r="U7" s="88" t="s">
        <v>119</v>
      </c>
      <c r="V7" s="88" t="s">
        <v>126</v>
      </c>
      <c r="W7" s="192"/>
    </row>
    <row r="8" ht="29.1" customHeight="1" spans="1:23">
      <c r="A8" s="85" t="s">
        <v>120</v>
      </c>
      <c r="B8" s="86">
        <f t="shared" si="0"/>
        <v>84</v>
      </c>
      <c r="C8" s="86" t="s">
        <v>121</v>
      </c>
      <c r="D8" s="86">
        <f>C8+4</f>
        <v>92</v>
      </c>
      <c r="E8" s="86">
        <f>D8+5</f>
        <v>97</v>
      </c>
      <c r="F8" s="86">
        <f>E8+6</f>
        <v>103</v>
      </c>
      <c r="G8" s="329" t="s">
        <v>115</v>
      </c>
      <c r="H8" s="78"/>
      <c r="I8" s="88" t="s">
        <v>119</v>
      </c>
      <c r="J8" s="88" t="s">
        <v>117</v>
      </c>
      <c r="K8" s="88"/>
      <c r="L8" s="88" t="s">
        <v>116</v>
      </c>
      <c r="M8" s="88" t="s">
        <v>117</v>
      </c>
      <c r="N8" s="88"/>
      <c r="O8" s="88" t="s">
        <v>116</v>
      </c>
      <c r="P8" s="88" t="s">
        <v>126</v>
      </c>
      <c r="Q8" s="88"/>
      <c r="R8" s="87" t="s">
        <v>150</v>
      </c>
      <c r="S8" s="88" t="s">
        <v>119</v>
      </c>
      <c r="T8" s="88"/>
      <c r="U8" s="88" t="s">
        <v>150</v>
      </c>
      <c r="V8" s="88" t="s">
        <v>119</v>
      </c>
      <c r="W8" s="94"/>
    </row>
    <row r="9" ht="29.1" customHeight="1" spans="1:23">
      <c r="A9" s="85" t="s">
        <v>124</v>
      </c>
      <c r="B9" s="86">
        <f t="shared" si="0"/>
        <v>92</v>
      </c>
      <c r="C9" s="86" t="s">
        <v>125</v>
      </c>
      <c r="D9" s="86">
        <f>C9+4</f>
        <v>100</v>
      </c>
      <c r="E9" s="86">
        <f>D9+5</f>
        <v>105</v>
      </c>
      <c r="F9" s="86">
        <f>E9+6</f>
        <v>111</v>
      </c>
      <c r="G9" s="329" t="s">
        <v>115</v>
      </c>
      <c r="H9" s="78"/>
      <c r="I9" s="87" t="s">
        <v>116</v>
      </c>
      <c r="J9" s="87" t="s">
        <v>126</v>
      </c>
      <c r="K9" s="87"/>
      <c r="L9" s="88" t="s">
        <v>116</v>
      </c>
      <c r="M9" s="88" t="s">
        <v>116</v>
      </c>
      <c r="N9" s="87"/>
      <c r="O9" s="87" t="s">
        <v>116</v>
      </c>
      <c r="P9" s="88" t="s">
        <v>119</v>
      </c>
      <c r="Q9" s="87"/>
      <c r="R9" s="88" t="s">
        <v>119</v>
      </c>
      <c r="S9" s="88" t="s">
        <v>116</v>
      </c>
      <c r="T9" s="87"/>
      <c r="U9" s="88" t="s">
        <v>116</v>
      </c>
      <c r="V9" s="88" t="s">
        <v>116</v>
      </c>
      <c r="W9" s="193"/>
    </row>
    <row r="10" ht="29.1" customHeight="1" spans="1:23">
      <c r="A10" s="85" t="s">
        <v>127</v>
      </c>
      <c r="B10" s="86">
        <f>C10-1</f>
        <v>36.5</v>
      </c>
      <c r="C10" s="86" t="s">
        <v>128</v>
      </c>
      <c r="D10" s="86">
        <f t="shared" ref="D10:E10" si="1">C10+1</f>
        <v>38.5</v>
      </c>
      <c r="E10" s="86">
        <f t="shared" si="1"/>
        <v>39.5</v>
      </c>
      <c r="F10" s="86">
        <f t="shared" ref="F10" si="2">E10+1.2</f>
        <v>40.7</v>
      </c>
      <c r="G10" s="85" t="s">
        <v>129</v>
      </c>
      <c r="H10" s="78"/>
      <c r="I10" s="88" t="s">
        <v>126</v>
      </c>
      <c r="J10" s="88" t="s">
        <v>126</v>
      </c>
      <c r="K10" s="88"/>
      <c r="L10" s="88" t="s">
        <v>126</v>
      </c>
      <c r="M10" s="88" t="s">
        <v>126</v>
      </c>
      <c r="N10" s="88"/>
      <c r="O10" s="87" t="s">
        <v>126</v>
      </c>
      <c r="P10" s="88" t="s">
        <v>126</v>
      </c>
      <c r="Q10" s="88"/>
      <c r="R10" s="88" t="s">
        <v>140</v>
      </c>
      <c r="S10" s="88" t="s">
        <v>126</v>
      </c>
      <c r="T10" s="88"/>
      <c r="U10" s="88" t="s">
        <v>140</v>
      </c>
      <c r="V10" s="88" t="s">
        <v>140</v>
      </c>
      <c r="W10" s="94"/>
    </row>
    <row r="11" ht="29.1" customHeight="1" spans="1:23">
      <c r="A11" s="85" t="s">
        <v>131</v>
      </c>
      <c r="B11" s="86">
        <f>C11-0.5</f>
        <v>17</v>
      </c>
      <c r="C11" s="86">
        <v>17.5</v>
      </c>
      <c r="D11" s="86">
        <f>C11+0.5</f>
        <v>18</v>
      </c>
      <c r="E11" s="86">
        <f t="shared" ref="E11:F11" si="3">D11+0.5</f>
        <v>18.5</v>
      </c>
      <c r="F11" s="86">
        <f t="shared" si="3"/>
        <v>19</v>
      </c>
      <c r="G11" s="85" t="s">
        <v>129</v>
      </c>
      <c r="H11" s="78"/>
      <c r="I11" s="88" t="s">
        <v>119</v>
      </c>
      <c r="J11" s="88" t="s">
        <v>119</v>
      </c>
      <c r="K11" s="88"/>
      <c r="L11" s="88" t="s">
        <v>134</v>
      </c>
      <c r="M11" s="88" t="s">
        <v>134</v>
      </c>
      <c r="N11" s="88"/>
      <c r="O11" s="88" t="s">
        <v>134</v>
      </c>
      <c r="P11" s="88" t="s">
        <v>134</v>
      </c>
      <c r="Q11" s="88"/>
      <c r="R11" s="88" t="s">
        <v>140</v>
      </c>
      <c r="S11" s="88" t="s">
        <v>119</v>
      </c>
      <c r="T11" s="88"/>
      <c r="U11" s="88" t="s">
        <v>151</v>
      </c>
      <c r="V11" s="88" t="s">
        <v>140</v>
      </c>
      <c r="W11" s="94"/>
    </row>
    <row r="12" ht="29.1" customHeight="1" spans="1:23">
      <c r="A12" s="85" t="s">
        <v>132</v>
      </c>
      <c r="B12" s="86">
        <f>C12-0.7</f>
        <v>15.8</v>
      </c>
      <c r="C12" s="86">
        <v>16.5</v>
      </c>
      <c r="D12" s="86">
        <f>C12+0.7</f>
        <v>17.2</v>
      </c>
      <c r="E12" s="86">
        <f>D12+0.7</f>
        <v>17.9</v>
      </c>
      <c r="F12" s="86">
        <f>E12+1</f>
        <v>18.9</v>
      </c>
      <c r="G12" s="85" t="s">
        <v>133</v>
      </c>
      <c r="H12" s="78"/>
      <c r="I12" s="88" t="s">
        <v>119</v>
      </c>
      <c r="J12" s="88" t="s">
        <v>119</v>
      </c>
      <c r="K12" s="88"/>
      <c r="L12" s="88" t="s">
        <v>119</v>
      </c>
      <c r="M12" s="88" t="s">
        <v>119</v>
      </c>
      <c r="N12" s="88"/>
      <c r="O12" s="88" t="s">
        <v>119</v>
      </c>
      <c r="P12" s="88" t="s">
        <v>119</v>
      </c>
      <c r="Q12" s="88"/>
      <c r="R12" s="88" t="s">
        <v>119</v>
      </c>
      <c r="S12" s="88" t="s">
        <v>119</v>
      </c>
      <c r="T12" s="88"/>
      <c r="U12" s="88" t="s">
        <v>119</v>
      </c>
      <c r="V12" s="88" t="s">
        <v>134</v>
      </c>
      <c r="W12" s="94"/>
    </row>
    <row r="13" ht="29.1" customHeight="1" spans="1:23">
      <c r="A13" s="85" t="s">
        <v>135</v>
      </c>
      <c r="B13" s="86">
        <f>C13-0.7</f>
        <v>15.3</v>
      </c>
      <c r="C13" s="86">
        <v>16</v>
      </c>
      <c r="D13" s="86">
        <f>C13+0.7</f>
        <v>16.7</v>
      </c>
      <c r="E13" s="86">
        <f>D13+0.7</f>
        <v>17.4</v>
      </c>
      <c r="F13" s="86">
        <f>E13+1</f>
        <v>18.4</v>
      </c>
      <c r="G13" s="85" t="s">
        <v>133</v>
      </c>
      <c r="H13" s="78"/>
      <c r="I13" s="88" t="s">
        <v>119</v>
      </c>
      <c r="J13" s="88" t="s">
        <v>140</v>
      </c>
      <c r="K13" s="88"/>
      <c r="L13" s="88" t="s">
        <v>152</v>
      </c>
      <c r="M13" s="88" t="s">
        <v>134</v>
      </c>
      <c r="N13" s="88"/>
      <c r="O13" s="88" t="s">
        <v>119</v>
      </c>
      <c r="P13" s="88" t="s">
        <v>119</v>
      </c>
      <c r="Q13" s="88"/>
      <c r="R13" s="88" t="s">
        <v>119</v>
      </c>
      <c r="S13" s="88" t="s">
        <v>134</v>
      </c>
      <c r="T13" s="88"/>
      <c r="U13" s="88" t="s">
        <v>119</v>
      </c>
      <c r="V13" s="88" t="s">
        <v>134</v>
      </c>
      <c r="W13" s="94"/>
    </row>
    <row r="14" ht="29.1" customHeight="1" spans="1:23">
      <c r="A14" s="85" t="s">
        <v>136</v>
      </c>
      <c r="B14" s="86">
        <f>C14-1</f>
        <v>40</v>
      </c>
      <c r="C14" s="86">
        <v>41</v>
      </c>
      <c r="D14" s="86">
        <f>C14+1</f>
        <v>42</v>
      </c>
      <c r="E14" s="86">
        <f>D14+1</f>
        <v>43</v>
      </c>
      <c r="F14" s="86">
        <f>E14+1.5</f>
        <v>44.5</v>
      </c>
      <c r="G14" s="85" t="s">
        <v>137</v>
      </c>
      <c r="H14" s="78"/>
      <c r="I14" s="88" t="s">
        <v>116</v>
      </c>
      <c r="J14" s="88" t="s">
        <v>153</v>
      </c>
      <c r="K14" s="88"/>
      <c r="L14" s="88" t="s">
        <v>116</v>
      </c>
      <c r="M14" s="88" t="s">
        <v>116</v>
      </c>
      <c r="N14" s="88"/>
      <c r="O14" s="88" t="s">
        <v>116</v>
      </c>
      <c r="P14" s="88" t="s">
        <v>116</v>
      </c>
      <c r="Q14" s="88"/>
      <c r="R14" s="88" t="s">
        <v>116</v>
      </c>
      <c r="S14" s="88" t="s">
        <v>116</v>
      </c>
      <c r="T14" s="88"/>
      <c r="U14" s="88" t="s">
        <v>126</v>
      </c>
      <c r="V14" s="88" t="s">
        <v>116</v>
      </c>
      <c r="W14" s="94"/>
    </row>
    <row r="15" ht="29.1" customHeight="1" spans="1:23">
      <c r="A15" s="85" t="s">
        <v>138</v>
      </c>
      <c r="B15" s="86">
        <f>C15</f>
        <v>4.5</v>
      </c>
      <c r="C15" s="86">
        <v>4.5</v>
      </c>
      <c r="D15" s="86">
        <f>C15</f>
        <v>4.5</v>
      </c>
      <c r="E15" s="86">
        <f t="shared" ref="E15:F15" si="4">D15</f>
        <v>4.5</v>
      </c>
      <c r="F15" s="86">
        <f t="shared" si="4"/>
        <v>4.5</v>
      </c>
      <c r="G15" s="85" t="s">
        <v>139</v>
      </c>
      <c r="H15" s="78"/>
      <c r="I15" s="88" t="s">
        <v>119</v>
      </c>
      <c r="J15" s="88" t="s">
        <v>119</v>
      </c>
      <c r="K15" s="88"/>
      <c r="L15" s="87" t="s">
        <v>134</v>
      </c>
      <c r="M15" s="87" t="s">
        <v>119</v>
      </c>
      <c r="N15" s="88"/>
      <c r="O15" s="88" t="s">
        <v>119</v>
      </c>
      <c r="P15" s="88" t="s">
        <v>151</v>
      </c>
      <c r="Q15" s="88"/>
      <c r="R15" s="87" t="s">
        <v>119</v>
      </c>
      <c r="S15" s="87" t="s">
        <v>154</v>
      </c>
      <c r="T15" s="88"/>
      <c r="U15" s="88" t="s">
        <v>119</v>
      </c>
      <c r="V15" s="88" t="s">
        <v>155</v>
      </c>
      <c r="W15" s="94"/>
    </row>
    <row r="16" ht="29.1" customHeight="1" spans="1:23">
      <c r="A16" s="85" t="s">
        <v>141</v>
      </c>
      <c r="B16" s="86">
        <f>C16-0.5</f>
        <v>12.5</v>
      </c>
      <c r="C16" s="86">
        <v>13</v>
      </c>
      <c r="D16" s="86">
        <f>C16+0.5</f>
        <v>13.5</v>
      </c>
      <c r="E16" s="86">
        <f>D16+0.5</f>
        <v>14</v>
      </c>
      <c r="F16" s="86">
        <f>E16+0.5</f>
        <v>14.5</v>
      </c>
      <c r="G16" s="85" t="s">
        <v>142</v>
      </c>
      <c r="H16" s="78"/>
      <c r="I16" s="88" t="s">
        <v>126</v>
      </c>
      <c r="J16" s="88" t="s">
        <v>140</v>
      </c>
      <c r="K16" s="88"/>
      <c r="L16" s="88" t="s">
        <v>126</v>
      </c>
      <c r="M16" s="88" t="s">
        <v>140</v>
      </c>
      <c r="N16" s="88"/>
      <c r="O16" s="88" t="s">
        <v>140</v>
      </c>
      <c r="P16" s="88" t="s">
        <v>140</v>
      </c>
      <c r="Q16" s="88"/>
      <c r="R16" s="88" t="s">
        <v>126</v>
      </c>
      <c r="S16" s="88" t="s">
        <v>119</v>
      </c>
      <c r="T16" s="88"/>
      <c r="U16" s="88" t="s">
        <v>119</v>
      </c>
      <c r="V16" s="88" t="s">
        <v>140</v>
      </c>
      <c r="W16" s="94"/>
    </row>
    <row r="17" ht="29.1" customHeight="1" spans="1:23">
      <c r="A17" s="91"/>
      <c r="B17" s="92"/>
      <c r="C17" s="93"/>
      <c r="D17" s="93"/>
      <c r="E17" s="93"/>
      <c r="F17" s="93"/>
      <c r="G17" s="194"/>
      <c r="H17" s="7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94"/>
    </row>
    <row r="18" ht="29.1" customHeight="1" spans="1:23">
      <c r="A18" s="95"/>
      <c r="B18" s="96"/>
      <c r="C18" s="97"/>
      <c r="D18" s="97"/>
      <c r="E18" s="98"/>
      <c r="F18" s="98"/>
      <c r="G18" s="195"/>
      <c r="H18" s="99"/>
      <c r="I18" s="100"/>
      <c r="J18" s="101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1"/>
      <c r="V18" s="101"/>
      <c r="W18" s="103"/>
    </row>
    <row r="19" ht="15" spans="1:23">
      <c r="A19" s="104" t="s">
        <v>84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</row>
    <row r="20" ht="14.25" spans="1:23">
      <c r="A20" s="63" t="s">
        <v>143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</row>
    <row r="21" ht="14.25" spans="1:23">
      <c r="A21" s="105" t="s">
        <v>144</v>
      </c>
      <c r="B21" s="105"/>
      <c r="C21" s="105"/>
      <c r="D21" s="105"/>
      <c r="E21" s="105"/>
      <c r="F21" s="105"/>
      <c r="G21" s="105"/>
      <c r="H21" s="105"/>
      <c r="I21" s="104" t="s">
        <v>145</v>
      </c>
      <c r="J21" s="196"/>
      <c r="K21" s="200">
        <v>46061</v>
      </c>
      <c r="L21" s="200"/>
      <c r="M21" s="104"/>
      <c r="N21" s="104" t="s">
        <v>156</v>
      </c>
      <c r="O21" s="104"/>
      <c r="P21" s="104" t="s">
        <v>157</v>
      </c>
      <c r="Q21" s="104"/>
      <c r="R21" s="104"/>
      <c r="S21" s="104"/>
      <c r="T21" s="104" t="s">
        <v>147</v>
      </c>
      <c r="U21" s="104"/>
      <c r="V21" s="107" t="s">
        <v>148</v>
      </c>
    </row>
    <row r="22" ht="18.95" customHeight="1" spans="1:23">
      <c r="A22" s="63" t="s">
        <v>149</v>
      </c>
    </row>
  </sheetData>
  <mergeCells count="21">
    <mergeCell ref="A1:W1"/>
    <mergeCell ref="B2:C2"/>
    <mergeCell ref="E2:G2"/>
    <mergeCell ref="I2:L2"/>
    <mergeCell ref="M2:W2"/>
    <mergeCell ref="B3:G3"/>
    <mergeCell ref="I3:W3"/>
    <mergeCell ref="I4:K4"/>
    <mergeCell ref="L4:N4"/>
    <mergeCell ref="O4:Q4"/>
    <mergeCell ref="R4:T4"/>
    <mergeCell ref="U4:W4"/>
    <mergeCell ref="I5:K5"/>
    <mergeCell ref="L5:N5"/>
    <mergeCell ref="O5:Q5"/>
    <mergeCell ref="R5:T5"/>
    <mergeCell ref="U5:W5"/>
    <mergeCell ref="K21:L21"/>
    <mergeCell ref="A3:A5"/>
    <mergeCell ref="G4:G5"/>
    <mergeCell ref="H2:H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zoomScale="70" zoomScaleNormal="70" workbookViewId="0">
      <selection activeCell="O14" sqref="O14"/>
    </sheetView>
  </sheetViews>
  <sheetFormatPr defaultColWidth="9" defaultRowHeight="26.1" customHeight="1"/>
  <cols>
    <col min="1" max="1" width="17.125" style="63" customWidth="1"/>
    <col min="2" max="6" width="9.375" style="63" customWidth="1"/>
    <col min="7" max="7" width="14.375" style="63" customWidth="1"/>
    <col min="8" max="8" width="1.375" style="63" customWidth="1"/>
    <col min="9" max="9" width="16.5" style="63" customWidth="1"/>
    <col min="10" max="14" width="17" style="63" customWidth="1"/>
    <col min="15" max="15" width="18.5" style="63" customWidth="1"/>
    <col min="16" max="16" width="16.625" style="63" customWidth="1"/>
    <col min="17" max="17" width="14.125" style="63" customWidth="1"/>
    <col min="18" max="18" width="16.375" style="63" customWidth="1"/>
    <col min="19" max="16384" width="9" style="63"/>
  </cols>
  <sheetData>
    <row r="1" ht="30" customHeight="1" spans="1:18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ht="29.1" customHeight="1" spans="1:18">
      <c r="A2" s="66" t="s">
        <v>24</v>
      </c>
      <c r="B2" s="67" t="s">
        <v>100</v>
      </c>
      <c r="C2" s="67"/>
      <c r="D2" s="68" t="s">
        <v>29</v>
      </c>
      <c r="E2" s="67" t="s">
        <v>101</v>
      </c>
      <c r="F2" s="67"/>
      <c r="G2" s="67"/>
      <c r="H2" s="69"/>
      <c r="I2" s="183" t="s">
        <v>20</v>
      </c>
      <c r="J2" s="67" t="s">
        <v>102</v>
      </c>
      <c r="K2" s="67"/>
      <c r="L2" s="67"/>
      <c r="M2" s="67"/>
      <c r="N2" s="67"/>
      <c r="O2" s="67"/>
      <c r="P2" s="67"/>
      <c r="Q2" s="67"/>
      <c r="R2" s="184"/>
    </row>
    <row r="3" ht="29.1" customHeight="1" spans="1:18">
      <c r="A3" s="76" t="s">
        <v>103</v>
      </c>
      <c r="B3" s="77" t="s">
        <v>104</v>
      </c>
      <c r="C3" s="77"/>
      <c r="D3" s="77"/>
      <c r="E3" s="77"/>
      <c r="F3" s="77"/>
      <c r="G3" s="77"/>
      <c r="H3" s="78"/>
      <c r="I3" s="77" t="s">
        <v>105</v>
      </c>
      <c r="J3" s="77"/>
      <c r="K3" s="77"/>
      <c r="L3" s="77"/>
      <c r="M3" s="77"/>
      <c r="N3" s="77"/>
      <c r="O3" s="77"/>
      <c r="P3" s="77"/>
      <c r="Q3" s="77"/>
      <c r="R3" s="79"/>
    </row>
    <row r="4" ht="29.1" customHeight="1" spans="1:18">
      <c r="A4" s="76"/>
      <c r="B4" s="80" t="s">
        <v>70</v>
      </c>
      <c r="C4" s="80" t="s">
        <v>71</v>
      </c>
      <c r="D4" s="80" t="s">
        <v>72</v>
      </c>
      <c r="E4" s="80" t="s">
        <v>73</v>
      </c>
      <c r="F4" s="80" t="s">
        <v>74</v>
      </c>
      <c r="G4" s="185" t="s">
        <v>106</v>
      </c>
      <c r="H4" s="78"/>
      <c r="I4" s="186" t="s">
        <v>158</v>
      </c>
      <c r="J4" s="186" t="s">
        <v>159</v>
      </c>
      <c r="K4" s="186" t="s">
        <v>107</v>
      </c>
      <c r="L4" s="186" t="s">
        <v>108</v>
      </c>
      <c r="M4" s="186" t="s">
        <v>160</v>
      </c>
      <c r="N4" s="186" t="s">
        <v>161</v>
      </c>
      <c r="O4" s="186" t="s">
        <v>158</v>
      </c>
      <c r="P4" s="186" t="s">
        <v>159</v>
      </c>
      <c r="Q4" s="186" t="s">
        <v>160</v>
      </c>
      <c r="R4" s="187" t="s">
        <v>161</v>
      </c>
    </row>
    <row r="5" ht="29.1" customHeight="1" spans="1:18">
      <c r="A5" s="76"/>
      <c r="B5" s="85" t="s">
        <v>109</v>
      </c>
      <c r="C5" s="85" t="s">
        <v>110</v>
      </c>
      <c r="D5" s="85" t="s">
        <v>111</v>
      </c>
      <c r="E5" s="85" t="s">
        <v>112</v>
      </c>
      <c r="F5" s="85" t="s">
        <v>113</v>
      </c>
      <c r="G5" s="188"/>
      <c r="H5" s="78"/>
      <c r="I5" s="189" t="s">
        <v>70</v>
      </c>
      <c r="J5" s="189" t="s">
        <v>70</v>
      </c>
      <c r="K5" s="189" t="s">
        <v>71</v>
      </c>
      <c r="L5" s="189" t="s">
        <v>71</v>
      </c>
      <c r="M5" s="189" t="s">
        <v>72</v>
      </c>
      <c r="N5" s="189" t="s">
        <v>72</v>
      </c>
      <c r="O5" s="189" t="s">
        <v>73</v>
      </c>
      <c r="P5" s="189" t="s">
        <v>73</v>
      </c>
      <c r="Q5" s="189" t="s">
        <v>74</v>
      </c>
      <c r="R5" s="190" t="s">
        <v>74</v>
      </c>
    </row>
    <row r="6" ht="29.1" customHeight="1" spans="1:18">
      <c r="A6" s="85" t="s">
        <v>114</v>
      </c>
      <c r="B6" s="86">
        <f>C6-2</f>
        <v>56</v>
      </c>
      <c r="C6" s="86">
        <v>58</v>
      </c>
      <c r="D6" s="86">
        <f>C6+2</f>
        <v>60</v>
      </c>
      <c r="E6" s="86">
        <f>D6+2</f>
        <v>62</v>
      </c>
      <c r="F6" s="86">
        <f>E6+1</f>
        <v>63</v>
      </c>
      <c r="G6" s="329" t="s">
        <v>115</v>
      </c>
      <c r="H6" s="78"/>
      <c r="I6" s="87" t="s">
        <v>117</v>
      </c>
      <c r="J6" s="87" t="s">
        <v>134</v>
      </c>
      <c r="K6" s="87" t="s">
        <v>116</v>
      </c>
      <c r="L6" s="87" t="s">
        <v>117</v>
      </c>
      <c r="M6" s="87" t="s">
        <v>140</v>
      </c>
      <c r="N6" s="87" t="s">
        <v>119</v>
      </c>
      <c r="O6" s="88" t="s">
        <v>126</v>
      </c>
      <c r="P6" s="88" t="s">
        <v>119</v>
      </c>
      <c r="Q6" s="87" t="s">
        <v>116</v>
      </c>
      <c r="R6" s="191" t="s">
        <v>117</v>
      </c>
    </row>
    <row r="7" ht="29.1" customHeight="1" spans="1:18">
      <c r="A7" s="85" t="s">
        <v>118</v>
      </c>
      <c r="B7" s="86">
        <f t="shared" ref="B7:B9" si="0">C7-4</f>
        <v>88</v>
      </c>
      <c r="C7" s="86">
        <v>92</v>
      </c>
      <c r="D7" s="86">
        <f>C7+4</f>
        <v>96</v>
      </c>
      <c r="E7" s="86">
        <f>D7+4</f>
        <v>100</v>
      </c>
      <c r="F7" s="86">
        <f>E7+6</f>
        <v>106</v>
      </c>
      <c r="G7" s="329" t="s">
        <v>115</v>
      </c>
      <c r="H7" s="78"/>
      <c r="I7" s="88" t="s">
        <v>116</v>
      </c>
      <c r="J7" s="88" t="s">
        <v>151</v>
      </c>
      <c r="K7" s="88" t="s">
        <v>117</v>
      </c>
      <c r="L7" s="88" t="s">
        <v>134</v>
      </c>
      <c r="M7" s="88" t="s">
        <v>126</v>
      </c>
      <c r="N7" s="88" t="s">
        <v>140</v>
      </c>
      <c r="O7" s="88" t="s">
        <v>140</v>
      </c>
      <c r="P7" s="88" t="s">
        <v>152</v>
      </c>
      <c r="Q7" s="88" t="s">
        <v>119</v>
      </c>
      <c r="R7" s="192" t="s">
        <v>162</v>
      </c>
    </row>
    <row r="8" ht="29.1" customHeight="1" spans="1:18">
      <c r="A8" s="85" t="s">
        <v>120</v>
      </c>
      <c r="B8" s="86">
        <f t="shared" si="0"/>
        <v>84</v>
      </c>
      <c r="C8" s="86" t="s">
        <v>121</v>
      </c>
      <c r="D8" s="86">
        <f>C8+4</f>
        <v>92</v>
      </c>
      <c r="E8" s="86">
        <f>D8+5</f>
        <v>97</v>
      </c>
      <c r="F8" s="86">
        <f>E8+6</f>
        <v>103</v>
      </c>
      <c r="G8" s="329" t="s">
        <v>115</v>
      </c>
      <c r="H8" s="78"/>
      <c r="I8" s="88" t="s">
        <v>154</v>
      </c>
      <c r="J8" s="88" t="s">
        <v>123</v>
      </c>
      <c r="K8" s="88" t="s">
        <v>119</v>
      </c>
      <c r="L8" s="88" t="s">
        <v>162</v>
      </c>
      <c r="M8" s="88" t="s">
        <v>154</v>
      </c>
      <c r="N8" s="88" t="s">
        <v>122</v>
      </c>
      <c r="O8" s="88" t="s">
        <v>130</v>
      </c>
      <c r="P8" s="88" t="s">
        <v>154</v>
      </c>
      <c r="Q8" s="88" t="s">
        <v>117</v>
      </c>
      <c r="R8" s="94" t="s">
        <v>119</v>
      </c>
    </row>
    <row r="9" ht="29.1" customHeight="1" spans="1:18">
      <c r="A9" s="85" t="s">
        <v>124</v>
      </c>
      <c r="B9" s="86">
        <f t="shared" si="0"/>
        <v>92</v>
      </c>
      <c r="C9" s="86" t="s">
        <v>125</v>
      </c>
      <c r="D9" s="86">
        <f>C9+4</f>
        <v>100</v>
      </c>
      <c r="E9" s="86">
        <f>D9+5</f>
        <v>105</v>
      </c>
      <c r="F9" s="86">
        <f>E9+6</f>
        <v>111</v>
      </c>
      <c r="G9" s="329" t="s">
        <v>115</v>
      </c>
      <c r="H9" s="78"/>
      <c r="I9" s="87" t="s">
        <v>134</v>
      </c>
      <c r="J9" s="87" t="s">
        <v>119</v>
      </c>
      <c r="K9" s="87" t="s">
        <v>140</v>
      </c>
      <c r="L9" s="87" t="s">
        <v>119</v>
      </c>
      <c r="M9" s="88" t="s">
        <v>119</v>
      </c>
      <c r="N9" s="88" t="s">
        <v>154</v>
      </c>
      <c r="O9" s="88" t="s">
        <v>116</v>
      </c>
      <c r="P9" s="88" t="s">
        <v>151</v>
      </c>
      <c r="Q9" s="87" t="s">
        <v>151</v>
      </c>
      <c r="R9" s="193" t="s">
        <v>163</v>
      </c>
    </row>
    <row r="10" ht="29.1" customHeight="1" spans="1:18">
      <c r="A10" s="85" t="s">
        <v>127</v>
      </c>
      <c r="B10" s="86">
        <f>C10-1</f>
        <v>36.5</v>
      </c>
      <c r="C10" s="86" t="s">
        <v>128</v>
      </c>
      <c r="D10" s="86">
        <f t="shared" ref="D10:E10" si="1">C10+1</f>
        <v>38.5</v>
      </c>
      <c r="E10" s="86">
        <f t="shared" si="1"/>
        <v>39.5</v>
      </c>
      <c r="F10" s="86">
        <f t="shared" ref="F10" si="2">E10+1.2</f>
        <v>40.7</v>
      </c>
      <c r="G10" s="85" t="s">
        <v>129</v>
      </c>
      <c r="H10" s="78"/>
      <c r="I10" s="88" t="s">
        <v>126</v>
      </c>
      <c r="J10" s="88" t="s">
        <v>119</v>
      </c>
      <c r="K10" s="88" t="s">
        <v>126</v>
      </c>
      <c r="L10" s="88" t="s">
        <v>140</v>
      </c>
      <c r="M10" s="88" t="s">
        <v>126</v>
      </c>
      <c r="N10" s="88" t="s">
        <v>119</v>
      </c>
      <c r="O10" s="88" t="s">
        <v>154</v>
      </c>
      <c r="P10" s="88" t="s">
        <v>122</v>
      </c>
      <c r="Q10" s="88" t="s">
        <v>140</v>
      </c>
      <c r="R10" s="94" t="s">
        <v>154</v>
      </c>
    </row>
    <row r="11" ht="29.1" customHeight="1" spans="1:18">
      <c r="A11" s="85" t="s">
        <v>131</v>
      </c>
      <c r="B11" s="86">
        <f>C11-0.5</f>
        <v>17</v>
      </c>
      <c r="C11" s="86">
        <v>17.5</v>
      </c>
      <c r="D11" s="86">
        <f>C11+0.5</f>
        <v>18</v>
      </c>
      <c r="E11" s="86">
        <f t="shared" ref="E11:F11" si="3">D11+0.5</f>
        <v>18.5</v>
      </c>
      <c r="F11" s="86">
        <f t="shared" si="3"/>
        <v>19</v>
      </c>
      <c r="G11" s="85" t="s">
        <v>129</v>
      </c>
      <c r="H11" s="78"/>
      <c r="I11" s="88" t="s">
        <v>140</v>
      </c>
      <c r="J11" s="88" t="s">
        <v>152</v>
      </c>
      <c r="K11" s="88" t="s">
        <v>154</v>
      </c>
      <c r="L11" s="88" t="s">
        <v>122</v>
      </c>
      <c r="M11" s="88" t="s">
        <v>140</v>
      </c>
      <c r="N11" s="88" t="s">
        <v>152</v>
      </c>
      <c r="O11" s="87" t="s">
        <v>134</v>
      </c>
      <c r="P11" s="87" t="s">
        <v>119</v>
      </c>
      <c r="Q11" s="88" t="s">
        <v>119</v>
      </c>
      <c r="R11" s="94" t="s">
        <v>162</v>
      </c>
    </row>
    <row r="12" ht="29.1" customHeight="1" spans="1:18">
      <c r="A12" s="85" t="s">
        <v>132</v>
      </c>
      <c r="B12" s="86">
        <f>C12-0.7</f>
        <v>15.8</v>
      </c>
      <c r="C12" s="86">
        <v>16.5</v>
      </c>
      <c r="D12" s="86">
        <f>C12+0.7</f>
        <v>17.2</v>
      </c>
      <c r="E12" s="86">
        <f>D12+0.7</f>
        <v>17.9</v>
      </c>
      <c r="F12" s="86">
        <f>E12+1</f>
        <v>18.9</v>
      </c>
      <c r="G12" s="85" t="s">
        <v>133</v>
      </c>
      <c r="H12" s="78"/>
      <c r="I12" s="88" t="s">
        <v>130</v>
      </c>
      <c r="J12" s="88" t="s">
        <v>154</v>
      </c>
      <c r="K12" s="88" t="s">
        <v>119</v>
      </c>
      <c r="L12" s="88" t="s">
        <v>154</v>
      </c>
      <c r="M12" s="88" t="s">
        <v>130</v>
      </c>
      <c r="N12" s="88" t="s">
        <v>154</v>
      </c>
      <c r="O12" s="88" t="s">
        <v>126</v>
      </c>
      <c r="P12" s="88" t="s">
        <v>119</v>
      </c>
      <c r="Q12" s="88" t="s">
        <v>140</v>
      </c>
      <c r="R12" s="94" t="s">
        <v>119</v>
      </c>
    </row>
    <row r="13" ht="29.1" customHeight="1" spans="1:18">
      <c r="A13" s="85" t="s">
        <v>135</v>
      </c>
      <c r="B13" s="86">
        <f>C13-0.7</f>
        <v>15.3</v>
      </c>
      <c r="C13" s="86">
        <v>16</v>
      </c>
      <c r="D13" s="86">
        <f>C13+0.7</f>
        <v>16.7</v>
      </c>
      <c r="E13" s="86">
        <f>D13+0.7</f>
        <v>17.4</v>
      </c>
      <c r="F13" s="86">
        <f>E13+1</f>
        <v>18.4</v>
      </c>
      <c r="G13" s="85" t="s">
        <v>133</v>
      </c>
      <c r="H13" s="78"/>
      <c r="I13" s="88" t="s">
        <v>119</v>
      </c>
      <c r="J13" s="88" t="s">
        <v>154</v>
      </c>
      <c r="K13" s="88" t="s">
        <v>126</v>
      </c>
      <c r="L13" s="88" t="s">
        <v>154</v>
      </c>
      <c r="M13" s="87" t="s">
        <v>151</v>
      </c>
      <c r="N13" s="87" t="s">
        <v>134</v>
      </c>
      <c r="O13" s="88" t="s">
        <v>119</v>
      </c>
      <c r="P13" s="88" t="s">
        <v>154</v>
      </c>
      <c r="Q13" s="88" t="s">
        <v>134</v>
      </c>
      <c r="R13" s="94" t="s">
        <v>154</v>
      </c>
    </row>
    <row r="14" ht="29.1" customHeight="1" spans="1:18">
      <c r="A14" s="85" t="s">
        <v>136</v>
      </c>
      <c r="B14" s="86">
        <f>C14-1</f>
        <v>40</v>
      </c>
      <c r="C14" s="86">
        <v>41</v>
      </c>
      <c r="D14" s="86">
        <f>C14+1</f>
        <v>42</v>
      </c>
      <c r="E14" s="86">
        <f>D14+1</f>
        <v>43</v>
      </c>
      <c r="F14" s="86">
        <f>E14+1.5</f>
        <v>44.5</v>
      </c>
      <c r="G14" s="85" t="s">
        <v>137</v>
      </c>
      <c r="H14" s="78"/>
      <c r="I14" s="88" t="s">
        <v>126</v>
      </c>
      <c r="J14" s="88" t="s">
        <v>134</v>
      </c>
      <c r="K14" s="88" t="s">
        <v>140</v>
      </c>
      <c r="L14" s="88" t="s">
        <v>119</v>
      </c>
      <c r="M14" s="88" t="s">
        <v>151</v>
      </c>
      <c r="N14" s="88" t="s">
        <v>119</v>
      </c>
      <c r="O14" s="88" t="s">
        <v>154</v>
      </c>
      <c r="P14" s="88" t="s">
        <v>122</v>
      </c>
      <c r="Q14" s="88" t="s">
        <v>134</v>
      </c>
      <c r="R14" s="94" t="s">
        <v>119</v>
      </c>
    </row>
    <row r="15" ht="29.1" customHeight="1" spans="1:18">
      <c r="A15" s="85" t="s">
        <v>138</v>
      </c>
      <c r="B15" s="86">
        <f>C15</f>
        <v>4.5</v>
      </c>
      <c r="C15" s="86">
        <v>4.5</v>
      </c>
      <c r="D15" s="86">
        <f>C15</f>
        <v>4.5</v>
      </c>
      <c r="E15" s="86">
        <f t="shared" ref="E15:F15" si="4">D15</f>
        <v>4.5</v>
      </c>
      <c r="F15" s="86">
        <f t="shared" si="4"/>
        <v>4.5</v>
      </c>
      <c r="G15" s="85" t="s">
        <v>139</v>
      </c>
      <c r="H15" s="78"/>
      <c r="I15" s="88" t="s">
        <v>116</v>
      </c>
      <c r="J15" s="88" t="s">
        <v>151</v>
      </c>
      <c r="K15" s="88" t="s">
        <v>116</v>
      </c>
      <c r="L15" s="88" t="s">
        <v>126</v>
      </c>
      <c r="M15" s="88" t="s">
        <v>154</v>
      </c>
      <c r="N15" s="88" t="s">
        <v>123</v>
      </c>
      <c r="O15" s="88" t="s">
        <v>119</v>
      </c>
      <c r="P15" s="88" t="s">
        <v>154</v>
      </c>
      <c r="Q15" s="88" t="s">
        <v>116</v>
      </c>
      <c r="R15" s="94" t="s">
        <v>151</v>
      </c>
    </row>
    <row r="16" ht="29.1" customHeight="1" spans="1:18">
      <c r="A16" s="85" t="s">
        <v>141</v>
      </c>
      <c r="B16" s="86">
        <f>C16-0.5</f>
        <v>12.5</v>
      </c>
      <c r="C16" s="86">
        <v>13</v>
      </c>
      <c r="D16" s="86">
        <f>C16+0.5</f>
        <v>13.5</v>
      </c>
      <c r="E16" s="86">
        <f>D16+0.5</f>
        <v>14</v>
      </c>
      <c r="F16" s="86">
        <f>E16+0.5</f>
        <v>14.5</v>
      </c>
      <c r="G16" s="85" t="s">
        <v>142</v>
      </c>
      <c r="H16" s="78"/>
      <c r="I16" s="88" t="s">
        <v>119</v>
      </c>
      <c r="J16" s="88" t="s">
        <v>154</v>
      </c>
      <c r="K16" s="88" t="s">
        <v>119</v>
      </c>
      <c r="L16" s="88" t="s">
        <v>122</v>
      </c>
      <c r="M16" s="88" t="s">
        <v>119</v>
      </c>
      <c r="N16" s="88" t="s">
        <v>119</v>
      </c>
      <c r="O16" s="88" t="s">
        <v>119</v>
      </c>
      <c r="P16" s="88" t="s">
        <v>163</v>
      </c>
      <c r="Q16" s="88" t="s">
        <v>126</v>
      </c>
      <c r="R16" s="94" t="s">
        <v>134</v>
      </c>
    </row>
    <row r="17" ht="29.1" customHeight="1" spans="1:18">
      <c r="A17" s="91"/>
      <c r="B17" s="92"/>
      <c r="C17" s="93"/>
      <c r="D17" s="93"/>
      <c r="E17" s="93"/>
      <c r="F17" s="93"/>
      <c r="G17" s="194"/>
      <c r="H17" s="78"/>
      <c r="I17" s="88"/>
      <c r="J17" s="88"/>
      <c r="K17" s="88"/>
      <c r="L17" s="88"/>
      <c r="M17" s="88"/>
      <c r="N17" s="88"/>
      <c r="O17" s="88"/>
      <c r="P17" s="88"/>
      <c r="Q17" s="88"/>
      <c r="R17" s="94"/>
    </row>
    <row r="18" ht="29.1" customHeight="1" spans="1:18">
      <c r="A18" s="95"/>
      <c r="B18" s="96"/>
      <c r="C18" s="97"/>
      <c r="D18" s="97"/>
      <c r="E18" s="98"/>
      <c r="F18" s="98"/>
      <c r="G18" s="195"/>
      <c r="H18" s="99"/>
      <c r="I18" s="100"/>
      <c r="J18" s="101"/>
      <c r="K18" s="101"/>
      <c r="L18" s="101"/>
      <c r="M18" s="101"/>
      <c r="N18" s="101"/>
      <c r="O18" s="102"/>
      <c r="P18" s="101"/>
      <c r="Q18" s="101"/>
      <c r="R18" s="103"/>
    </row>
    <row r="19" ht="15" spans="1:18">
      <c r="A19" s="104" t="s">
        <v>84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</row>
    <row r="20" ht="14.25" spans="1:18">
      <c r="A20" s="63" t="s">
        <v>143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</row>
    <row r="21" ht="14.25" spans="1:18">
      <c r="A21" s="105" t="s">
        <v>144</v>
      </c>
      <c r="B21" s="105"/>
      <c r="C21" s="105"/>
      <c r="D21" s="105"/>
      <c r="E21" s="105"/>
      <c r="F21" s="105"/>
      <c r="G21" s="105"/>
      <c r="H21" s="105"/>
      <c r="I21" s="104" t="s">
        <v>145</v>
      </c>
      <c r="J21" s="196">
        <v>46061</v>
      </c>
      <c r="K21" s="196"/>
      <c r="L21" s="196"/>
      <c r="M21" s="104" t="s">
        <v>164</v>
      </c>
      <c r="P21" s="104"/>
      <c r="Q21" s="104" t="s">
        <v>147</v>
      </c>
      <c r="R21" s="107" t="s">
        <v>148</v>
      </c>
    </row>
    <row r="22" ht="18.95" customHeight="1" spans="1:18">
      <c r="A22" s="63" t="s">
        <v>149</v>
      </c>
    </row>
  </sheetData>
  <mergeCells count="9">
    <mergeCell ref="A1:R1"/>
    <mergeCell ref="B2:C2"/>
    <mergeCell ref="E2:G2"/>
    <mergeCell ref="J2:R2"/>
    <mergeCell ref="B3:G3"/>
    <mergeCell ref="I3:R3"/>
    <mergeCell ref="A3:A5"/>
    <mergeCell ref="G4:G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15" workbookViewId="0">
      <selection activeCell="M35" sqref="M35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9.1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09" t="s">
        <v>165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18</v>
      </c>
      <c r="B2" s="111"/>
      <c r="C2" s="111"/>
      <c r="D2" s="112" t="s">
        <v>24</v>
      </c>
      <c r="E2" s="113"/>
      <c r="F2" s="114" t="s">
        <v>166</v>
      </c>
      <c r="G2" s="115"/>
      <c r="H2" s="115"/>
      <c r="I2" s="116" t="s">
        <v>20</v>
      </c>
      <c r="J2" s="115"/>
      <c r="K2" s="117"/>
    </row>
    <row r="3" spans="1:11">
      <c r="A3" s="118" t="s">
        <v>35</v>
      </c>
      <c r="B3" s="119"/>
      <c r="C3" s="119"/>
      <c r="D3" s="120" t="s">
        <v>167</v>
      </c>
      <c r="E3" s="121"/>
      <c r="F3" s="122"/>
      <c r="G3" s="122"/>
      <c r="H3" s="123" t="s">
        <v>168</v>
      </c>
      <c r="I3" s="123"/>
      <c r="J3" s="123"/>
      <c r="K3" s="124"/>
    </row>
    <row r="4" spans="1:11">
      <c r="A4" s="125" t="s">
        <v>32</v>
      </c>
      <c r="B4" s="126"/>
      <c r="C4" s="126"/>
      <c r="D4" s="127" t="s">
        <v>169</v>
      </c>
      <c r="E4" s="122"/>
      <c r="F4" s="122"/>
      <c r="G4" s="122"/>
      <c r="H4" s="127" t="s">
        <v>170</v>
      </c>
      <c r="I4" s="127"/>
      <c r="J4" s="128" t="s">
        <v>27</v>
      </c>
      <c r="K4" s="129" t="s">
        <v>28</v>
      </c>
    </row>
    <row r="5" spans="1:11">
      <c r="A5" s="125" t="s">
        <v>171</v>
      </c>
      <c r="B5" s="119"/>
      <c r="C5" s="119"/>
      <c r="D5" s="120" t="s">
        <v>172</v>
      </c>
      <c r="E5" s="120" t="s">
        <v>173</v>
      </c>
      <c r="F5" s="120" t="s">
        <v>174</v>
      </c>
      <c r="G5" s="120" t="s">
        <v>175</v>
      </c>
      <c r="H5" s="127" t="s">
        <v>176</v>
      </c>
      <c r="I5" s="127"/>
      <c r="J5" s="128" t="s">
        <v>27</v>
      </c>
      <c r="K5" s="129" t="s">
        <v>28</v>
      </c>
    </row>
    <row r="6" ht="15" spans="1:11">
      <c r="A6" s="130" t="s">
        <v>177</v>
      </c>
      <c r="B6" s="131"/>
      <c r="C6" s="131"/>
      <c r="D6" s="132" t="s">
        <v>178</v>
      </c>
      <c r="E6" s="133"/>
      <c r="F6" s="134"/>
      <c r="G6" s="132"/>
      <c r="H6" s="135" t="s">
        <v>179</v>
      </c>
      <c r="I6" s="135"/>
      <c r="J6" s="134" t="s">
        <v>27</v>
      </c>
      <c r="K6" s="136" t="s">
        <v>28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180</v>
      </c>
      <c r="B8" s="114" t="s">
        <v>181</v>
      </c>
      <c r="C8" s="114" t="s">
        <v>182</v>
      </c>
      <c r="D8" s="114" t="s">
        <v>183</v>
      </c>
      <c r="E8" s="114" t="s">
        <v>184</v>
      </c>
      <c r="F8" s="114" t="s">
        <v>185</v>
      </c>
      <c r="G8" s="141"/>
      <c r="H8" s="142"/>
      <c r="I8" s="142"/>
      <c r="J8" s="142"/>
      <c r="K8" s="143"/>
    </row>
    <row r="9" spans="1:11">
      <c r="A9" s="125" t="s">
        <v>186</v>
      </c>
      <c r="B9" s="127"/>
      <c r="C9" s="128" t="s">
        <v>27</v>
      </c>
      <c r="D9" s="128" t="s">
        <v>28</v>
      </c>
      <c r="E9" s="120" t="s">
        <v>187</v>
      </c>
      <c r="F9" s="144" t="s">
        <v>188</v>
      </c>
      <c r="G9" s="145"/>
      <c r="H9" s="146"/>
      <c r="I9" s="146"/>
      <c r="J9" s="146"/>
      <c r="K9" s="147"/>
    </row>
    <row r="10" spans="1:11">
      <c r="A10" s="125" t="s">
        <v>189</v>
      </c>
      <c r="B10" s="127"/>
      <c r="C10" s="128" t="s">
        <v>27</v>
      </c>
      <c r="D10" s="128" t="s">
        <v>28</v>
      </c>
      <c r="E10" s="120" t="s">
        <v>190</v>
      </c>
      <c r="F10" s="144" t="s">
        <v>191</v>
      </c>
      <c r="G10" s="145" t="s">
        <v>192</v>
      </c>
      <c r="H10" s="146"/>
      <c r="I10" s="146"/>
      <c r="J10" s="146"/>
      <c r="K10" s="147"/>
    </row>
    <row r="11" spans="1:11">
      <c r="A11" s="148" t="s">
        <v>193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1">
      <c r="A12" s="118" t="s">
        <v>47</v>
      </c>
      <c r="B12" s="128" t="s">
        <v>43</v>
      </c>
      <c r="C12" s="128" t="s">
        <v>44</v>
      </c>
      <c r="D12" s="144"/>
      <c r="E12" s="120" t="s">
        <v>45</v>
      </c>
      <c r="F12" s="128" t="s">
        <v>43</v>
      </c>
      <c r="G12" s="128" t="s">
        <v>44</v>
      </c>
      <c r="H12" s="128"/>
      <c r="I12" s="120" t="s">
        <v>194</v>
      </c>
      <c r="J12" s="128" t="s">
        <v>43</v>
      </c>
      <c r="K12" s="129" t="s">
        <v>44</v>
      </c>
    </row>
    <row r="13" spans="1:11">
      <c r="A13" s="118" t="s">
        <v>50</v>
      </c>
      <c r="B13" s="128" t="s">
        <v>43</v>
      </c>
      <c r="C13" s="128" t="s">
        <v>44</v>
      </c>
      <c r="D13" s="144"/>
      <c r="E13" s="120" t="s">
        <v>55</v>
      </c>
      <c r="F13" s="128" t="s">
        <v>43</v>
      </c>
      <c r="G13" s="128" t="s">
        <v>44</v>
      </c>
      <c r="H13" s="128"/>
      <c r="I13" s="120" t="s">
        <v>195</v>
      </c>
      <c r="J13" s="128" t="s">
        <v>43</v>
      </c>
      <c r="K13" s="129" t="s">
        <v>44</v>
      </c>
    </row>
    <row r="14" ht="15" spans="1:11">
      <c r="A14" s="130" t="s">
        <v>196</v>
      </c>
      <c r="B14" s="134" t="s">
        <v>43</v>
      </c>
      <c r="C14" s="134" t="s">
        <v>44</v>
      </c>
      <c r="D14" s="133"/>
      <c r="E14" s="132" t="s">
        <v>197</v>
      </c>
      <c r="F14" s="134" t="s">
        <v>43</v>
      </c>
      <c r="G14" s="134" t="s">
        <v>44</v>
      </c>
      <c r="H14" s="134"/>
      <c r="I14" s="132" t="s">
        <v>198</v>
      </c>
      <c r="J14" s="134" t="s">
        <v>43</v>
      </c>
      <c r="K14" s="136" t="s">
        <v>44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0" t="s">
        <v>199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51"/>
    </row>
    <row r="17" spans="1:11">
      <c r="A17" s="125" t="s">
        <v>200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52"/>
    </row>
    <row r="18" spans="1:11">
      <c r="A18" s="125" t="s">
        <v>201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52"/>
    </row>
    <row r="19" spans="1:11">
      <c r="A19" s="153"/>
      <c r="B19" s="128"/>
      <c r="C19" s="128"/>
      <c r="D19" s="128"/>
      <c r="E19" s="128"/>
      <c r="F19" s="128"/>
      <c r="G19" s="128"/>
      <c r="H19" s="128"/>
      <c r="I19" s="128"/>
      <c r="J19" s="128"/>
      <c r="K19" s="129"/>
    </row>
    <row r="20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6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6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6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>
      <c r="A24" s="125" t="s">
        <v>83</v>
      </c>
      <c r="B24" s="127"/>
      <c r="C24" s="128" t="s">
        <v>27</v>
      </c>
      <c r="D24" s="128" t="s">
        <v>28</v>
      </c>
      <c r="E24" s="123"/>
      <c r="F24" s="123"/>
      <c r="G24" s="123"/>
      <c r="H24" s="123"/>
      <c r="I24" s="123"/>
      <c r="J24" s="123"/>
      <c r="K24" s="124"/>
    </row>
    <row r="25" ht="15" spans="1:11">
      <c r="A25" s="160" t="s">
        <v>202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2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203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6"/>
    </row>
    <row r="35" ht="23.1" customHeight="1" spans="1:11">
      <c r="A35" s="170"/>
      <c r="B35" s="155"/>
      <c r="C35" s="155"/>
      <c r="D35" s="155"/>
      <c r="E35" s="155"/>
      <c r="F35" s="155"/>
      <c r="G35" s="155"/>
      <c r="H35" s="155"/>
      <c r="I35" s="155"/>
      <c r="J35" s="155"/>
      <c r="K35" s="156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ht="18.75" customHeight="1" spans="1:11">
      <c r="A37" s="174" t="s">
        <v>204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ht="18.75" customHeight="1" spans="1:11">
      <c r="A38" s="125" t="s">
        <v>205</v>
      </c>
      <c r="B38" s="127"/>
      <c r="C38" s="127"/>
      <c r="D38" s="123" t="s">
        <v>206</v>
      </c>
      <c r="E38" s="123"/>
      <c r="F38" s="177" t="s">
        <v>207</v>
      </c>
      <c r="G38" s="178"/>
      <c r="H38" s="127" t="s">
        <v>208</v>
      </c>
      <c r="I38" s="127"/>
      <c r="J38" s="127" t="s">
        <v>209</v>
      </c>
      <c r="K38" s="152"/>
    </row>
    <row r="39" ht="18.75" customHeight="1" spans="1:11">
      <c r="A39" s="125" t="s">
        <v>84</v>
      </c>
      <c r="B39" s="127" t="s">
        <v>210</v>
      </c>
      <c r="C39" s="127"/>
      <c r="D39" s="127"/>
      <c r="E39" s="127"/>
      <c r="F39" s="127"/>
      <c r="G39" s="127"/>
      <c r="H39" s="127"/>
      <c r="I39" s="127"/>
      <c r="J39" s="127"/>
      <c r="K39" s="152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52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52"/>
    </row>
    <row r="42" ht="32.1" customHeight="1" spans="1:11">
      <c r="A42" s="130" t="s">
        <v>92</v>
      </c>
      <c r="B42" s="179" t="s">
        <v>211</v>
      </c>
      <c r="C42" s="179"/>
      <c r="D42" s="132" t="s">
        <v>212</v>
      </c>
      <c r="E42" s="133"/>
      <c r="F42" s="132" t="s">
        <v>95</v>
      </c>
      <c r="G42" s="180"/>
      <c r="H42" s="181" t="s">
        <v>96</v>
      </c>
      <c r="I42" s="181"/>
      <c r="J42" s="179"/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zoomScale="90" zoomScaleNormal="90" workbookViewId="0">
      <selection activeCell="P7" sqref="P7"/>
    </sheetView>
  </sheetViews>
  <sheetFormatPr defaultColWidth="9" defaultRowHeight="26.1" customHeight="1"/>
  <cols>
    <col min="1" max="1" width="17.125" style="63" customWidth="1"/>
    <col min="2" max="6" width="9.375" style="63" customWidth="1"/>
    <col min="7" max="7" width="1.375" style="63" customWidth="1"/>
    <col min="8" max="22" width="6.75" style="63" customWidth="1"/>
    <col min="23" max="16384" width="9" style="63"/>
  </cols>
  <sheetData>
    <row r="1" ht="30" customHeight="1" spans="1:22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ht="29.1" customHeight="1" spans="1:22">
      <c r="A2" s="66" t="s">
        <v>24</v>
      </c>
      <c r="B2" s="67" t="s">
        <v>100</v>
      </c>
      <c r="C2" s="67"/>
      <c r="D2" s="68" t="s">
        <v>29</v>
      </c>
      <c r="E2" s="67" t="s">
        <v>101</v>
      </c>
      <c r="F2" s="67"/>
      <c r="G2" s="69"/>
      <c r="H2" s="70" t="s">
        <v>20</v>
      </c>
      <c r="I2" s="71"/>
      <c r="J2" s="71"/>
      <c r="K2" s="72"/>
      <c r="L2" s="73" t="s">
        <v>102</v>
      </c>
      <c r="M2" s="74"/>
      <c r="N2" s="74"/>
      <c r="O2" s="74"/>
      <c r="P2" s="74"/>
      <c r="Q2" s="74"/>
      <c r="R2" s="74"/>
      <c r="S2" s="74"/>
      <c r="T2" s="74"/>
      <c r="U2" s="74"/>
      <c r="V2" s="75"/>
    </row>
    <row r="3" ht="29.1" customHeight="1" spans="1:22">
      <c r="A3" s="76" t="s">
        <v>103</v>
      </c>
      <c r="B3" s="77" t="s">
        <v>104</v>
      </c>
      <c r="C3" s="77"/>
      <c r="D3" s="77"/>
      <c r="E3" s="77"/>
      <c r="F3" s="77"/>
      <c r="G3" s="78"/>
      <c r="H3" s="77" t="s">
        <v>105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9"/>
    </row>
    <row r="4" ht="29.1" customHeight="1" spans="1:22">
      <c r="A4" s="76"/>
      <c r="B4" s="80" t="s">
        <v>70</v>
      </c>
      <c r="C4" s="80" t="s">
        <v>71</v>
      </c>
      <c r="D4" s="80" t="s">
        <v>72</v>
      </c>
      <c r="E4" s="80" t="s">
        <v>73</v>
      </c>
      <c r="F4" s="80" t="s">
        <v>74</v>
      </c>
      <c r="G4" s="78"/>
      <c r="H4" s="81" t="s">
        <v>70</v>
      </c>
      <c r="I4" s="82"/>
      <c r="J4" s="83"/>
      <c r="K4" s="81" t="s">
        <v>71</v>
      </c>
      <c r="L4" s="82"/>
      <c r="M4" s="83"/>
      <c r="N4" s="81" t="s">
        <v>72</v>
      </c>
      <c r="O4" s="82"/>
      <c r="P4" s="83"/>
      <c r="Q4" s="81" t="s">
        <v>73</v>
      </c>
      <c r="R4" s="82"/>
      <c r="S4" s="83"/>
      <c r="T4" s="81" t="s">
        <v>74</v>
      </c>
      <c r="U4" s="82"/>
      <c r="V4" s="84"/>
    </row>
    <row r="5" ht="29.1" customHeight="1" spans="1:22">
      <c r="A5" s="76"/>
      <c r="B5" s="85" t="s">
        <v>109</v>
      </c>
      <c r="C5" s="85" t="s">
        <v>110</v>
      </c>
      <c r="D5" s="85" t="s">
        <v>111</v>
      </c>
      <c r="E5" s="85" t="s">
        <v>112</v>
      </c>
      <c r="F5" s="85" t="s">
        <v>113</v>
      </c>
      <c r="G5" s="78"/>
      <c r="H5" s="81" t="s">
        <v>213</v>
      </c>
      <c r="I5" s="82"/>
      <c r="J5" s="83"/>
      <c r="K5" s="81" t="s">
        <v>214</v>
      </c>
      <c r="L5" s="82"/>
      <c r="M5" s="83"/>
      <c r="N5" s="81" t="s">
        <v>215</v>
      </c>
      <c r="O5" s="82"/>
      <c r="P5" s="83"/>
      <c r="Q5" s="81" t="s">
        <v>214</v>
      </c>
      <c r="R5" s="82"/>
      <c r="S5" s="83"/>
      <c r="T5" s="81" t="s">
        <v>215</v>
      </c>
      <c r="U5" s="82"/>
      <c r="V5" s="83"/>
    </row>
    <row r="6" ht="29.1" customHeight="1" spans="1:22">
      <c r="A6" s="85" t="s">
        <v>114</v>
      </c>
      <c r="B6" s="86">
        <f>C6-2</f>
        <v>56</v>
      </c>
      <c r="C6" s="86">
        <v>58</v>
      </c>
      <c r="D6" s="86">
        <f>C6+2</f>
        <v>60</v>
      </c>
      <c r="E6" s="86">
        <f>D6+2</f>
        <v>62</v>
      </c>
      <c r="F6" s="86">
        <f>E6+1</f>
        <v>63</v>
      </c>
      <c r="G6" s="78"/>
      <c r="H6" s="87" t="s">
        <v>116</v>
      </c>
      <c r="I6" s="87" t="s">
        <v>116</v>
      </c>
      <c r="J6" s="87" t="s">
        <v>126</v>
      </c>
      <c r="K6" s="87" t="s">
        <v>126</v>
      </c>
      <c r="L6" s="87" t="s">
        <v>126</v>
      </c>
      <c r="M6" s="87" t="s">
        <v>126</v>
      </c>
      <c r="N6" s="87" t="s">
        <v>116</v>
      </c>
      <c r="O6" s="87" t="s">
        <v>126</v>
      </c>
      <c r="P6" s="87" t="s">
        <v>116</v>
      </c>
      <c r="Q6" s="87" t="s">
        <v>116</v>
      </c>
      <c r="R6" s="88" t="s">
        <v>126</v>
      </c>
      <c r="S6" s="87" t="s">
        <v>216</v>
      </c>
      <c r="T6" s="87" t="s">
        <v>116</v>
      </c>
      <c r="U6" s="87" t="s">
        <v>116</v>
      </c>
      <c r="V6" s="89" t="s">
        <v>116</v>
      </c>
    </row>
    <row r="7" ht="29.1" customHeight="1" spans="1:22">
      <c r="A7" s="85" t="s">
        <v>118</v>
      </c>
      <c r="B7" s="86">
        <f t="shared" ref="B7:B9" si="0">C7-4</f>
        <v>88</v>
      </c>
      <c r="C7" s="86">
        <v>92</v>
      </c>
      <c r="D7" s="86">
        <f>C7+4</f>
        <v>96</v>
      </c>
      <c r="E7" s="86">
        <f>D7+4</f>
        <v>100</v>
      </c>
      <c r="F7" s="86">
        <f>E7+6</f>
        <v>106</v>
      </c>
      <c r="G7" s="78"/>
      <c r="H7" s="88" t="s">
        <v>119</v>
      </c>
      <c r="I7" s="88" t="s">
        <v>119</v>
      </c>
      <c r="J7" s="88" t="s">
        <v>119</v>
      </c>
      <c r="K7" s="88" t="s">
        <v>116</v>
      </c>
      <c r="L7" s="88" t="s">
        <v>116</v>
      </c>
      <c r="M7" s="88" t="s">
        <v>116</v>
      </c>
      <c r="N7" s="88" t="s">
        <v>116</v>
      </c>
      <c r="O7" s="88" t="s">
        <v>116</v>
      </c>
      <c r="P7" s="88" t="s">
        <v>126</v>
      </c>
      <c r="Q7" s="88" t="s">
        <v>123</v>
      </c>
      <c r="R7" s="88" t="s">
        <v>119</v>
      </c>
      <c r="S7" s="88" t="s">
        <v>116</v>
      </c>
      <c r="T7" s="88" t="s">
        <v>119</v>
      </c>
      <c r="U7" s="88" t="s">
        <v>126</v>
      </c>
      <c r="V7" s="89" t="s">
        <v>119</v>
      </c>
    </row>
    <row r="8" ht="29.1" customHeight="1" spans="1:22">
      <c r="A8" s="85" t="s">
        <v>120</v>
      </c>
      <c r="B8" s="86">
        <f t="shared" si="0"/>
        <v>84</v>
      </c>
      <c r="C8" s="86" t="s">
        <v>121</v>
      </c>
      <c r="D8" s="86">
        <f>C8+4</f>
        <v>92</v>
      </c>
      <c r="E8" s="86">
        <f>D8+5</f>
        <v>97</v>
      </c>
      <c r="F8" s="86">
        <f>E8+6</f>
        <v>103</v>
      </c>
      <c r="G8" s="78"/>
      <c r="H8" s="88" t="s">
        <v>119</v>
      </c>
      <c r="I8" s="88" t="s">
        <v>117</v>
      </c>
      <c r="J8" s="88" t="s">
        <v>119</v>
      </c>
      <c r="K8" s="88" t="s">
        <v>116</v>
      </c>
      <c r="L8" s="88" t="s">
        <v>117</v>
      </c>
      <c r="M8" s="88" t="s">
        <v>126</v>
      </c>
      <c r="N8" s="88" t="s">
        <v>116</v>
      </c>
      <c r="O8" s="88" t="s">
        <v>126</v>
      </c>
      <c r="P8" s="88" t="s">
        <v>116</v>
      </c>
      <c r="Q8" s="87" t="s">
        <v>150</v>
      </c>
      <c r="R8" s="88" t="s">
        <v>119</v>
      </c>
      <c r="S8" s="88" t="s">
        <v>119</v>
      </c>
      <c r="T8" s="88" t="s">
        <v>150</v>
      </c>
      <c r="U8" s="88" t="s">
        <v>119</v>
      </c>
      <c r="V8" s="89" t="s">
        <v>122</v>
      </c>
    </row>
    <row r="9" ht="29.1" customHeight="1" spans="1:22">
      <c r="A9" s="85" t="s">
        <v>124</v>
      </c>
      <c r="B9" s="86">
        <f t="shared" si="0"/>
        <v>92</v>
      </c>
      <c r="C9" s="86" t="s">
        <v>125</v>
      </c>
      <c r="D9" s="86">
        <f>C9+4</f>
        <v>100</v>
      </c>
      <c r="E9" s="86">
        <f>D9+5</f>
        <v>105</v>
      </c>
      <c r="F9" s="86">
        <f>E9+6</f>
        <v>111</v>
      </c>
      <c r="G9" s="78"/>
      <c r="H9" s="87" t="s">
        <v>116</v>
      </c>
      <c r="I9" s="87" t="s">
        <v>126</v>
      </c>
      <c r="J9" s="87" t="s">
        <v>126</v>
      </c>
      <c r="K9" s="88" t="s">
        <v>116</v>
      </c>
      <c r="L9" s="88" t="s">
        <v>116</v>
      </c>
      <c r="M9" s="87" t="s">
        <v>116</v>
      </c>
      <c r="N9" s="87" t="s">
        <v>116</v>
      </c>
      <c r="O9" s="88" t="s">
        <v>119</v>
      </c>
      <c r="P9" s="87" t="s">
        <v>116</v>
      </c>
      <c r="Q9" s="88" t="s">
        <v>119</v>
      </c>
      <c r="R9" s="88" t="s">
        <v>116</v>
      </c>
      <c r="S9" s="87" t="s">
        <v>119</v>
      </c>
      <c r="T9" s="88" t="s">
        <v>116</v>
      </c>
      <c r="U9" s="88" t="s">
        <v>116</v>
      </c>
      <c r="V9" s="89" t="s">
        <v>116</v>
      </c>
    </row>
    <row r="10" ht="29.1" customHeight="1" spans="1:22">
      <c r="A10" s="85" t="s">
        <v>127</v>
      </c>
      <c r="B10" s="86">
        <f>C10-1</f>
        <v>36.5</v>
      </c>
      <c r="C10" s="86" t="s">
        <v>128</v>
      </c>
      <c r="D10" s="86">
        <f t="shared" ref="D10:E10" si="1">C10+1</f>
        <v>38.5</v>
      </c>
      <c r="E10" s="86">
        <f t="shared" si="1"/>
        <v>39.5</v>
      </c>
      <c r="F10" s="86">
        <f t="shared" ref="F10" si="2">E10+1.2</f>
        <v>40.7</v>
      </c>
      <c r="G10" s="78"/>
      <c r="H10" s="88" t="s">
        <v>126</v>
      </c>
      <c r="I10" s="88" t="s">
        <v>126</v>
      </c>
      <c r="J10" s="88" t="s">
        <v>126</v>
      </c>
      <c r="K10" s="88" t="s">
        <v>126</v>
      </c>
      <c r="L10" s="88" t="s">
        <v>126</v>
      </c>
      <c r="M10" s="88" t="s">
        <v>126</v>
      </c>
      <c r="N10" s="87" t="s">
        <v>126</v>
      </c>
      <c r="O10" s="88" t="s">
        <v>126</v>
      </c>
      <c r="P10" s="88" t="s">
        <v>119</v>
      </c>
      <c r="Q10" s="88" t="s">
        <v>140</v>
      </c>
      <c r="R10" s="88" t="s">
        <v>126</v>
      </c>
      <c r="S10" s="88" t="s">
        <v>140</v>
      </c>
      <c r="T10" s="88" t="s">
        <v>140</v>
      </c>
      <c r="U10" s="88" t="s">
        <v>140</v>
      </c>
      <c r="V10" s="89" t="s">
        <v>126</v>
      </c>
    </row>
    <row r="11" ht="29.1" customHeight="1" spans="1:22">
      <c r="A11" s="85" t="s">
        <v>131</v>
      </c>
      <c r="B11" s="86">
        <f>C11-0.5</f>
        <v>17</v>
      </c>
      <c r="C11" s="86">
        <v>17.5</v>
      </c>
      <c r="D11" s="86">
        <f>C11+0.5</f>
        <v>18</v>
      </c>
      <c r="E11" s="86">
        <f t="shared" ref="E11:F11" si="3">D11+0.5</f>
        <v>18.5</v>
      </c>
      <c r="F11" s="86">
        <f t="shared" si="3"/>
        <v>19</v>
      </c>
      <c r="G11" s="78"/>
      <c r="H11" s="88" t="s">
        <v>119</v>
      </c>
      <c r="I11" s="88" t="s">
        <v>119</v>
      </c>
      <c r="J11" s="88" t="s">
        <v>119</v>
      </c>
      <c r="K11" s="88" t="s">
        <v>134</v>
      </c>
      <c r="L11" s="88" t="s">
        <v>134</v>
      </c>
      <c r="M11" s="88" t="s">
        <v>134</v>
      </c>
      <c r="N11" s="88" t="s">
        <v>134</v>
      </c>
      <c r="O11" s="88" t="s">
        <v>134</v>
      </c>
      <c r="P11" s="88" t="s">
        <v>119</v>
      </c>
      <c r="Q11" s="88" t="s">
        <v>140</v>
      </c>
      <c r="R11" s="88" t="s">
        <v>119</v>
      </c>
      <c r="S11" s="88" t="s">
        <v>134</v>
      </c>
      <c r="T11" s="88" t="s">
        <v>151</v>
      </c>
      <c r="U11" s="88" t="s">
        <v>140</v>
      </c>
      <c r="V11" s="89" t="s">
        <v>126</v>
      </c>
    </row>
    <row r="12" ht="29.1" customHeight="1" spans="1:22">
      <c r="A12" s="85" t="s">
        <v>132</v>
      </c>
      <c r="B12" s="86">
        <f>C12-0.7</f>
        <v>15.8</v>
      </c>
      <c r="C12" s="86">
        <v>16.5</v>
      </c>
      <c r="D12" s="86">
        <f>C12+0.7</f>
        <v>17.2</v>
      </c>
      <c r="E12" s="86">
        <f>D12+0.7</f>
        <v>17.9</v>
      </c>
      <c r="F12" s="86">
        <f>E12+1</f>
        <v>18.9</v>
      </c>
      <c r="G12" s="78"/>
      <c r="H12" s="88" t="s">
        <v>119</v>
      </c>
      <c r="I12" s="88" t="s">
        <v>119</v>
      </c>
      <c r="J12" s="88" t="s">
        <v>134</v>
      </c>
      <c r="K12" s="88" t="s">
        <v>119</v>
      </c>
      <c r="L12" s="88" t="s">
        <v>119</v>
      </c>
      <c r="M12" s="88" t="s">
        <v>119</v>
      </c>
      <c r="N12" s="88" t="s">
        <v>119</v>
      </c>
      <c r="O12" s="88" t="s">
        <v>119</v>
      </c>
      <c r="P12" s="88" t="s">
        <v>119</v>
      </c>
      <c r="Q12" s="88" t="s">
        <v>119</v>
      </c>
      <c r="R12" s="88" t="s">
        <v>119</v>
      </c>
      <c r="S12" s="88" t="s">
        <v>119</v>
      </c>
      <c r="T12" s="88" t="s">
        <v>119</v>
      </c>
      <c r="U12" s="88" t="s">
        <v>134</v>
      </c>
      <c r="V12" s="90" t="s">
        <v>119</v>
      </c>
    </row>
    <row r="13" ht="29.1" customHeight="1" spans="1:22">
      <c r="A13" s="85" t="s">
        <v>135</v>
      </c>
      <c r="B13" s="86">
        <f>C13-0.7</f>
        <v>15.3</v>
      </c>
      <c r="C13" s="86">
        <v>16</v>
      </c>
      <c r="D13" s="86">
        <f>C13+0.7</f>
        <v>16.7</v>
      </c>
      <c r="E13" s="86">
        <f>D13+0.7</f>
        <v>17.4</v>
      </c>
      <c r="F13" s="86">
        <f>E13+1</f>
        <v>18.4</v>
      </c>
      <c r="G13" s="78"/>
      <c r="H13" s="88" t="s">
        <v>119</v>
      </c>
      <c r="I13" s="88" t="s">
        <v>140</v>
      </c>
      <c r="J13" s="88" t="s">
        <v>119</v>
      </c>
      <c r="K13" s="88" t="s">
        <v>152</v>
      </c>
      <c r="L13" s="88" t="s">
        <v>134</v>
      </c>
      <c r="M13" s="88" t="s">
        <v>119</v>
      </c>
      <c r="N13" s="88" t="s">
        <v>119</v>
      </c>
      <c r="O13" s="88" t="s">
        <v>119</v>
      </c>
      <c r="P13" s="88" t="s">
        <v>119</v>
      </c>
      <c r="Q13" s="88" t="s">
        <v>119</v>
      </c>
      <c r="R13" s="88" t="s">
        <v>134</v>
      </c>
      <c r="S13" s="88" t="s">
        <v>119</v>
      </c>
      <c r="T13" s="88" t="s">
        <v>119</v>
      </c>
      <c r="U13" s="88" t="s">
        <v>134</v>
      </c>
      <c r="V13" s="89" t="s">
        <v>119</v>
      </c>
    </row>
    <row r="14" ht="29.1" customHeight="1" spans="1:22">
      <c r="A14" s="85" t="s">
        <v>136</v>
      </c>
      <c r="B14" s="86">
        <f>C14-1</f>
        <v>40</v>
      </c>
      <c r="C14" s="86">
        <v>41</v>
      </c>
      <c r="D14" s="86">
        <f>C14+1</f>
        <v>42</v>
      </c>
      <c r="E14" s="86">
        <f>D14+1</f>
        <v>43</v>
      </c>
      <c r="F14" s="86">
        <f>E14+1.5</f>
        <v>44.5</v>
      </c>
      <c r="G14" s="78"/>
      <c r="H14" s="88" t="s">
        <v>116</v>
      </c>
      <c r="I14" s="88" t="s">
        <v>153</v>
      </c>
      <c r="J14" s="88" t="s">
        <v>153</v>
      </c>
      <c r="K14" s="88" t="s">
        <v>116</v>
      </c>
      <c r="L14" s="88" t="s">
        <v>116</v>
      </c>
      <c r="M14" s="88" t="s">
        <v>116</v>
      </c>
      <c r="N14" s="88" t="s">
        <v>116</v>
      </c>
      <c r="O14" s="88" t="s">
        <v>116</v>
      </c>
      <c r="P14" s="88" t="s">
        <v>116</v>
      </c>
      <c r="Q14" s="88" t="s">
        <v>116</v>
      </c>
      <c r="R14" s="88" t="s">
        <v>116</v>
      </c>
      <c r="S14" s="88" t="s">
        <v>217</v>
      </c>
      <c r="T14" s="88" t="s">
        <v>126</v>
      </c>
      <c r="U14" s="88" t="s">
        <v>116</v>
      </c>
      <c r="V14" s="89" t="s">
        <v>116</v>
      </c>
    </row>
    <row r="15" ht="28.5" customHeight="1" spans="1:22">
      <c r="A15" s="85" t="s">
        <v>138</v>
      </c>
      <c r="B15" s="86">
        <f>C15</f>
        <v>4.5</v>
      </c>
      <c r="C15" s="86">
        <v>4.5</v>
      </c>
      <c r="D15" s="86">
        <f>C15</f>
        <v>4.5</v>
      </c>
      <c r="E15" s="86">
        <f t="shared" ref="E15:F15" si="4">D15</f>
        <v>4.5</v>
      </c>
      <c r="F15" s="86">
        <f t="shared" si="4"/>
        <v>4.5</v>
      </c>
      <c r="G15" s="78"/>
      <c r="H15" s="88" t="s">
        <v>119</v>
      </c>
      <c r="I15" s="88" t="s">
        <v>119</v>
      </c>
      <c r="J15" s="88" t="s">
        <v>119</v>
      </c>
      <c r="K15" s="87" t="s">
        <v>134</v>
      </c>
      <c r="L15" s="87" t="s">
        <v>119</v>
      </c>
      <c r="M15" s="88" t="s">
        <v>119</v>
      </c>
      <c r="N15" s="88" t="s">
        <v>119</v>
      </c>
      <c r="O15" s="88" t="s">
        <v>151</v>
      </c>
      <c r="P15" s="88" t="s">
        <v>152</v>
      </c>
      <c r="Q15" s="87" t="s">
        <v>119</v>
      </c>
      <c r="R15" s="87" t="s">
        <v>154</v>
      </c>
      <c r="S15" s="88" t="s">
        <v>119</v>
      </c>
      <c r="T15" s="88" t="s">
        <v>119</v>
      </c>
      <c r="U15" s="88" t="s">
        <v>155</v>
      </c>
      <c r="V15" s="89" t="s">
        <v>119</v>
      </c>
    </row>
    <row r="16" ht="28.5" customHeight="1" spans="1:22">
      <c r="A16" s="85" t="s">
        <v>141</v>
      </c>
      <c r="B16" s="86">
        <f>C16-0.5</f>
        <v>12.5</v>
      </c>
      <c r="C16" s="86">
        <v>13</v>
      </c>
      <c r="D16" s="86">
        <f>C16+0.5</f>
        <v>13.5</v>
      </c>
      <c r="E16" s="86">
        <f>D16+0.5</f>
        <v>14</v>
      </c>
      <c r="F16" s="86">
        <f>E16+0.5</f>
        <v>14.5</v>
      </c>
      <c r="G16" s="78"/>
      <c r="H16" s="88" t="s">
        <v>126</v>
      </c>
      <c r="I16" s="88" t="s">
        <v>140</v>
      </c>
      <c r="J16" s="88" t="s">
        <v>140</v>
      </c>
      <c r="K16" s="88" t="s">
        <v>126</v>
      </c>
      <c r="L16" s="88" t="s">
        <v>140</v>
      </c>
      <c r="M16" s="88" t="s">
        <v>140</v>
      </c>
      <c r="N16" s="88" t="s">
        <v>140</v>
      </c>
      <c r="O16" s="88" t="s">
        <v>140</v>
      </c>
      <c r="P16" s="88" t="s">
        <v>140</v>
      </c>
      <c r="Q16" s="88" t="s">
        <v>126</v>
      </c>
      <c r="R16" s="88" t="s">
        <v>119</v>
      </c>
      <c r="S16" s="88" t="s">
        <v>119</v>
      </c>
      <c r="T16" s="88" t="s">
        <v>119</v>
      </c>
      <c r="U16" s="88" t="s">
        <v>140</v>
      </c>
      <c r="V16" s="89" t="s">
        <v>140</v>
      </c>
    </row>
    <row r="17" ht="28.5" customHeight="1" spans="1:22">
      <c r="A17" s="91"/>
      <c r="B17" s="92"/>
      <c r="C17" s="93"/>
      <c r="D17" s="93"/>
      <c r="E17" s="93"/>
      <c r="F17" s="93"/>
      <c r="G17" s="7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94"/>
    </row>
    <row r="18" ht="28.5" customHeight="1" spans="1:22">
      <c r="A18" s="95"/>
      <c r="B18" s="96"/>
      <c r="C18" s="97"/>
      <c r="D18" s="97"/>
      <c r="E18" s="98"/>
      <c r="F18" s="98"/>
      <c r="G18" s="99"/>
      <c r="H18" s="100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1"/>
      <c r="U18" s="101"/>
      <c r="V18" s="103"/>
    </row>
    <row r="19" ht="18.95" customHeight="1" spans="1:22">
      <c r="A19" s="104" t="s">
        <v>84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ht="14.25" customHeight="1" spans="1:22">
      <c r="A20" s="63" t="s">
        <v>143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ht="14.25" customHeight="1" spans="1:22">
      <c r="A21" s="105" t="s">
        <v>144</v>
      </c>
      <c r="B21" s="105"/>
      <c r="C21" s="105"/>
      <c r="D21" s="105"/>
      <c r="E21" s="105"/>
      <c r="F21" s="105"/>
      <c r="G21" s="105"/>
      <c r="H21" s="64" t="s">
        <v>145</v>
      </c>
      <c r="I21" s="64"/>
      <c r="J21" s="106">
        <v>46062</v>
      </c>
      <c r="K21" s="106"/>
      <c r="O21" s="104" t="s">
        <v>164</v>
      </c>
      <c r="R21" s="104"/>
      <c r="T21" s="64" t="s">
        <v>147</v>
      </c>
      <c r="U21" s="64"/>
      <c r="V21" s="107" t="s">
        <v>148</v>
      </c>
    </row>
    <row r="22" ht="14.25" customHeight="1" spans="1:22">
      <c r="A22" s="63" t="s">
        <v>149</v>
      </c>
    </row>
    <row r="23" ht="14.25" customHeight="1"/>
  </sheetData>
  <mergeCells count="22">
    <mergeCell ref="A1:M1"/>
    <mergeCell ref="B2:C2"/>
    <mergeCell ref="E2:F2"/>
    <mergeCell ref="H2:K2"/>
    <mergeCell ref="L2:V2"/>
    <mergeCell ref="B3:F3"/>
    <mergeCell ref="H3:V3"/>
    <mergeCell ref="H4:J4"/>
    <mergeCell ref="K4:M4"/>
    <mergeCell ref="N4:P4"/>
    <mergeCell ref="Q4:S4"/>
    <mergeCell ref="T4:V4"/>
    <mergeCell ref="H5:J5"/>
    <mergeCell ref="K5:M5"/>
    <mergeCell ref="N5:P5"/>
    <mergeCell ref="Q5:S5"/>
    <mergeCell ref="T5:V5"/>
    <mergeCell ref="H21:I21"/>
    <mergeCell ref="J21:K21"/>
    <mergeCell ref="T21:U21"/>
    <mergeCell ref="A3:A5"/>
    <mergeCell ref="G2:G18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9" sqref="B9:E9"/>
    </sheetView>
  </sheetViews>
  <sheetFormatPr defaultColWidth="9" defaultRowHeight="13.5"/>
  <cols>
    <col min="1" max="1" width="5.625" style="43" customWidth="1"/>
    <col min="2" max="2" width="15.875" style="43" customWidth="1"/>
    <col min="3" max="3" width="12.5" style="43" customWidth="1"/>
    <col min="4" max="4" width="20.125" style="43" customWidth="1"/>
    <col min="5" max="5" width="28" style="43" customWidth="1"/>
    <col min="6" max="6" width="20.125" style="43" customWidth="1"/>
    <col min="7" max="7" width="9" style="43"/>
    <col min="8" max="8" width="9" style="44"/>
    <col min="9" max="16384" width="9" style="43"/>
  </cols>
  <sheetData>
    <row r="1" ht="29.25" spans="1:16">
      <c r="A1" s="45" t="s">
        <v>218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219</v>
      </c>
      <c r="B2" s="46" t="s">
        <v>220</v>
      </c>
      <c r="C2" s="46" t="s">
        <v>221</v>
      </c>
      <c r="D2" s="46" t="s">
        <v>222</v>
      </c>
      <c r="E2" s="46" t="s">
        <v>223</v>
      </c>
      <c r="F2" s="46" t="s">
        <v>224</v>
      </c>
      <c r="G2" s="46" t="s">
        <v>225</v>
      </c>
      <c r="H2" s="47" t="s">
        <v>226</v>
      </c>
      <c r="I2" s="46" t="s">
        <v>227</v>
      </c>
      <c r="J2" s="46" t="s">
        <v>228</v>
      </c>
      <c r="K2" s="46" t="s">
        <v>229</v>
      </c>
      <c r="L2" s="46" t="s">
        <v>230</v>
      </c>
      <c r="M2" s="46" t="s">
        <v>231</v>
      </c>
      <c r="N2" s="46" t="s">
        <v>232</v>
      </c>
      <c r="O2" s="46" t="s">
        <v>233</v>
      </c>
      <c r="P2" s="48" t="s">
        <v>234</v>
      </c>
    </row>
    <row r="3" ht="16.5" spans="1:16">
      <c r="A3" s="46"/>
      <c r="B3" s="46"/>
      <c r="C3" s="46"/>
      <c r="D3" s="46"/>
      <c r="E3" s="46"/>
      <c r="F3" s="46"/>
      <c r="G3" s="46"/>
      <c r="H3" s="47"/>
      <c r="I3" s="46" t="s">
        <v>235</v>
      </c>
      <c r="J3" s="46" t="s">
        <v>235</v>
      </c>
      <c r="K3" s="46" t="s">
        <v>235</v>
      </c>
      <c r="L3" s="46" t="s">
        <v>235</v>
      </c>
      <c r="M3" s="46" t="s">
        <v>235</v>
      </c>
      <c r="N3" s="46" t="s">
        <v>235</v>
      </c>
      <c r="O3" s="46"/>
      <c r="P3" s="49"/>
    </row>
    <row r="4" ht="14.25" spans="1:16">
      <c r="A4" s="50">
        <v>1</v>
      </c>
      <c r="B4" s="20" t="s">
        <v>236</v>
      </c>
      <c r="C4" s="20" t="s">
        <v>237</v>
      </c>
      <c r="D4" s="20" t="s">
        <v>238</v>
      </c>
      <c r="E4" s="20" t="s">
        <v>100</v>
      </c>
      <c r="F4" s="51" t="s">
        <v>239</v>
      </c>
      <c r="G4" s="50" t="s">
        <v>27</v>
      </c>
      <c r="H4" s="50" t="s">
        <v>27</v>
      </c>
      <c r="I4" s="50"/>
      <c r="J4" s="50"/>
      <c r="K4" s="50"/>
      <c r="L4" s="50"/>
      <c r="M4" s="50">
        <v>15</v>
      </c>
      <c r="N4" s="50"/>
      <c r="O4" s="50">
        <v>15</v>
      </c>
      <c r="P4" s="52"/>
    </row>
    <row r="5" ht="14.25" spans="1:16">
      <c r="A5" s="50">
        <v>2</v>
      </c>
      <c r="B5" s="20" t="s">
        <v>240</v>
      </c>
      <c r="C5" s="20" t="s">
        <v>237</v>
      </c>
      <c r="D5" s="20" t="s">
        <v>238</v>
      </c>
      <c r="E5" s="20" t="s">
        <v>100</v>
      </c>
      <c r="F5" s="51" t="s">
        <v>239</v>
      </c>
      <c r="G5" s="50" t="s">
        <v>27</v>
      </c>
      <c r="H5" s="50" t="s">
        <v>27</v>
      </c>
      <c r="I5" s="50"/>
      <c r="J5" s="50"/>
      <c r="K5" s="50"/>
      <c r="L5" s="50"/>
      <c r="M5" s="50">
        <v>14</v>
      </c>
      <c r="N5" s="50"/>
      <c r="O5" s="50">
        <v>14</v>
      </c>
      <c r="P5" s="52"/>
    </row>
    <row r="6" ht="14.25" spans="1:16">
      <c r="A6" s="50">
        <v>3</v>
      </c>
      <c r="B6" s="20" t="s">
        <v>241</v>
      </c>
      <c r="C6" s="20" t="s">
        <v>237</v>
      </c>
      <c r="D6" s="20" t="s">
        <v>238</v>
      </c>
      <c r="E6" s="20" t="s">
        <v>100</v>
      </c>
      <c r="F6" s="51" t="s">
        <v>239</v>
      </c>
      <c r="G6" s="50" t="s">
        <v>27</v>
      </c>
      <c r="H6" s="50" t="s">
        <v>27</v>
      </c>
      <c r="I6" s="50"/>
      <c r="J6" s="50"/>
      <c r="K6" s="50"/>
      <c r="L6" s="50"/>
      <c r="M6" s="50">
        <v>13</v>
      </c>
      <c r="N6" s="50"/>
      <c r="O6" s="50">
        <v>13</v>
      </c>
      <c r="P6" s="52"/>
    </row>
    <row r="7" ht="14.25" spans="1:16">
      <c r="A7" s="50">
        <v>4</v>
      </c>
      <c r="B7" s="20" t="s">
        <v>242</v>
      </c>
      <c r="C7" s="20" t="s">
        <v>237</v>
      </c>
      <c r="D7" s="20" t="s">
        <v>243</v>
      </c>
      <c r="E7" s="20" t="s">
        <v>100</v>
      </c>
      <c r="F7" s="51" t="s">
        <v>239</v>
      </c>
      <c r="G7" s="50" t="s">
        <v>27</v>
      </c>
      <c r="H7" s="50" t="s">
        <v>27</v>
      </c>
      <c r="I7" s="50"/>
      <c r="J7" s="50"/>
      <c r="K7" s="50"/>
      <c r="L7" s="50"/>
      <c r="M7" s="50">
        <v>15</v>
      </c>
      <c r="N7" s="50"/>
      <c r="O7" s="50">
        <v>15</v>
      </c>
      <c r="P7" s="52"/>
    </row>
    <row r="8" ht="14.25" spans="1:16">
      <c r="A8" s="50">
        <v>5</v>
      </c>
      <c r="B8" s="20" t="s">
        <v>244</v>
      </c>
      <c r="C8" s="20" t="s">
        <v>237</v>
      </c>
      <c r="D8" s="20" t="s">
        <v>243</v>
      </c>
      <c r="E8" s="20" t="s">
        <v>100</v>
      </c>
      <c r="F8" s="51" t="s">
        <v>239</v>
      </c>
      <c r="G8" s="50" t="s">
        <v>27</v>
      </c>
      <c r="H8" s="50" t="s">
        <v>27</v>
      </c>
      <c r="I8" s="50"/>
      <c r="J8" s="50"/>
      <c r="K8" s="50"/>
      <c r="L8" s="50"/>
      <c r="M8" s="50">
        <v>5</v>
      </c>
      <c r="N8" s="50"/>
      <c r="O8" s="50">
        <v>5</v>
      </c>
      <c r="P8" s="52"/>
    </row>
    <row r="9" ht="14.25" spans="1:16">
      <c r="A9" s="50">
        <v>6</v>
      </c>
      <c r="B9" s="20" t="s">
        <v>245</v>
      </c>
      <c r="C9" s="20" t="s">
        <v>237</v>
      </c>
      <c r="D9" s="20" t="s">
        <v>246</v>
      </c>
      <c r="E9" s="20" t="s">
        <v>100</v>
      </c>
      <c r="F9" s="51" t="s">
        <v>239</v>
      </c>
      <c r="G9" s="50" t="s">
        <v>27</v>
      </c>
      <c r="H9" s="50" t="s">
        <v>27</v>
      </c>
      <c r="I9" s="52"/>
      <c r="J9" s="52"/>
      <c r="K9" s="52"/>
      <c r="L9" s="50"/>
      <c r="M9" s="50">
        <v>13</v>
      </c>
      <c r="N9" s="50"/>
      <c r="O9" s="50">
        <v>13</v>
      </c>
      <c r="P9" s="52"/>
    </row>
    <row r="10" ht="14.25" spans="1:16">
      <c r="A10" s="50">
        <v>7</v>
      </c>
      <c r="B10" s="20" t="s">
        <v>247</v>
      </c>
      <c r="C10" s="20" t="s">
        <v>237</v>
      </c>
      <c r="D10" s="20" t="s">
        <v>246</v>
      </c>
      <c r="E10" s="20" t="s">
        <v>100</v>
      </c>
      <c r="F10" s="51" t="s">
        <v>239</v>
      </c>
      <c r="G10" s="50" t="s">
        <v>27</v>
      </c>
      <c r="H10" s="50" t="s">
        <v>27</v>
      </c>
      <c r="I10" s="52"/>
      <c r="J10" s="52"/>
      <c r="K10" s="52"/>
      <c r="L10" s="50"/>
      <c r="M10" s="50">
        <v>16</v>
      </c>
      <c r="N10" s="50"/>
      <c r="O10" s="50">
        <v>16</v>
      </c>
      <c r="P10" s="52"/>
    </row>
    <row r="11" ht="14.25" spans="1:16">
      <c r="A11" s="50">
        <v>8</v>
      </c>
      <c r="B11" s="20" t="s">
        <v>248</v>
      </c>
      <c r="C11" s="20" t="s">
        <v>237</v>
      </c>
      <c r="D11" s="20" t="s">
        <v>246</v>
      </c>
      <c r="E11" s="20" t="s">
        <v>100</v>
      </c>
      <c r="F11" s="51" t="s">
        <v>239</v>
      </c>
      <c r="G11" s="50" t="s">
        <v>27</v>
      </c>
      <c r="H11" s="50" t="s">
        <v>27</v>
      </c>
      <c r="I11" s="52"/>
      <c r="J11" s="52"/>
      <c r="K11" s="52"/>
      <c r="L11" s="50"/>
      <c r="M11" s="50">
        <v>14</v>
      </c>
      <c r="N11" s="50"/>
      <c r="O11" s="50">
        <v>14</v>
      </c>
      <c r="P11" s="52"/>
    </row>
    <row r="12" ht="14.25" spans="1:16">
      <c r="A12" s="50"/>
      <c r="B12" s="50"/>
      <c r="C12" s="50"/>
      <c r="D12" s="50"/>
      <c r="E12" s="50"/>
      <c r="F12" s="53"/>
      <c r="G12" s="50"/>
      <c r="H12" s="50"/>
      <c r="I12" s="52"/>
      <c r="J12" s="52"/>
      <c r="K12" s="52"/>
      <c r="L12" s="50"/>
      <c r="M12" s="50"/>
      <c r="N12" s="50"/>
      <c r="O12" s="50"/>
      <c r="P12" s="52"/>
    </row>
    <row r="13" ht="14.25" spans="1:16">
      <c r="A13" s="50"/>
      <c r="B13" s="50"/>
      <c r="C13" s="50"/>
      <c r="D13" s="50"/>
      <c r="E13" s="50"/>
      <c r="F13" s="53"/>
      <c r="G13" s="50"/>
      <c r="H13" s="50"/>
      <c r="I13" s="52"/>
      <c r="J13" s="52"/>
      <c r="K13" s="52"/>
      <c r="L13" s="50"/>
      <c r="M13" s="50"/>
      <c r="N13" s="50"/>
      <c r="O13" s="50"/>
      <c r="P13" s="52"/>
    </row>
    <row r="14" ht="14.25" spans="1:16">
      <c r="A14" s="50"/>
      <c r="B14" s="50"/>
      <c r="C14" s="50"/>
      <c r="D14" s="50"/>
      <c r="E14" s="50"/>
      <c r="F14" s="53"/>
      <c r="G14" s="50"/>
      <c r="H14" s="50"/>
      <c r="I14" s="52"/>
      <c r="J14" s="52"/>
      <c r="K14" s="52"/>
      <c r="L14" s="50"/>
      <c r="M14" s="50"/>
      <c r="N14" s="50"/>
      <c r="O14" s="50"/>
      <c r="P14" s="52"/>
    </row>
    <row r="15" ht="14.25" spans="1:16">
      <c r="A15" s="50"/>
      <c r="B15" s="50"/>
      <c r="C15" s="50"/>
      <c r="D15" s="50"/>
      <c r="E15" s="50"/>
      <c r="F15" s="53"/>
      <c r="G15" s="50"/>
      <c r="H15" s="50"/>
      <c r="I15" s="52"/>
      <c r="J15" s="52"/>
      <c r="K15" s="52"/>
      <c r="L15" s="50"/>
      <c r="M15" s="50"/>
      <c r="N15" s="50"/>
      <c r="O15" s="50"/>
      <c r="P15" s="52"/>
    </row>
    <row r="16" ht="14.25" spans="1:16">
      <c r="A16" s="50"/>
      <c r="B16" s="50"/>
      <c r="C16" s="50"/>
      <c r="D16" s="50"/>
      <c r="E16" s="50"/>
      <c r="F16" s="53"/>
      <c r="G16" s="50"/>
      <c r="H16" s="50"/>
      <c r="I16" s="52"/>
      <c r="J16" s="52"/>
      <c r="K16" s="52"/>
      <c r="L16" s="50"/>
      <c r="M16" s="50"/>
      <c r="N16" s="50"/>
      <c r="O16" s="50"/>
      <c r="P16" s="52"/>
    </row>
    <row r="17" ht="14.25" spans="1:16">
      <c r="A17" s="50"/>
      <c r="B17" s="50"/>
      <c r="C17" s="50"/>
      <c r="D17" s="50"/>
      <c r="E17" s="50"/>
      <c r="F17" s="53"/>
      <c r="G17" s="50"/>
      <c r="H17" s="50"/>
      <c r="I17" s="52"/>
      <c r="J17" s="52"/>
      <c r="K17" s="52"/>
      <c r="L17" s="50"/>
      <c r="M17" s="50"/>
      <c r="N17" s="50"/>
      <c r="O17" s="50"/>
      <c r="P17" s="52"/>
    </row>
    <row r="18" ht="14.25" spans="1:16">
      <c r="A18" s="50"/>
      <c r="B18" s="50"/>
      <c r="C18" s="50"/>
      <c r="D18" s="50"/>
      <c r="E18" s="50"/>
      <c r="F18" s="53"/>
      <c r="G18" s="50"/>
      <c r="H18" s="50"/>
      <c r="I18" s="52"/>
      <c r="J18" s="52"/>
      <c r="K18" s="52"/>
      <c r="L18" s="50"/>
      <c r="M18" s="50"/>
      <c r="N18" s="50"/>
      <c r="O18" s="50"/>
      <c r="P18" s="52"/>
    </row>
    <row r="19" ht="14.25" spans="1:16">
      <c r="A19" s="50"/>
      <c r="B19" s="50"/>
      <c r="C19" s="50"/>
      <c r="D19" s="50"/>
      <c r="E19" s="50"/>
      <c r="F19" s="53"/>
      <c r="G19" s="50"/>
      <c r="H19" s="50"/>
      <c r="I19" s="52"/>
      <c r="J19" s="52"/>
      <c r="K19" s="52"/>
      <c r="L19" s="50"/>
      <c r="M19" s="50"/>
      <c r="N19" s="50"/>
      <c r="O19" s="50"/>
      <c r="P19" s="52"/>
    </row>
    <row r="20" ht="18.75" spans="1:16">
      <c r="A20" s="54" t="s">
        <v>249</v>
      </c>
      <c r="B20" s="55"/>
      <c r="C20" s="55"/>
      <c r="D20" s="56"/>
      <c r="E20" s="57"/>
      <c r="F20" s="58"/>
      <c r="G20" s="58"/>
      <c r="H20" s="58"/>
      <c r="I20" s="59"/>
      <c r="J20" s="54" t="s">
        <v>250</v>
      </c>
      <c r="K20" s="55"/>
      <c r="L20" s="55"/>
      <c r="M20" s="55"/>
      <c r="N20" s="56"/>
      <c r="O20" s="55"/>
      <c r="P20" s="60"/>
    </row>
    <row r="21" ht="63.75" customHeight="1" spans="1:16">
      <c r="A21" s="61" t="s">
        <v>251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>
      <c r="A22" s="43" t="s">
        <v>252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B9" sqref="B9: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219</v>
      </c>
      <c r="B2" s="5" t="s">
        <v>224</v>
      </c>
      <c r="C2" s="5" t="s">
        <v>220</v>
      </c>
      <c r="D2" s="5" t="s">
        <v>221</v>
      </c>
      <c r="E2" s="5" t="s">
        <v>222</v>
      </c>
      <c r="F2" s="5" t="s">
        <v>223</v>
      </c>
      <c r="G2" s="4" t="s">
        <v>254</v>
      </c>
      <c r="H2" s="4"/>
      <c r="I2" s="4" t="s">
        <v>255</v>
      </c>
      <c r="J2" s="4"/>
      <c r="K2" s="6" t="s">
        <v>256</v>
      </c>
      <c r="L2" s="38" t="s">
        <v>257</v>
      </c>
      <c r="M2" s="7" t="s">
        <v>258</v>
      </c>
    </row>
    <row r="3" s="1" customFormat="1" ht="16.5" spans="1:13">
      <c r="A3" s="4"/>
      <c r="B3" s="8"/>
      <c r="C3" s="8"/>
      <c r="D3" s="8"/>
      <c r="E3" s="8"/>
      <c r="F3" s="8"/>
      <c r="G3" s="4" t="s">
        <v>259</v>
      </c>
      <c r="H3" s="4" t="s">
        <v>260</v>
      </c>
      <c r="I3" s="4" t="s">
        <v>259</v>
      </c>
      <c r="J3" s="4" t="s">
        <v>260</v>
      </c>
      <c r="K3" s="9"/>
      <c r="L3" s="39"/>
      <c r="M3" s="10"/>
    </row>
    <row r="4" spans="1:13">
      <c r="A4" s="11">
        <v>1</v>
      </c>
      <c r="B4" s="11" t="s">
        <v>261</v>
      </c>
      <c r="C4" s="12" t="s">
        <v>241</v>
      </c>
      <c r="D4" s="12" t="s">
        <v>237</v>
      </c>
      <c r="E4" s="12" t="s">
        <v>238</v>
      </c>
      <c r="F4" s="12" t="s">
        <v>100</v>
      </c>
      <c r="G4" s="40">
        <v>-1.9</v>
      </c>
      <c r="H4" s="40">
        <v>-1.4</v>
      </c>
      <c r="I4" s="40">
        <v>-2.3</v>
      </c>
      <c r="J4" s="40">
        <v>-2.6</v>
      </c>
      <c r="K4" s="12"/>
      <c r="L4" s="12" t="s">
        <v>262</v>
      </c>
      <c r="M4" s="12" t="s">
        <v>263</v>
      </c>
    </row>
    <row r="5" spans="1:13">
      <c r="A5" s="11">
        <v>2</v>
      </c>
      <c r="B5" s="11" t="s">
        <v>261</v>
      </c>
      <c r="C5" s="12" t="s">
        <v>242</v>
      </c>
      <c r="D5" s="12" t="s">
        <v>237</v>
      </c>
      <c r="E5" s="12" t="s">
        <v>243</v>
      </c>
      <c r="F5" s="12" t="s">
        <v>100</v>
      </c>
      <c r="G5" s="40">
        <v>-2</v>
      </c>
      <c r="H5" s="40">
        <v>-1.3</v>
      </c>
      <c r="I5" s="40">
        <v>-2</v>
      </c>
      <c r="J5" s="40">
        <v>-2</v>
      </c>
      <c r="K5" s="12"/>
      <c r="L5" s="12" t="s">
        <v>262</v>
      </c>
      <c r="M5" s="12" t="s">
        <v>263</v>
      </c>
    </row>
    <row r="6" spans="1:13">
      <c r="A6" s="11">
        <v>3</v>
      </c>
      <c r="B6" s="11" t="s">
        <v>261</v>
      </c>
      <c r="C6" s="20" t="s">
        <v>245</v>
      </c>
      <c r="D6" s="20" t="s">
        <v>237</v>
      </c>
      <c r="E6" s="20" t="s">
        <v>246</v>
      </c>
      <c r="F6" s="20" t="s">
        <v>100</v>
      </c>
      <c r="G6" s="40">
        <v>-2.1</v>
      </c>
      <c r="H6" s="40">
        <v>-1.5</v>
      </c>
      <c r="I6" s="40">
        <v>-2.2</v>
      </c>
      <c r="J6" s="40">
        <v>-2.1</v>
      </c>
      <c r="K6" s="12"/>
      <c r="L6" s="12" t="s">
        <v>262</v>
      </c>
      <c r="M6" s="12" t="s">
        <v>263</v>
      </c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264</v>
      </c>
      <c r="B12" s="14"/>
      <c r="C12" s="14"/>
      <c r="D12" s="14"/>
      <c r="E12" s="15"/>
      <c r="F12" s="16"/>
      <c r="G12" s="21"/>
      <c r="H12" s="13" t="s">
        <v>265</v>
      </c>
      <c r="I12" s="14"/>
      <c r="J12" s="14"/>
      <c r="K12" s="15"/>
      <c r="L12" s="41"/>
      <c r="M12" s="17"/>
    </row>
    <row r="13" ht="112.5" customHeight="1" spans="1:13">
      <c r="A13" s="42" t="s">
        <v>266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267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中期大货尺寸表</vt:lpstr>
      <vt:lpstr>中期成衣洗水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2026-03-02T03:31:56Z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CD9D2B850ED4442AAF85B8DBD90C31F0_12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