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<sst xmlns="http://schemas.openxmlformats.org/spreadsheetml/2006/main" count="831" uniqueCount="350">
  <si>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</si>
  <si>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</si>
  <si>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</si>
  <si>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</si>
  <si>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</si>
  <si>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</si>
  <si>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</si>
  <si>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</si>
  <si>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</si>
  <si>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</si>
  <si>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</si>
  <si>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</si>
  <si>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</si>
  <si>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</si>
  <si>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</si>
  <si>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</si>
  <si>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</si>
  <si>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</si>
  <si>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</si>
  <si>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</si>
  <si>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</si>
  <si>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</si>
  <si>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</si>
  <si>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</si>
  <si>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</si>
  <si>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</si>
  <si>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</si>
  <si>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</si>
  <si>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</si>
  <si>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</si>
  <si>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</si>
  <si>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</si>
  <si>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</si>
  <si>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</si>
  <si>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</si>
  <si>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</si>
  <si>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</si>
  <si>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</si>
  <si>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</si>
  <si>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</si>
  <si>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</si>
  <si>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</si>
  <si>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</si>
  <si>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</si>
  <si>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</si>
  <si>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</si>
  <si>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</si>
  <si>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</si>
  <si>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</si>
  <si>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</si>
  <si>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</si>
  <si>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</si>
  <si>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</si>
  <si>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</si>
  <si>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</si>
  <si>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</si>
  <si>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</si>
  <si>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</si>
  <si>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</si>
  <si>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</si>
  <si>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</si>
  <si>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</si>
  <si>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</si>
  <si>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TAEEAO82508</t>
  </si>
  <si>
    <t>合同交期</t>
  </si>
  <si>
    <t>产前确认样</t>
  </si>
  <si>
    <t>有</t>
  </si>
  <si>
    <t>无</t>
  </si>
  <si>
    <t>品名</t>
  </si>
  <si>
    <t>女式外套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</si>
  <si>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</si>
  <si>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</si>
  <si>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</si>
  <si>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</si>
  <si>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</si>
  <si>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</si>
  <si>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</si>
  <si>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</si>
  <si>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</si>
  <si>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</si>
  <si>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</si>
  <si>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</si>
  <si>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</si>
  <si>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</si>
  <si>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</si>
  <si>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</si>
  <si>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</si>
  <si>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</si>
  <si>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</si>
  <si>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</si>
  <si>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</si>
  <si>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</si>
  <si>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</si>
  <si>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</si>
  <si>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</si>
  <si>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</si>
  <si>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</si>
  <si>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</si>
  <si>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</si>
  <si>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</si>
  <si>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</si>
  <si>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</si>
  <si>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</si>
  <si>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</si>
  <si>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</si>
  <si>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</si>
  <si>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</si>
  <si>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</si>
  <si>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</si>
  <si>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</si>
  <si>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</si>
  <si>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</si>
  <si>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</si>
  <si>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</si>
  <si>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</si>
  <si>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</si>
  <si>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</si>
  <si>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</si>
  <si>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</si>
  <si>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烟粉紫</t>
  </si>
  <si>
    <t>浅卡其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</si>
  <si>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</si>
  <si>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</si>
  <si>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</si>
  <si>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</si>
  <si>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</si>
  <si>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</si>
  <si>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</si>
  <si>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</si>
  <si>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1帽汽眼松动。</t>
  </si>
  <si>
    <t>2门襟压0.1线宽窄不一致、门襟拉链不可起浪</t>
  </si>
  <si>
    <t>3后片拼接吃驺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</si>
  <si>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</si>
  <si>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</si>
  <si>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</si>
  <si>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</si>
  <si>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</si>
  <si>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</si>
  <si>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</si>
  <si>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</si>
  <si>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</si>
  <si>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</si>
  <si>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</si>
  <si>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</si>
  <si>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</si>
  <si>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</si>
  <si>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</si>
  <si>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</si>
  <si>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</si>
  <si>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</si>
  <si>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</si>
  <si>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</si>
  <si>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</si>
  <si>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</si>
  <si>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</si>
  <si>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1.注意脏污。</t>
  </si>
  <si>
    <t>【整改的严重缺陷及整改复核时间】</t>
  </si>
  <si>
    <t>杨金铃</t>
  </si>
  <si>
    <t>QC出货报告书</t>
  </si>
  <si>
    <t>产品名称</t>
  </si>
  <si>
    <t>合同日期</t>
  </si>
  <si>
    <t>2026/1/29.2-26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</si>
  <si>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</si>
  <si>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</si>
  <si>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</si>
  <si>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</si>
  <si>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</si>
  <si>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</si>
  <si>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</si>
  <si>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</si>
  <si>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</si>
  <si>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</si>
  <si>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</si>
  <si>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</si>
  <si>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</si>
  <si>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</si>
  <si>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</si>
  <si>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</si>
  <si>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</si>
  <si>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</si>
  <si>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</si>
  <si>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</si>
  <si>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</si>
  <si>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</si>
  <si>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</si>
  <si>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</si>
  <si>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</si>
  <si>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</si>
  <si>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</si>
  <si>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</si>
  <si>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</si>
  <si>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</si>
  <si>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</si>
  <si>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</si>
  <si>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</si>
  <si>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</si>
  <si>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黑色243.198.1.72.247.260</t>
  </si>
  <si>
    <t>浅卡其447.446.443.416.438.419</t>
  </si>
  <si>
    <t>烟粉紫907.705.695.692.683.</t>
  </si>
  <si>
    <t>情况说明：</t>
  </si>
  <si>
    <t xml:space="preserve">【问题点描述】  </t>
  </si>
  <si>
    <t>1.脏污一件。</t>
  </si>
  <si>
    <t>2.溢胶1件.</t>
  </si>
  <si>
    <t>3.漏暗线。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</si>
  <si>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</si>
  <si>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</si>
  <si>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</si>
  <si>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</si>
  <si>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</si>
  <si>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</si>
  <si>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</si>
  <si>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此次出货4282件，按照探路者要求抽箱验货200件，未超标，同意出货。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</si>
  <si>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</si>
  <si>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</si>
  <si>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</si>
  <si>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</si>
  <si>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</si>
  <si>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</si>
  <si>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</si>
  <si>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</si>
  <si>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</si>
  <si>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</si>
  <si>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</si>
  <si>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</si>
  <si>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后中长</t>
  </si>
  <si>
    <t>+0.5 +1</t>
  </si>
  <si>
    <t>0  0</t>
  </si>
  <si>
    <t>+1 +0.5</t>
  </si>
  <si>
    <t>前中拉链长</t>
  </si>
  <si>
    <t>胸围</t>
  </si>
  <si>
    <t>-1  +-0.5</t>
  </si>
  <si>
    <t>0  +1</t>
  </si>
  <si>
    <t>+0.5  0</t>
  </si>
  <si>
    <t>腰围</t>
  </si>
  <si>
    <t>+1  +1</t>
  </si>
  <si>
    <t>-0.5  -0.5</t>
  </si>
  <si>
    <t>摆围</t>
  </si>
  <si>
    <t>-0.5  0</t>
  </si>
  <si>
    <t>-0.5 0</t>
  </si>
  <si>
    <t>肩宽</t>
  </si>
  <si>
    <t>+0.5  +1</t>
  </si>
  <si>
    <t>+0.5 +0.5</t>
  </si>
  <si>
    <t>0 +0.5</t>
  </si>
  <si>
    <t>肩点袖长</t>
  </si>
  <si>
    <t>+0.6  0</t>
  </si>
  <si>
    <t>+0.3  0</t>
  </si>
  <si>
    <t>+0.7  0</t>
  </si>
  <si>
    <t>-0.6  +0.4</t>
  </si>
  <si>
    <t>袖肥/2（参考值见注解）
（肩点至14.5cm处）</t>
  </si>
  <si>
    <t>0  +0.5</t>
  </si>
  <si>
    <t>+0.5  +0.5</t>
  </si>
  <si>
    <t>+0.5 0</t>
  </si>
  <si>
    <t>袖肘围/2（肩点至30cm处）</t>
  </si>
  <si>
    <t>0  -0.5</t>
  </si>
  <si>
    <t>+0.5  -0.5</t>
  </si>
  <si>
    <t>袖口围/2（拉量）</t>
  </si>
  <si>
    <t>袖口围/2（平量）</t>
  </si>
  <si>
    <t>前领高</t>
  </si>
  <si>
    <t>下领围（含拉链）</t>
  </si>
  <si>
    <t>帽高</t>
  </si>
  <si>
    <t>帽宽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</si>
  <si>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</si>
  <si>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</si>
  <si>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</si>
  <si>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</si>
  <si>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</si>
  <si>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</si>
  <si>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</si>
  <si>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</si>
  <si>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</si>
  <si>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</si>
  <si>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</si>
  <si>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</si>
  <si>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</si>
  <si>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</si>
  <si>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</si>
  <si>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</si>
  <si>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</si>
  <si>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1101*</t>
  </si>
  <si>
    <t>FW09610</t>
  </si>
  <si>
    <t>19SS黑色/E77//</t>
  </si>
  <si>
    <t>TAEEAO81507.TAEEAO82508</t>
  </si>
  <si>
    <t>台花</t>
  </si>
  <si>
    <t>YES</t>
  </si>
  <si>
    <t>22SS卡其/M53//</t>
  </si>
  <si>
    <t>26SS烟粉紫/R394//</t>
  </si>
  <si>
    <t>制表时间：2025-11-15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</si>
  <si>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</si>
  <si>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</si>
  <si>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</si>
  <si>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</si>
  <si>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</si>
  <si>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</si>
  <si>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</si>
  <si>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</si>
  <si>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</si>
  <si>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</si>
  <si>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</si>
  <si>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</si>
  <si>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</si>
  <si>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</si>
  <si>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</si>
  <si>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</si>
  <si>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</si>
  <si>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</si>
  <si>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</si>
  <si>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</si>
  <si>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</si>
  <si>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</si>
  <si>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</si>
  <si>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</si>
  <si>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</si>
  <si>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</si>
  <si>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</si>
  <si>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</si>
  <si>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</si>
  <si>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</si>
  <si>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</si>
  <si>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</si>
  <si>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</si>
  <si>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</si>
  <si>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</si>
  <si>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</si>
  <si>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</si>
  <si>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</si>
  <si>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</si>
  <si>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</si>
  <si>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</si>
  <si>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</si>
  <si>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</si>
  <si>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</si>
  <si>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</si>
  <si>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</si>
  <si>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</si>
  <si>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</si>
  <si>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</si>
  <si>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</si>
  <si>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</si>
  <si>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</si>
  <si>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盈通</t>
  </si>
  <si>
    <t>袖口</t>
  </si>
  <si>
    <t>双面胶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</si>
  <si>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</si>
  <si>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</si>
  <si>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</si>
  <si>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</si>
  <si>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</si>
  <si>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</si>
  <si>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SJ00025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</si>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</sst>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9" borderId="6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7" fillId="0" borderId="65" applyNumberFormat="0" applyFill="0" applyAlignment="0" applyProtection="0">
      <alignment vertical="center"/>
    </xf>
    <xf numFmtId="0" fontId="48" fillId="0" borderId="6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0" borderId="67" applyNumberFormat="0" applyAlignment="0" applyProtection="0">
      <alignment vertical="center"/>
    </xf>
    <xf numFmtId="0" fontId="50" fillId="11" borderId="68" applyNumberFormat="0" applyAlignment="0" applyProtection="0">
      <alignment vertical="center"/>
    </xf>
    <xf numFmtId="0" fontId="51" fillId="11" borderId="67" applyNumberFormat="0" applyAlignment="0" applyProtection="0">
      <alignment vertical="center"/>
    </xf>
    <xf numFmtId="0" fontId="52" fillId="12" borderId="69" applyNumberFormat="0" applyAlignment="0" applyProtection="0">
      <alignment vertical="center"/>
    </xf>
    <xf numFmtId="0" fontId="53" fillId="0" borderId="70" applyNumberFormat="0" applyFill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60" fillId="0" borderId="0">
      <alignment horizontal="center"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/>
    <xf numFmtId="0" fontId="7" fillId="0" borderId="0">
      <alignment vertical="center"/>
    </xf>
    <xf numFmtId="0" fontId="6" fillId="0" borderId="0">
      <alignment horizontal="center" vertical="center"/>
    </xf>
    <xf numFmtId="0" fontId="61" fillId="0" borderId="0">
      <alignment horizontal="center" vertical="center"/>
    </xf>
    <xf numFmtId="0" fontId="61" fillId="0" borderId="0">
      <alignment horizontal="center" vertical="top"/>
    </xf>
    <xf numFmtId="0" fontId="62" fillId="0" borderId="0">
      <alignment vertical="center"/>
    </xf>
    <xf numFmtId="0" fontId="11" fillId="0" borderId="0">
      <alignment vertical="center"/>
    </xf>
    <xf numFmtId="0" fontId="62" fillId="0" borderId="0">
      <alignment vertical="center"/>
    </xf>
    <xf numFmtId="0" fontId="11" fillId="0" borderId="0">
      <alignment vertical="center"/>
    </xf>
  </cellStyleXfs>
  <cellXfs count="3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" xfId="0" applyFont="1" applyFill="1" applyBorder="1" applyAlignment="1"/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0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horizontal="center" vertical="center" wrapText="1"/>
    </xf>
    <xf numFmtId="0" fontId="5" fillId="4" borderId="2" xfId="55" applyFont="1" applyFill="1" applyBorder="1" applyAlignment="1">
      <alignment horizontal="center" vertical="center" wrapText="1"/>
    </xf>
    <xf numFmtId="0" fontId="13" fillId="0" borderId="2" xfId="55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5" borderId="9" xfId="55" applyFont="1" applyFill="1" applyBorder="1" applyAlignment="1">
      <alignment horizontal="center" vertical="center" wrapText="1"/>
    </xf>
    <xf numFmtId="0" fontId="15" fillId="5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11" xfId="54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7" fillId="3" borderId="0" xfId="52" applyFont="1" applyFill="1"/>
    <xf numFmtId="0" fontId="18" fillId="3" borderId="0" xfId="52" applyFont="1" applyFill="1" applyBorder="1" applyAlignment="1">
      <alignment horizontal="center"/>
    </xf>
    <xf numFmtId="0" fontId="17" fillId="3" borderId="0" xfId="52" applyFont="1" applyFill="1" applyBorder="1" applyAlignment="1">
      <alignment horizontal="center"/>
    </xf>
    <xf numFmtId="0" fontId="18" fillId="3" borderId="2" xfId="51" applyFont="1" applyFill="1" applyBorder="1" applyAlignment="1">
      <alignment horizontal="left" vertical="center"/>
    </xf>
    <xf numFmtId="0" fontId="17" fillId="3" borderId="2" xfId="51" applyFont="1" applyFill="1" applyBorder="1" applyAlignment="1">
      <alignment horizontal="center" vertical="center"/>
    </xf>
    <xf numFmtId="0" fontId="18" fillId="3" borderId="2" xfId="51" applyFont="1" applyFill="1" applyBorder="1" applyAlignment="1">
      <alignment vertical="center"/>
    </xf>
    <xf numFmtId="0" fontId="17" fillId="3" borderId="2" xfId="52" applyFont="1" applyFill="1" applyBorder="1" applyAlignment="1">
      <alignment horizontal="center"/>
    </xf>
    <xf numFmtId="0" fontId="18" fillId="3" borderId="2" xfId="52" applyFont="1" applyFill="1" applyBorder="1" applyAlignment="1" applyProtection="1">
      <alignment horizontal="center" vertical="center"/>
    </xf>
    <xf numFmtId="0" fontId="18" fillId="3" borderId="2" xfId="52" applyFont="1" applyFill="1" applyBorder="1" applyAlignment="1">
      <alignment horizontal="center" vertical="center"/>
    </xf>
    <xf numFmtId="0" fontId="19" fillId="0" borderId="7" xfId="58" applyFont="1" applyBorder="1" applyAlignment="1">
      <alignment horizontal="center"/>
    </xf>
    <xf numFmtId="0" fontId="19" fillId="0" borderId="2" xfId="58" applyFont="1" applyBorder="1" applyAlignment="1">
      <alignment horizontal="center"/>
    </xf>
    <xf numFmtId="0" fontId="20" fillId="0" borderId="2" xfId="58" applyFont="1" applyBorder="1" applyAlignment="1">
      <alignment horizontal="center"/>
    </xf>
    <xf numFmtId="0" fontId="7" fillId="0" borderId="2" xfId="0" applyFont="1" applyFill="1" applyBorder="1" applyAlignment="1"/>
    <xf numFmtId="0" fontId="19" fillId="3" borderId="4" xfId="58" applyFont="1" applyFill="1" applyBorder="1" applyAlignment="1">
      <alignment horizontal="center"/>
    </xf>
    <xf numFmtId="176" fontId="21" fillId="3" borderId="2" xfId="58" applyNumberFormat="1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0" fontId="19" fillId="3" borderId="2" xfId="58" applyFont="1" applyFill="1" applyBorder="1" applyAlignment="1">
      <alignment horizontal="center"/>
    </xf>
    <xf numFmtId="0" fontId="19" fillId="3" borderId="2" xfId="58" applyFont="1" applyFill="1" applyBorder="1" applyAlignment="1">
      <alignment horizontal="center" wrapText="1"/>
    </xf>
    <xf numFmtId="49" fontId="20" fillId="3" borderId="4" xfId="60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17" fillId="3" borderId="5" xfId="52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 vertical="center"/>
    </xf>
    <xf numFmtId="177" fontId="21" fillId="3" borderId="2" xfId="58" applyNumberFormat="1" applyFont="1" applyFill="1" applyBorder="1" applyAlignment="1">
      <alignment horizont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11" fillId="0" borderId="0" xfId="51" applyFill="1" applyAlignment="1">
      <alignment horizontal="left" vertical="center"/>
    </xf>
    <xf numFmtId="0" fontId="23" fillId="0" borderId="12" xfId="51" applyFont="1" applyFill="1" applyBorder="1" applyAlignment="1">
      <alignment horizontal="center" vertical="top"/>
    </xf>
    <xf numFmtId="0" fontId="24" fillId="0" borderId="13" xfId="51" applyFont="1" applyFill="1" applyBorder="1" applyAlignment="1">
      <alignment horizontal="left" vertical="center"/>
    </xf>
    <xf numFmtId="0" fontId="25" fillId="0" borderId="14" xfId="51" applyFont="1" applyFill="1" applyBorder="1" applyAlignment="1">
      <alignment horizontal="center" vertical="center"/>
    </xf>
    <xf numFmtId="0" fontId="24" fillId="0" borderId="14" xfId="51" applyFont="1" applyFill="1" applyBorder="1" applyAlignment="1">
      <alignment horizontal="center" vertical="center"/>
    </xf>
    <xf numFmtId="0" fontId="26" fillId="0" borderId="14" xfId="51" applyFont="1" applyFill="1" applyBorder="1" applyAlignment="1">
      <alignment vertical="center"/>
    </xf>
    <xf numFmtId="0" fontId="24" fillId="0" borderId="14" xfId="51" applyFont="1" applyFill="1" applyBorder="1" applyAlignment="1">
      <alignment vertical="center"/>
    </xf>
    <xf numFmtId="0" fontId="26" fillId="0" borderId="14" xfId="51" applyFont="1" applyFill="1" applyBorder="1" applyAlignment="1">
      <alignment horizontal="center" vertical="center"/>
    </xf>
    <xf numFmtId="0" fontId="24" fillId="0" borderId="14" xfId="51" applyFont="1" applyFill="1" applyBorder="1" applyAlignment="1">
      <alignment horizontal="left" vertical="center"/>
    </xf>
    <xf numFmtId="0" fontId="26" fillId="0" borderId="15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vertical="center"/>
    </xf>
    <xf numFmtId="0" fontId="25" fillId="0" borderId="17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vertical="center"/>
    </xf>
    <xf numFmtId="58" fontId="26" fillId="0" borderId="17" xfId="51" applyNumberFormat="1" applyFont="1" applyFill="1" applyBorder="1" applyAlignment="1">
      <alignment horizontal="center" vertical="center"/>
    </xf>
    <xf numFmtId="0" fontId="26" fillId="0" borderId="17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horizontal="left" vertical="center"/>
    </xf>
    <xf numFmtId="0" fontId="25" fillId="0" borderId="17" xfId="51" applyFont="1" applyBorder="1" applyAlignment="1">
      <alignment vertical="center"/>
    </xf>
    <xf numFmtId="0" fontId="25" fillId="0" borderId="18" xfId="51" applyFont="1" applyBorder="1" applyAlignment="1">
      <alignment vertical="center"/>
    </xf>
    <xf numFmtId="0" fontId="24" fillId="0" borderId="17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4" fillId="0" borderId="19" xfId="51" applyFont="1" applyFill="1" applyBorder="1" applyAlignment="1">
      <alignment vertical="center"/>
    </xf>
    <xf numFmtId="0" fontId="25" fillId="0" borderId="20" xfId="51" applyFont="1" applyFill="1" applyBorder="1" applyAlignment="1">
      <alignment horizontal="right" vertical="center"/>
    </xf>
    <xf numFmtId="0" fontId="24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3" xfId="51" applyFont="1" applyFill="1" applyBorder="1" applyAlignment="1">
      <alignment vertical="center"/>
    </xf>
    <xf numFmtId="0" fontId="24" fillId="0" borderId="22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vertical="center"/>
    </xf>
    <xf numFmtId="0" fontId="26" fillId="0" borderId="25" xfId="51" applyFont="1" applyFill="1" applyBorder="1" applyAlignment="1">
      <alignment horizontal="center" vertical="center"/>
    </xf>
    <xf numFmtId="0" fontId="26" fillId="0" borderId="26" xfId="51" applyFont="1" applyFill="1" applyBorder="1" applyAlignment="1">
      <alignment horizontal="center" vertical="center"/>
    </xf>
    <xf numFmtId="0" fontId="26" fillId="0" borderId="27" xfId="51" applyFont="1" applyFill="1" applyBorder="1" applyAlignment="1">
      <alignment horizontal="center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6" xfId="51" applyFont="1" applyFill="1" applyBorder="1" applyAlignment="1">
      <alignment horizontal="left" vertical="center"/>
    </xf>
    <xf numFmtId="0" fontId="27" fillId="0" borderId="27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15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16" xfId="51" applyFont="1" applyFill="1" applyBorder="1" applyAlignment="1">
      <alignment horizontal="left" vertical="center" wrapText="1"/>
    </xf>
    <xf numFmtId="0" fontId="26" fillId="0" borderId="17" xfId="51" applyFont="1" applyFill="1" applyBorder="1" applyAlignment="1">
      <alignment horizontal="left" vertical="center" wrapText="1"/>
    </xf>
    <xf numFmtId="0" fontId="26" fillId="0" borderId="18" xfId="51" applyFont="1" applyFill="1" applyBorder="1" applyAlignment="1">
      <alignment horizontal="left" vertical="center" wrapText="1"/>
    </xf>
    <xf numFmtId="0" fontId="24" fillId="0" borderId="19" xfId="51" applyFont="1" applyFill="1" applyBorder="1" applyAlignment="1">
      <alignment horizontal="left" vertical="center"/>
    </xf>
    <xf numFmtId="0" fontId="11" fillId="0" borderId="20" xfId="51" applyFill="1" applyBorder="1" applyAlignment="1">
      <alignment horizontal="center" vertical="center"/>
    </xf>
    <xf numFmtId="0" fontId="11" fillId="0" borderId="21" xfId="51" applyFill="1" applyBorder="1" applyAlignment="1">
      <alignment horizontal="center" vertical="center"/>
    </xf>
    <xf numFmtId="0" fontId="24" fillId="0" borderId="29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1" fillId="0" borderId="26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7" fillId="0" borderId="13" xfId="51" applyFont="1" applyFill="1" applyBorder="1" applyAlignment="1">
      <alignment horizontal="left" vertical="center"/>
    </xf>
    <xf numFmtId="0" fontId="27" fillId="0" borderId="14" xfId="51" applyFont="1" applyFill="1" applyBorder="1" applyAlignment="1">
      <alignment horizontal="left" vertical="center"/>
    </xf>
    <xf numFmtId="0" fontId="27" fillId="0" borderId="15" xfId="51" applyFont="1" applyFill="1" applyBorder="1" applyAlignment="1">
      <alignment horizontal="left"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center" vertical="center"/>
    </xf>
    <xf numFmtId="58" fontId="26" fillId="0" borderId="20" xfId="51" applyNumberFormat="1" applyFont="1" applyFill="1" applyBorder="1" applyAlignment="1">
      <alignment vertical="center"/>
    </xf>
    <xf numFmtId="0" fontId="24" fillId="0" borderId="20" xfId="51" applyFont="1" applyFill="1" applyBorder="1" applyAlignment="1">
      <alignment horizontal="center" vertical="center"/>
    </xf>
    <xf numFmtId="0" fontId="26" fillId="0" borderId="21" xfId="51" applyFont="1" applyFill="1" applyBorder="1" applyAlignment="1">
      <alignment horizontal="center" vertical="center"/>
    </xf>
    <xf numFmtId="0" fontId="11" fillId="0" borderId="0" xfId="51" applyFont="1" applyAlignment="1">
      <alignment horizontal="left" vertical="center"/>
    </xf>
    <xf numFmtId="0" fontId="29" fillId="0" borderId="12" xfId="51" applyFont="1" applyBorder="1" applyAlignment="1">
      <alignment horizontal="center" vertical="top"/>
    </xf>
    <xf numFmtId="0" fontId="28" fillId="0" borderId="35" xfId="51" applyFont="1" applyBorder="1" applyAlignment="1">
      <alignment horizontal="left" vertical="center"/>
    </xf>
    <xf numFmtId="0" fontId="25" fillId="0" borderId="36" xfId="51" applyFont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0" fontId="27" fillId="0" borderId="36" xfId="51" applyFont="1" applyBorder="1" applyAlignment="1">
      <alignment horizontal="left" vertical="center"/>
    </xf>
    <xf numFmtId="0" fontId="11" fillId="0" borderId="36" xfId="51" applyFont="1" applyBorder="1" applyAlignment="1">
      <alignment horizontal="center" vertical="center"/>
    </xf>
    <xf numFmtId="0" fontId="11" fillId="0" borderId="37" xfId="51" applyFont="1" applyBorder="1" applyAlignment="1">
      <alignment horizontal="center" vertical="center"/>
    </xf>
    <xf numFmtId="0" fontId="27" fillId="0" borderId="13" xfId="51" applyFont="1" applyBorder="1" applyAlignment="1">
      <alignment horizontal="center" vertical="center"/>
    </xf>
    <xf numFmtId="0" fontId="27" fillId="0" borderId="14" xfId="5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0" fontId="28" fillId="0" borderId="13" xfId="51" applyFont="1" applyBorder="1" applyAlignment="1">
      <alignment horizontal="center" vertical="center"/>
    </xf>
    <xf numFmtId="0" fontId="28" fillId="0" borderId="14" xfId="51" applyFont="1" applyBorder="1" applyAlignment="1">
      <alignment horizontal="center" vertical="center"/>
    </xf>
    <xf numFmtId="0" fontId="28" fillId="0" borderId="15" xfId="51" applyFont="1" applyBorder="1" applyAlignment="1">
      <alignment horizontal="center" vertical="center"/>
    </xf>
    <xf numFmtId="0" fontId="27" fillId="0" borderId="16" xfId="51" applyFont="1" applyBorder="1" applyAlignment="1">
      <alignment horizontal="left" vertical="center"/>
    </xf>
    <xf numFmtId="0" fontId="25" fillId="0" borderId="17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7" fillId="0" borderId="17" xfId="51" applyFont="1" applyBorder="1" applyAlignment="1">
      <alignment horizontal="left" vertical="center"/>
    </xf>
    <xf numFmtId="14" fontId="25" fillId="0" borderId="17" xfId="51" applyNumberFormat="1" applyFont="1" applyBorder="1" applyAlignment="1">
      <alignment horizontal="center" vertical="center"/>
    </xf>
    <xf numFmtId="14" fontId="25" fillId="0" borderId="18" xfId="51" applyNumberFormat="1" applyFont="1" applyBorder="1" applyAlignment="1">
      <alignment horizontal="center" vertical="center"/>
    </xf>
    <xf numFmtId="0" fontId="27" fillId="0" borderId="16" xfId="51" applyFont="1" applyBorder="1" applyAlignment="1">
      <alignment vertical="center"/>
    </xf>
    <xf numFmtId="0" fontId="27" fillId="0" borderId="17" xfId="51" applyFont="1" applyBorder="1" applyAlignment="1">
      <alignment vertical="center"/>
    </xf>
    <xf numFmtId="0" fontId="25" fillId="0" borderId="25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11" fillId="0" borderId="17" xfId="51" applyFont="1" applyBorder="1" applyAlignment="1">
      <alignment vertical="center"/>
    </xf>
    <xf numFmtId="0" fontId="30" fillId="0" borderId="19" xfId="51" applyFont="1" applyBorder="1" applyAlignment="1">
      <alignment vertical="center"/>
    </xf>
    <xf numFmtId="0" fontId="25" fillId="0" borderId="20" xfId="51" applyFont="1" applyBorder="1" applyAlignment="1">
      <alignment horizontal="center" vertical="center"/>
    </xf>
    <xf numFmtId="0" fontId="25" fillId="0" borderId="21" xfId="51" applyFont="1" applyBorder="1" applyAlignment="1">
      <alignment horizontal="center" vertical="center"/>
    </xf>
    <xf numFmtId="0" fontId="27" fillId="0" borderId="19" xfId="51" applyFont="1" applyBorder="1" applyAlignment="1">
      <alignment horizontal="left" vertical="center"/>
    </xf>
    <xf numFmtId="0" fontId="27" fillId="0" borderId="20" xfId="51" applyFont="1" applyBorder="1" applyAlignment="1">
      <alignment horizontal="left" vertical="center"/>
    </xf>
    <xf numFmtId="14" fontId="25" fillId="0" borderId="20" xfId="51" applyNumberFormat="1" applyFont="1" applyBorder="1" applyAlignment="1">
      <alignment horizontal="center" vertical="center"/>
    </xf>
    <xf numFmtId="14" fontId="25" fillId="0" borderId="21" xfId="51" applyNumberFormat="1" applyFont="1" applyBorder="1" applyAlignment="1">
      <alignment horizontal="center" vertical="center"/>
    </xf>
    <xf numFmtId="0" fontId="25" fillId="0" borderId="20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8" fillId="0" borderId="0" xfId="51" applyFont="1" applyBorder="1" applyAlignment="1">
      <alignment horizontal="left" vertical="center"/>
    </xf>
    <xf numFmtId="0" fontId="27" fillId="0" borderId="13" xfId="51" applyFont="1" applyBorder="1" applyAlignment="1">
      <alignment vertical="center"/>
    </xf>
    <xf numFmtId="0" fontId="11" fillId="0" borderId="14" xfId="51" applyFont="1" applyBorder="1" applyAlignment="1">
      <alignment horizontal="left" vertical="center"/>
    </xf>
    <xf numFmtId="0" fontId="25" fillId="0" borderId="14" xfId="51" applyFont="1" applyBorder="1" applyAlignment="1">
      <alignment horizontal="left" vertical="center"/>
    </xf>
    <xf numFmtId="0" fontId="11" fillId="0" borderId="14" xfId="51" applyFont="1" applyBorder="1" applyAlignment="1">
      <alignment vertical="center"/>
    </xf>
    <xf numFmtId="0" fontId="27" fillId="0" borderId="14" xfId="51" applyFont="1" applyBorder="1" applyAlignment="1">
      <alignment vertical="center"/>
    </xf>
    <xf numFmtId="0" fontId="25" fillId="0" borderId="15" xfId="51" applyFont="1" applyBorder="1" applyAlignment="1">
      <alignment horizontal="left" vertical="center"/>
    </xf>
    <xf numFmtId="0" fontId="11" fillId="0" borderId="17" xfId="51" applyFont="1" applyBorder="1" applyAlignment="1">
      <alignment horizontal="left" vertical="center"/>
    </xf>
    <xf numFmtId="0" fontId="27" fillId="0" borderId="21" xfId="51" applyFont="1" applyBorder="1" applyAlignment="1">
      <alignment horizontal="left" vertical="center"/>
    </xf>
    <xf numFmtId="0" fontId="27" fillId="0" borderId="0" xfId="51" applyFont="1" applyBorder="1" applyAlignment="1">
      <alignment horizontal="left" vertical="center"/>
    </xf>
    <xf numFmtId="0" fontId="26" fillId="0" borderId="13" xfId="51" applyFont="1" applyBorder="1" applyAlignment="1">
      <alignment horizontal="left" vertical="center"/>
    </xf>
    <xf numFmtId="0" fontId="26" fillId="0" borderId="14" xfId="51" applyFont="1" applyBorder="1" applyAlignment="1">
      <alignment horizontal="left" vertical="center"/>
    </xf>
    <xf numFmtId="0" fontId="24" fillId="0" borderId="14" xfId="51" applyFont="1" applyBorder="1" applyAlignment="1">
      <alignment horizontal="left" vertical="center"/>
    </xf>
    <xf numFmtId="0" fontId="24" fillId="0" borderId="15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26" fillId="0" borderId="34" xfId="51" applyFont="1" applyBorder="1" applyAlignment="1">
      <alignment horizontal="left" vertical="center"/>
    </xf>
    <xf numFmtId="0" fontId="26" fillId="0" borderId="25" xfId="51" applyFont="1" applyBorder="1" applyAlignment="1">
      <alignment horizontal="left" vertical="center"/>
    </xf>
    <xf numFmtId="0" fontId="24" fillId="0" borderId="25" xfId="51" applyFont="1" applyBorder="1" applyAlignment="1">
      <alignment horizontal="left" vertical="center"/>
    </xf>
    <xf numFmtId="0" fontId="24" fillId="0" borderId="26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7" fillId="0" borderId="16" xfId="51" applyFont="1" applyFill="1" applyBorder="1" applyAlignment="1">
      <alignment horizontal="left" vertical="center"/>
    </xf>
    <xf numFmtId="0" fontId="25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7" fillId="0" borderId="19" xfId="51" applyFont="1" applyBorder="1" applyAlignment="1">
      <alignment horizontal="center" vertical="center"/>
    </xf>
    <xf numFmtId="0" fontId="27" fillId="0" borderId="20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16" xfId="51" applyFont="1" applyBorder="1" applyAlignment="1">
      <alignment horizontal="center" vertical="center"/>
    </xf>
    <xf numFmtId="0" fontId="27" fillId="0" borderId="17" xfId="51" applyFont="1" applyBorder="1" applyAlignment="1">
      <alignment horizontal="center" vertical="center"/>
    </xf>
    <xf numFmtId="0" fontId="24" fillId="0" borderId="17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7" fillId="0" borderId="31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8" fillId="0" borderId="38" xfId="51" applyFont="1" applyBorder="1" applyAlignment="1">
      <alignment vertical="center"/>
    </xf>
    <xf numFmtId="0" fontId="25" fillId="0" borderId="39" xfId="51" applyFont="1" applyBorder="1" applyAlignment="1">
      <alignment horizontal="center" vertical="center"/>
    </xf>
    <xf numFmtId="0" fontId="28" fillId="0" borderId="39" xfId="51" applyFont="1" applyBorder="1" applyAlignment="1">
      <alignment vertical="center"/>
    </xf>
    <xf numFmtId="0" fontId="25" fillId="0" borderId="39" xfId="51" applyFont="1" applyBorder="1" applyAlignment="1">
      <alignment vertical="center"/>
    </xf>
    <xf numFmtId="58" fontId="11" fillId="0" borderId="39" xfId="51" applyNumberFormat="1" applyFont="1" applyBorder="1" applyAlignment="1">
      <alignment vertical="center"/>
    </xf>
    <xf numFmtId="0" fontId="28" fillId="0" borderId="39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8" fillId="0" borderId="41" xfId="51" applyFont="1" applyFill="1" applyBorder="1" applyAlignment="1">
      <alignment horizontal="left" vertical="center"/>
    </xf>
    <xf numFmtId="0" fontId="28" fillId="0" borderId="39" xfId="51" applyFont="1" applyFill="1" applyBorder="1" applyAlignment="1">
      <alignment horizontal="left" vertical="center"/>
    </xf>
    <xf numFmtId="0" fontId="28" fillId="0" borderId="42" xfId="51" applyFont="1" applyFill="1" applyBorder="1" applyAlignment="1">
      <alignment horizontal="left" vertical="center"/>
    </xf>
    <xf numFmtId="0" fontId="28" fillId="0" borderId="43" xfId="51" applyFont="1" applyFill="1" applyBorder="1" applyAlignment="1">
      <alignment horizontal="center" vertical="center"/>
    </xf>
    <xf numFmtId="0" fontId="28" fillId="0" borderId="44" xfId="5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28" fillId="0" borderId="19" xfId="51" applyFont="1" applyFill="1" applyBorder="1" applyAlignment="1">
      <alignment horizontal="center" vertical="center"/>
    </xf>
    <xf numFmtId="0" fontId="28" fillId="0" borderId="20" xfId="51" applyFont="1" applyFill="1" applyBorder="1" applyAlignment="1">
      <alignment horizontal="center" vertical="center"/>
    </xf>
    <xf numFmtId="0" fontId="28" fillId="0" borderId="21" xfId="51" applyFont="1" applyFill="1" applyBorder="1" applyAlignment="1">
      <alignment horizontal="center" vertical="center"/>
    </xf>
    <xf numFmtId="58" fontId="28" fillId="0" borderId="39" xfId="51" applyNumberFormat="1" applyFont="1" applyBorder="1" applyAlignment="1">
      <alignment vertical="center"/>
    </xf>
    <xf numFmtId="0" fontId="11" fillId="0" borderId="39" xfId="51" applyFont="1" applyBorder="1" applyAlignment="1">
      <alignment horizontal="center" vertical="center"/>
    </xf>
    <xf numFmtId="0" fontId="11" fillId="0" borderId="40" xfId="51" applyFont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31" fillId="0" borderId="12" xfId="51" applyFont="1" applyBorder="1" applyAlignment="1">
      <alignment horizontal="center" vertical="top"/>
    </xf>
    <xf numFmtId="0" fontId="27" fillId="0" borderId="46" xfId="51" applyFont="1" applyBorder="1" applyAlignment="1">
      <alignment horizontal="left" vertical="center"/>
    </xf>
    <xf numFmtId="0" fontId="27" fillId="0" borderId="29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8" fillId="0" borderId="41" xfId="51" applyFont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7" fillId="0" borderId="43" xfId="51" applyFont="1" applyBorder="1" applyAlignment="1">
      <alignment vertical="center"/>
    </xf>
    <xf numFmtId="0" fontId="11" fillId="0" borderId="44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11" fillId="0" borderId="44" xfId="51" applyFont="1" applyBorder="1" applyAlignment="1">
      <alignment vertical="center"/>
    </xf>
    <xf numFmtId="0" fontId="27" fillId="0" borderId="44" xfId="51" applyFont="1" applyBorder="1" applyAlignment="1">
      <alignment vertical="center"/>
    </xf>
    <xf numFmtId="0" fontId="25" fillId="0" borderId="45" xfId="51" applyFont="1" applyBorder="1" applyAlignment="1">
      <alignment horizontal="left" vertical="center"/>
    </xf>
    <xf numFmtId="0" fontId="27" fillId="0" borderId="43" xfId="51" applyFont="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11" fillId="0" borderId="44" xfId="51" applyFont="1" applyBorder="1" applyAlignment="1">
      <alignment horizontal="center" vertical="center"/>
    </xf>
    <xf numFmtId="0" fontId="25" fillId="0" borderId="17" xfId="51" applyFont="1" applyBorder="1" applyAlignment="1">
      <alignment horizontal="center" vertical="center"/>
    </xf>
    <xf numFmtId="0" fontId="11" fillId="0" borderId="17" xfId="51" applyFont="1" applyBorder="1" applyAlignment="1">
      <alignment horizontal="center" vertical="center"/>
    </xf>
    <xf numFmtId="0" fontId="27" fillId="0" borderId="0" xfId="51" applyFont="1" applyBorder="1" applyAlignment="1">
      <alignment vertical="center"/>
    </xf>
    <xf numFmtId="0" fontId="27" fillId="0" borderId="31" xfId="51" applyFont="1" applyBorder="1" applyAlignment="1">
      <alignment horizontal="left" vertical="center" wrapText="1"/>
    </xf>
    <xf numFmtId="0" fontId="27" fillId="0" borderId="32" xfId="51" applyFont="1" applyBorder="1" applyAlignment="1">
      <alignment horizontal="left" vertical="center" wrapText="1"/>
    </xf>
    <xf numFmtId="0" fontId="27" fillId="0" borderId="33" xfId="51" applyFont="1" applyBorder="1" applyAlignment="1">
      <alignment horizontal="left" vertical="center" wrapText="1"/>
    </xf>
    <xf numFmtId="0" fontId="27" fillId="0" borderId="43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45" xfId="51" applyFont="1" applyBorder="1" applyAlignment="1">
      <alignment horizontal="left" vertical="center"/>
    </xf>
    <xf numFmtId="0" fontId="32" fillId="0" borderId="48" xfId="51" applyFont="1" applyBorder="1" applyAlignment="1">
      <alignment horizontal="left" vertical="center" wrapText="1"/>
    </xf>
    <xf numFmtId="0" fontId="7" fillId="4" borderId="2" xfId="0" applyFont="1" applyFill="1" applyBorder="1" applyAlignment="1"/>
    <xf numFmtId="9" fontId="25" fillId="0" borderId="17" xfId="51" applyNumberFormat="1" applyFont="1" applyBorder="1" applyAlignment="1">
      <alignment horizontal="center" vertical="center"/>
    </xf>
    <xf numFmtId="9" fontId="33" fillId="0" borderId="2" xfId="0" applyNumberFormat="1" applyFont="1" applyFill="1" applyBorder="1" applyAlignment="1">
      <alignment horizontal="center" vertical="center" shrinkToFit="1"/>
    </xf>
    <xf numFmtId="0" fontId="34" fillId="0" borderId="18" xfId="51" applyFont="1" applyBorder="1" applyAlignment="1">
      <alignment horizontal="left" vertical="center" wrapText="1"/>
    </xf>
    <xf numFmtId="0" fontId="34" fillId="0" borderId="18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5" fillId="0" borderId="16" xfId="51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9" fontId="25" fillId="0" borderId="30" xfId="51" applyNumberFormat="1" applyFont="1" applyBorder="1" applyAlignment="1">
      <alignment horizontal="left" vertical="center"/>
    </xf>
    <xf numFmtId="9" fontId="25" fillId="0" borderId="23" xfId="51" applyNumberFormat="1" applyFont="1" applyBorder="1" applyAlignment="1">
      <alignment horizontal="left" vertical="center"/>
    </xf>
    <xf numFmtId="9" fontId="25" fillId="0" borderId="24" xfId="51" applyNumberFormat="1" applyFont="1" applyBorder="1" applyAlignment="1">
      <alignment horizontal="left" vertical="center"/>
    </xf>
    <xf numFmtId="9" fontId="25" fillId="0" borderId="31" xfId="51" applyNumberFormat="1" applyFont="1" applyBorder="1" applyAlignment="1">
      <alignment horizontal="left" vertical="center"/>
    </xf>
    <xf numFmtId="9" fontId="25" fillId="0" borderId="32" xfId="51" applyNumberFormat="1" applyFont="1" applyBorder="1" applyAlignment="1">
      <alignment horizontal="left" vertical="center"/>
    </xf>
    <xf numFmtId="9" fontId="25" fillId="0" borderId="33" xfId="51" applyNumberFormat="1" applyFont="1" applyBorder="1" applyAlignment="1">
      <alignment horizontal="left" vertical="center"/>
    </xf>
    <xf numFmtId="0" fontId="24" fillId="0" borderId="43" xfId="51" applyFont="1" applyFill="1" applyBorder="1" applyAlignment="1">
      <alignment horizontal="left" vertical="center"/>
    </xf>
    <xf numFmtId="0" fontId="24" fillId="0" borderId="44" xfId="51" applyFont="1" applyFill="1" applyBorder="1" applyAlignment="1">
      <alignment horizontal="left" vertical="center"/>
    </xf>
    <xf numFmtId="0" fontId="24" fillId="0" borderId="45" xfId="51" applyFont="1" applyFill="1" applyBorder="1" applyAlignment="1">
      <alignment horizontal="left" vertical="center"/>
    </xf>
    <xf numFmtId="0" fontId="24" fillId="0" borderId="49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5" fillId="0" borderId="50" xfId="51" applyFont="1" applyFill="1" applyBorder="1" applyAlignment="1">
      <alignment horizontal="left" vertical="center"/>
    </xf>
    <xf numFmtId="0" fontId="25" fillId="0" borderId="51" xfId="51" applyFont="1" applyFill="1" applyBorder="1" applyAlignment="1">
      <alignment horizontal="left" vertical="center"/>
    </xf>
    <xf numFmtId="0" fontId="25" fillId="0" borderId="52" xfId="51" applyFont="1" applyFill="1" applyBorder="1" applyAlignment="1">
      <alignment horizontal="left" vertical="center"/>
    </xf>
    <xf numFmtId="0" fontId="28" fillId="0" borderId="35" xfId="51" applyFont="1" applyBorder="1" applyAlignment="1">
      <alignment vertical="center"/>
    </xf>
    <xf numFmtId="0" fontId="35" fillId="0" borderId="39" xfId="51" applyFont="1" applyBorder="1" applyAlignment="1">
      <alignment horizontal="center" vertical="center"/>
    </xf>
    <xf numFmtId="0" fontId="28" fillId="0" borderId="36" xfId="51" applyFont="1" applyBorder="1" applyAlignment="1">
      <alignment vertical="center"/>
    </xf>
    <xf numFmtId="0" fontId="25" fillId="0" borderId="53" xfId="51" applyFont="1" applyBorder="1" applyAlignment="1">
      <alignment vertical="center"/>
    </xf>
    <xf numFmtId="0" fontId="28" fillId="0" borderId="53" xfId="51" applyFont="1" applyBorder="1" applyAlignment="1">
      <alignment vertical="center"/>
    </xf>
    <xf numFmtId="58" fontId="11" fillId="0" borderId="36" xfId="51" applyNumberFormat="1" applyFont="1" applyBorder="1" applyAlignment="1">
      <alignment vertical="center"/>
    </xf>
    <xf numFmtId="0" fontId="28" fillId="0" borderId="29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5" fillId="0" borderId="53" xfId="51" applyFont="1" applyBorder="1" applyAlignment="1">
      <alignment horizontal="center" vertical="center"/>
    </xf>
    <xf numFmtId="0" fontId="25" fillId="0" borderId="47" xfId="51" applyFont="1" applyBorder="1" applyAlignment="1">
      <alignment horizontal="center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25" fillId="0" borderId="47" xfId="51" applyFont="1" applyFill="1" applyBorder="1" applyAlignment="1">
      <alignment horizontal="left" vertical="center"/>
    </xf>
    <xf numFmtId="0" fontId="11" fillId="0" borderId="53" xfId="51" applyFont="1" applyBorder="1" applyAlignment="1">
      <alignment vertical="center"/>
    </xf>
    <xf numFmtId="0" fontId="36" fillId="0" borderId="55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7" fillId="0" borderId="58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6" borderId="2" xfId="0" applyFont="1" applyFill="1" applyBorder="1"/>
    <xf numFmtId="0" fontId="37" fillId="0" borderId="60" xfId="0" applyFont="1" applyBorder="1"/>
    <xf numFmtId="0" fontId="0" fillId="0" borderId="58" xfId="0" applyBorder="1"/>
    <xf numFmtId="0" fontId="0" fillId="6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6" borderId="62" xfId="0" applyFill="1" applyBorder="1"/>
    <xf numFmtId="0" fontId="0" fillId="0" borderId="63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4" borderId="2" xfId="0" applyFont="1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11" fillId="0" borderId="2" xfId="0" applyFont="1" applyFill="1" applyBorder="1" applyAlignment="1" quotePrefix="1">
      <alignment horizontal="center" vertical="center"/>
    </xf>
    <xf numFmtId="0" fontId="12" fillId="0" borderId="2" xfId="49" applyFont="1" applyFill="1" applyBorder="1" applyAlignment="1" quotePrefix="1">
      <alignment horizontal="center" vertical="center" wrapText="1"/>
    </xf>
    <xf numFmtId="0" fontId="15" fillId="5" borderId="9" xfId="55" applyFont="1" applyFill="1" applyBorder="1" applyAlignment="1" quotePrefix="1">
      <alignment horizontal="center" vertical="center" wrapText="1"/>
    </xf>
    <xf numFmtId="0" fontId="15" fillId="5" borderId="10" xfId="56" applyFont="1" applyFill="1" applyBorder="1" applyAlignment="1" quotePrefix="1">
      <alignment horizontal="center" vertical="top" wrapText="1"/>
    </xf>
    <xf numFmtId="0" fontId="5" fillId="4" borderId="2" xfId="55" applyFont="1" applyFill="1" applyBorder="1" applyAlignment="1" quotePrefix="1">
      <alignment horizontal="center" vertical="center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  <cellStyle name="常规_110509_2006-09-28 2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46990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939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2203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19050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61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19050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673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488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028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641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2362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86990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58555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66240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4535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00420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202805" y="87712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67050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17340" y="2586990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2835" y="2459990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2835" y="2683510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17340" y="3034030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2835" y="2932430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558405" y="2447290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558405" y="2683510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760845" y="3034030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558405" y="2868930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21145" y="1282065"/>
              <a:ext cx="393700" cy="334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36790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36790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49450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6215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8567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182880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25930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25930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31640" y="1725930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628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760845" y="262001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760845" y="284353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67905" y="1282065"/>
              <a:ext cx="393700" cy="334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2114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2114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79395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39360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72410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32125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74290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91940" y="2785110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45285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41220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285750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29591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285750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29591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3274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51689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51689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44" customWidth="1"/>
    <col min="3" max="3" width="10.1696428571429" customWidth="1"/>
  </cols>
  <sheetData>
    <row r="1" ht="21" customHeight="1" spans="1:2">
      <c r="A1" s="345"/>
      <c r="B1" s="346" t="s">
        <v>0</v>
      </c>
    </row>
    <row r="2" ht="18" spans="1:2">
      <c r="A2" s="11">
        <v>1</v>
      </c>
      <c r="B2" s="347" t="s">
        <v>1</v>
      </c>
    </row>
    <row r="3" ht="18" spans="1:2">
      <c r="A3" s="11">
        <v>2</v>
      </c>
      <c r="B3" s="347" t="s">
        <v>2</v>
      </c>
    </row>
    <row r="4" ht="18" spans="1:2">
      <c r="A4" s="11">
        <v>3</v>
      </c>
      <c r="B4" s="347" t="s">
        <v>3</v>
      </c>
    </row>
    <row r="5" ht="18" spans="1:2">
      <c r="A5" s="11">
        <v>4</v>
      </c>
      <c r="B5" s="347" t="s">
        <v>4</v>
      </c>
    </row>
    <row r="6" ht="18" spans="1:2">
      <c r="A6" s="11">
        <v>5</v>
      </c>
      <c r="B6" s="347" t="s">
        <v>5</v>
      </c>
    </row>
    <row r="7" ht="18" spans="1:2">
      <c r="A7" s="11">
        <v>6</v>
      </c>
      <c r="B7" s="347" t="s">
        <v>6</v>
      </c>
    </row>
    <row r="8" s="343" customFormat="1" ht="15" customHeight="1" spans="1:2">
      <c r="A8" s="348">
        <v>7</v>
      </c>
      <c r="B8" s="349" t="s">
        <v>7</v>
      </c>
    </row>
    <row r="9" ht="19" customHeight="1" spans="1:2">
      <c r="A9" s="345"/>
      <c r="B9" s="350" t="s">
        <v>8</v>
      </c>
    </row>
    <row r="10" ht="16" customHeight="1" spans="1:2">
      <c r="A10" s="11">
        <v>1</v>
      </c>
      <c r="B10" s="351" t="s">
        <v>9</v>
      </c>
    </row>
    <row r="11" ht="18" spans="1:2">
      <c r="A11" s="11">
        <v>2</v>
      </c>
      <c r="B11" s="347" t="s">
        <v>10</v>
      </c>
    </row>
    <row r="12" ht="36" spans="1:2">
      <c r="A12" s="11">
        <v>3</v>
      </c>
      <c r="B12" s="352" t="s">
        <v>11</v>
      </c>
    </row>
    <row r="13" ht="18" spans="1:2">
      <c r="A13" s="11">
        <v>4</v>
      </c>
      <c r="B13" s="353" t="s">
        <v>12</v>
      </c>
    </row>
    <row r="14" ht="18" spans="1:2">
      <c r="A14" s="11">
        <v>5</v>
      </c>
      <c r="B14" s="353" t="s">
        <v>13</v>
      </c>
    </row>
    <row r="15" ht="18" spans="1:2">
      <c r="A15" s="11">
        <v>6</v>
      </c>
      <c r="B15" s="353" t="s">
        <v>14</v>
      </c>
    </row>
    <row r="16" ht="18" spans="1:2">
      <c r="A16" s="11">
        <v>7</v>
      </c>
      <c r="B16" s="353" t="s">
        <v>15</v>
      </c>
    </row>
    <row r="17" ht="18" spans="1:2">
      <c r="A17" s="11">
        <v>8</v>
      </c>
      <c r="B17" s="353" t="s">
        <v>16</v>
      </c>
    </row>
    <row r="18" ht="18" spans="1:2">
      <c r="A18" s="11">
        <v>9</v>
      </c>
      <c r="B18" s="347" t="s">
        <v>17</v>
      </c>
    </row>
    <row r="19" spans="1:2">
      <c r="A19" s="11"/>
      <c r="B19" s="347"/>
    </row>
    <row r="20" ht="24" spans="1:2">
      <c r="A20" s="345"/>
      <c r="B20" s="346" t="s">
        <v>18</v>
      </c>
    </row>
    <row r="21" ht="18" spans="1:2">
      <c r="A21" s="11">
        <v>1</v>
      </c>
      <c r="B21" s="354" t="s">
        <v>19</v>
      </c>
    </row>
    <row r="22" ht="18" spans="1:2">
      <c r="A22" s="11">
        <v>2</v>
      </c>
      <c r="B22" s="347" t="s">
        <v>20</v>
      </c>
    </row>
    <row r="23" ht="18" spans="1:2">
      <c r="A23" s="11">
        <v>3</v>
      </c>
      <c r="B23" s="347" t="s">
        <v>21</v>
      </c>
    </row>
    <row r="24" ht="18" spans="1:2">
      <c r="A24" s="11">
        <v>4</v>
      </c>
      <c r="B24" s="347" t="s">
        <v>22</v>
      </c>
    </row>
    <row r="25" ht="36" spans="1:2">
      <c r="A25" s="11">
        <v>5</v>
      </c>
      <c r="B25" s="353" t="s">
        <v>23</v>
      </c>
    </row>
    <row r="26" ht="18" spans="1:2">
      <c r="A26" s="11">
        <v>6</v>
      </c>
      <c r="B26" s="353" t="s">
        <v>24</v>
      </c>
    </row>
    <row r="27" customFormat="1" ht="18" spans="1:2">
      <c r="A27" s="11">
        <v>7</v>
      </c>
      <c r="B27" s="347" t="s">
        <v>25</v>
      </c>
    </row>
    <row r="28" spans="1:2">
      <c r="A28" s="11"/>
      <c r="B28" s="347"/>
    </row>
    <row r="29" ht="24" spans="1:2">
      <c r="A29" s="345"/>
      <c r="B29" s="346" t="s">
        <v>26</v>
      </c>
    </row>
    <row r="30" ht="18" spans="1:2">
      <c r="A30" s="11">
        <v>1</v>
      </c>
      <c r="B30" s="354" t="s">
        <v>27</v>
      </c>
    </row>
    <row r="31" ht="18" spans="1:2">
      <c r="A31" s="11">
        <v>2</v>
      </c>
      <c r="B31" s="347" t="s">
        <v>28</v>
      </c>
    </row>
    <row r="32" ht="18" spans="1:2">
      <c r="A32" s="11">
        <v>3</v>
      </c>
      <c r="B32" s="347" t="s">
        <v>29</v>
      </c>
    </row>
    <row r="33" ht="36" spans="1:2">
      <c r="A33" s="11">
        <v>4</v>
      </c>
      <c r="B33" s="347" t="s">
        <v>30</v>
      </c>
    </row>
    <row r="34" ht="18" spans="1:2">
      <c r="A34" s="11">
        <v>5</v>
      </c>
      <c r="B34" s="347" t="s">
        <v>31</v>
      </c>
    </row>
    <row r="35" ht="18" spans="1:2">
      <c r="A35" s="11">
        <v>6</v>
      </c>
      <c r="B35" s="347" t="s">
        <v>32</v>
      </c>
    </row>
    <row r="36" customFormat="1" ht="18" spans="1:2">
      <c r="A36" s="11">
        <v>7</v>
      </c>
      <c r="B36" s="347" t="s">
        <v>33</v>
      </c>
    </row>
    <row r="37" spans="1:2">
      <c r="A37" s="11"/>
      <c r="B37" s="347"/>
    </row>
    <row r="39" spans="1:2">
      <c r="A39" s="355" t="s">
        <v>34</v>
      </c>
      <c r="B39" s="3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0" t="s">
        <v>325</v>
      </c>
      <c r="B2" s="31" t="s">
        <v>263</v>
      </c>
      <c r="C2" s="31" t="s">
        <v>264</v>
      </c>
      <c r="D2" s="31" t="s">
        <v>265</v>
      </c>
      <c r="E2" s="31" t="s">
        <v>266</v>
      </c>
      <c r="F2" s="31" t="s">
        <v>267</v>
      </c>
      <c r="G2" s="30" t="s">
        <v>326</v>
      </c>
      <c r="H2" s="30" t="s">
        <v>327</v>
      </c>
      <c r="I2" s="30" t="s">
        <v>328</v>
      </c>
      <c r="J2" s="30" t="s">
        <v>327</v>
      </c>
      <c r="K2" s="30" t="s">
        <v>329</v>
      </c>
      <c r="L2" s="30" t="s">
        <v>327</v>
      </c>
      <c r="M2" s="31" t="s">
        <v>305</v>
      </c>
      <c r="N2" s="31" t="s">
        <v>276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2" t="s">
        <v>325</v>
      </c>
      <c r="B4" s="33" t="s">
        <v>330</v>
      </c>
      <c r="C4" s="33" t="s">
        <v>306</v>
      </c>
      <c r="D4" s="33" t="s">
        <v>265</v>
      </c>
      <c r="E4" s="31" t="s">
        <v>266</v>
      </c>
      <c r="F4" s="31" t="s">
        <v>267</v>
      </c>
      <c r="G4" s="30" t="s">
        <v>326</v>
      </c>
      <c r="H4" s="30" t="s">
        <v>327</v>
      </c>
      <c r="I4" s="30" t="s">
        <v>328</v>
      </c>
      <c r="J4" s="30" t="s">
        <v>327</v>
      </c>
      <c r="K4" s="30" t="s">
        <v>329</v>
      </c>
      <c r="L4" s="30" t="s">
        <v>327</v>
      </c>
      <c r="M4" s="31" t="s">
        <v>305</v>
      </c>
      <c r="N4" s="31" t="s">
        <v>276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8" t="s">
        <v>331</v>
      </c>
      <c r="B11" s="19"/>
      <c r="C11" s="19"/>
      <c r="D11" s="20"/>
      <c r="E11" s="21"/>
      <c r="F11" s="34"/>
      <c r="G11" s="29"/>
      <c r="H11" s="34"/>
      <c r="I11" s="18" t="s">
        <v>332</v>
      </c>
      <c r="J11" s="19"/>
      <c r="K11" s="19"/>
      <c r="L11" s="19"/>
      <c r="M11" s="19"/>
      <c r="N11" s="22"/>
    </row>
    <row r="12" spans="1:14">
      <c r="A12" s="23" t="s">
        <v>333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10.8035714285714" customWidth="1"/>
    <col min="2" max="2" width="7" customWidth="1"/>
    <col min="3" max="3" width="12.1696428571429" customWidth="1"/>
    <col min="4" max="4" width="12.8303571428571" customWidth="1"/>
    <col min="5" max="5" width="15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299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335</v>
      </c>
      <c r="H2" s="4" t="s">
        <v>336</v>
      </c>
      <c r="I2" s="4" t="s">
        <v>337</v>
      </c>
      <c r="J2" s="4" t="s">
        <v>338</v>
      </c>
      <c r="K2" s="5" t="s">
        <v>305</v>
      </c>
      <c r="L2" s="5" t="s">
        <v>276</v>
      </c>
    </row>
    <row r="3" ht="36" spans="1:12">
      <c r="A3" s="11" t="s">
        <v>307</v>
      </c>
      <c r="B3" s="12" t="s">
        <v>339</v>
      </c>
      <c r="C3" s="16" t="s">
        <v>278</v>
      </c>
      <c r="D3" s="357" t="s">
        <v>279</v>
      </c>
      <c r="E3" s="358" t="s">
        <v>280</v>
      </c>
      <c r="F3" s="14" t="s">
        <v>281</v>
      </c>
      <c r="G3" s="27" t="s">
        <v>340</v>
      </c>
      <c r="H3" s="361" t="s">
        <v>341</v>
      </c>
      <c r="I3" s="16"/>
      <c r="J3" s="16"/>
      <c r="K3" s="16"/>
      <c r="L3" s="16" t="s">
        <v>283</v>
      </c>
    </row>
    <row r="4" ht="36" spans="1:12">
      <c r="A4" s="11" t="s">
        <v>307</v>
      </c>
      <c r="B4" s="12" t="s">
        <v>339</v>
      </c>
      <c r="C4" s="16">
        <v>1123</v>
      </c>
      <c r="D4" s="357" t="s">
        <v>279</v>
      </c>
      <c r="E4" s="358" t="s">
        <v>284</v>
      </c>
      <c r="F4" s="14" t="s">
        <v>281</v>
      </c>
      <c r="G4" s="27" t="s">
        <v>340</v>
      </c>
      <c r="H4" s="361" t="s">
        <v>341</v>
      </c>
      <c r="I4" s="16"/>
      <c r="J4" s="16"/>
      <c r="K4" s="16"/>
      <c r="L4" s="16" t="s">
        <v>283</v>
      </c>
    </row>
    <row r="5" ht="36" spans="1:12">
      <c r="A5" s="11" t="s">
        <v>307</v>
      </c>
      <c r="B5" s="12" t="s">
        <v>339</v>
      </c>
      <c r="C5" s="16">
        <v>1542</v>
      </c>
      <c r="D5" s="357" t="s">
        <v>279</v>
      </c>
      <c r="E5" s="358" t="s">
        <v>285</v>
      </c>
      <c r="F5" s="17" t="s">
        <v>63</v>
      </c>
      <c r="G5" s="27" t="s">
        <v>340</v>
      </c>
      <c r="H5" s="361" t="s">
        <v>341</v>
      </c>
      <c r="I5" s="16"/>
      <c r="J5" s="16"/>
      <c r="K5" s="16"/>
      <c r="L5" s="16" t="s">
        <v>283</v>
      </c>
    </row>
    <row r="6" spans="1:12">
      <c r="A6" s="11"/>
      <c r="B6" s="12"/>
      <c r="C6" s="16"/>
      <c r="D6" s="12"/>
      <c r="E6" s="16"/>
      <c r="F6" s="17"/>
      <c r="G6" s="28"/>
      <c r="H6" s="12"/>
      <c r="I6" s="16"/>
      <c r="J6" s="16"/>
      <c r="K6" s="16"/>
      <c r="L6" s="16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8" t="s">
        <v>286</v>
      </c>
      <c r="B11" s="19"/>
      <c r="C11" s="19"/>
      <c r="D11" s="19"/>
      <c r="E11" s="20"/>
      <c r="F11" s="21"/>
      <c r="G11" s="29"/>
      <c r="H11" s="18" t="s">
        <v>342</v>
      </c>
      <c r="I11" s="19"/>
      <c r="J11" s="19"/>
      <c r="K11" s="19"/>
      <c r="L11" s="22"/>
    </row>
    <row r="12" spans="1:12">
      <c r="A12" s="23" t="s">
        <v>343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0" sqref="F20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344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262</v>
      </c>
      <c r="B2" s="5" t="s">
        <v>267</v>
      </c>
      <c r="C2" s="5" t="s">
        <v>306</v>
      </c>
      <c r="D2" s="5" t="s">
        <v>265</v>
      </c>
      <c r="E2" s="5" t="s">
        <v>266</v>
      </c>
      <c r="F2" s="4" t="s">
        <v>345</v>
      </c>
      <c r="G2" s="4" t="s">
        <v>291</v>
      </c>
      <c r="H2" s="6" t="s">
        <v>292</v>
      </c>
      <c r="I2" s="7" t="s">
        <v>294</v>
      </c>
    </row>
    <row r="3" s="1" customFormat="1" ht="16.8" spans="1:9">
      <c r="A3" s="4"/>
      <c r="B3" s="8"/>
      <c r="C3" s="8"/>
      <c r="D3" s="8"/>
      <c r="E3" s="8"/>
      <c r="F3" s="4" t="s">
        <v>346</v>
      </c>
      <c r="G3" s="4" t="s">
        <v>295</v>
      </c>
      <c r="H3" s="9"/>
      <c r="I3" s="10"/>
    </row>
    <row r="4" ht="34" spans="1:9">
      <c r="A4" s="11"/>
      <c r="B4" s="362" t="s">
        <v>347</v>
      </c>
      <c r="C4" s="362" t="s">
        <v>348</v>
      </c>
      <c r="D4" s="363" t="s">
        <v>284</v>
      </c>
      <c r="E4" s="14" t="s">
        <v>281</v>
      </c>
      <c r="F4" s="15">
        <v>0.5</v>
      </c>
      <c r="G4" s="15">
        <v>0.6</v>
      </c>
      <c r="H4" s="16">
        <f>SUM(F4:G4)</f>
        <v>1.1</v>
      </c>
      <c r="I4" s="16" t="s">
        <v>283</v>
      </c>
    </row>
    <row r="5" ht="34" spans="1:9">
      <c r="A5" s="11"/>
      <c r="B5" s="362" t="s">
        <v>347</v>
      </c>
      <c r="C5" s="362" t="s">
        <v>348</v>
      </c>
      <c r="D5" s="364" t="s">
        <v>285</v>
      </c>
      <c r="E5" s="14" t="s">
        <v>281</v>
      </c>
      <c r="F5" s="15">
        <v>0.5</v>
      </c>
      <c r="G5" s="15">
        <v>0.6</v>
      </c>
      <c r="H5" s="16">
        <f>SUM(F5:G5)</f>
        <v>1.1</v>
      </c>
      <c r="I5" s="16" t="s">
        <v>283</v>
      </c>
    </row>
    <row r="6" ht="34" spans="1:9">
      <c r="A6" s="11"/>
      <c r="B6" s="362" t="s">
        <v>347</v>
      </c>
      <c r="C6" s="362" t="s">
        <v>348</v>
      </c>
      <c r="D6" s="364" t="s">
        <v>280</v>
      </c>
      <c r="E6" s="14" t="s">
        <v>281</v>
      </c>
      <c r="F6" s="15">
        <v>0.6</v>
      </c>
      <c r="G6" s="15">
        <v>0.5</v>
      </c>
      <c r="H6" s="16">
        <f>SUM(F6:G6)</f>
        <v>1.1</v>
      </c>
      <c r="I6" s="16" t="s">
        <v>283</v>
      </c>
    </row>
    <row r="7" spans="1:9">
      <c r="A7" s="11"/>
      <c r="B7" s="12"/>
      <c r="C7" s="12"/>
      <c r="D7" s="16"/>
      <c r="E7" s="17"/>
      <c r="F7" s="15"/>
      <c r="G7" s="15"/>
      <c r="H7" s="16"/>
      <c r="I7" s="16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8" t="s">
        <v>286</v>
      </c>
      <c r="B12" s="19"/>
      <c r="C12" s="19"/>
      <c r="D12" s="20"/>
      <c r="E12" s="21"/>
      <c r="F12" s="18" t="s">
        <v>342</v>
      </c>
      <c r="G12" s="19"/>
      <c r="H12" s="20"/>
      <c r="I12" s="22"/>
    </row>
    <row r="13" spans="1:9">
      <c r="A13" s="23" t="s">
        <v>349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3" t="s">
        <v>35</v>
      </c>
      <c r="C2" s="324"/>
      <c r="D2" s="324"/>
      <c r="E2" s="324"/>
      <c r="F2" s="324"/>
      <c r="G2" s="324"/>
      <c r="H2" s="324"/>
      <c r="I2" s="325"/>
    </row>
    <row r="3" ht="28" customHeight="1" spans="2:9">
      <c r="B3" s="326"/>
      <c r="C3" s="327"/>
      <c r="D3" s="328" t="s">
        <v>36</v>
      </c>
      <c r="E3" s="329"/>
      <c r="F3" s="330" t="s">
        <v>37</v>
      </c>
      <c r="G3" s="331"/>
      <c r="H3" s="328" t="s">
        <v>38</v>
      </c>
      <c r="I3" s="332"/>
    </row>
    <row r="4" ht="28" customHeight="1" spans="2:9">
      <c r="B4" s="326" t="s">
        <v>39</v>
      </c>
      <c r="C4" s="327" t="s">
        <v>40</v>
      </c>
      <c r="D4" s="327" t="s">
        <v>41</v>
      </c>
      <c r="E4" s="327" t="s">
        <v>42</v>
      </c>
      <c r="F4" s="333" t="s">
        <v>41</v>
      </c>
      <c r="G4" s="333" t="s">
        <v>42</v>
      </c>
      <c r="H4" s="327" t="s">
        <v>41</v>
      </c>
      <c r="I4" s="334" t="s">
        <v>42</v>
      </c>
    </row>
    <row r="5" ht="28" customHeight="1" spans="2:9">
      <c r="B5" s="335" t="s">
        <v>43</v>
      </c>
      <c r="C5" s="11">
        <v>13</v>
      </c>
      <c r="D5" s="11">
        <v>0</v>
      </c>
      <c r="E5" s="11">
        <v>1</v>
      </c>
      <c r="F5" s="336">
        <v>0</v>
      </c>
      <c r="G5" s="336">
        <v>1</v>
      </c>
      <c r="H5" s="11">
        <v>1</v>
      </c>
      <c r="I5" s="337">
        <v>2</v>
      </c>
    </row>
    <row r="6" ht="28" customHeight="1" spans="2:9">
      <c r="B6" s="335" t="s">
        <v>44</v>
      </c>
      <c r="C6" s="11">
        <v>20</v>
      </c>
      <c r="D6" s="11">
        <v>0</v>
      </c>
      <c r="E6" s="11">
        <v>1</v>
      </c>
      <c r="F6" s="336">
        <v>1</v>
      </c>
      <c r="G6" s="336">
        <v>2</v>
      </c>
      <c r="H6" s="11">
        <v>2</v>
      </c>
      <c r="I6" s="337">
        <v>3</v>
      </c>
    </row>
    <row r="7" ht="28" customHeight="1" spans="2:9">
      <c r="B7" s="335" t="s">
        <v>45</v>
      </c>
      <c r="C7" s="11">
        <v>32</v>
      </c>
      <c r="D7" s="11">
        <v>0</v>
      </c>
      <c r="E7" s="11">
        <v>1</v>
      </c>
      <c r="F7" s="336">
        <v>2</v>
      </c>
      <c r="G7" s="336">
        <v>3</v>
      </c>
      <c r="H7" s="11">
        <v>3</v>
      </c>
      <c r="I7" s="337">
        <v>4</v>
      </c>
    </row>
    <row r="8" ht="28" customHeight="1" spans="2:9">
      <c r="B8" s="335" t="s">
        <v>46</v>
      </c>
      <c r="C8" s="11">
        <v>50</v>
      </c>
      <c r="D8" s="11">
        <v>1</v>
      </c>
      <c r="E8" s="11">
        <v>2</v>
      </c>
      <c r="F8" s="336">
        <v>3</v>
      </c>
      <c r="G8" s="336">
        <v>4</v>
      </c>
      <c r="H8" s="11">
        <v>5</v>
      </c>
      <c r="I8" s="337">
        <v>6</v>
      </c>
    </row>
    <row r="9" ht="28" customHeight="1" spans="2:9">
      <c r="B9" s="335" t="s">
        <v>47</v>
      </c>
      <c r="C9" s="11">
        <v>80</v>
      </c>
      <c r="D9" s="11">
        <v>2</v>
      </c>
      <c r="E9" s="11">
        <v>3</v>
      </c>
      <c r="F9" s="336">
        <v>5</v>
      </c>
      <c r="G9" s="336">
        <v>6</v>
      </c>
      <c r="H9" s="11">
        <v>7</v>
      </c>
      <c r="I9" s="337">
        <v>8</v>
      </c>
    </row>
    <row r="10" ht="28" customHeight="1" spans="2:9">
      <c r="B10" s="335" t="s">
        <v>48</v>
      </c>
      <c r="C10" s="11">
        <v>125</v>
      </c>
      <c r="D10" s="11">
        <v>3</v>
      </c>
      <c r="E10" s="11">
        <v>4</v>
      </c>
      <c r="F10" s="336">
        <v>7</v>
      </c>
      <c r="G10" s="336">
        <v>8</v>
      </c>
      <c r="H10" s="11">
        <v>10</v>
      </c>
      <c r="I10" s="337">
        <v>11</v>
      </c>
    </row>
    <row r="11" ht="28" customHeight="1" spans="2:9">
      <c r="B11" s="335" t="s">
        <v>49</v>
      </c>
      <c r="C11" s="11">
        <v>200</v>
      </c>
      <c r="D11" s="11">
        <v>5</v>
      </c>
      <c r="E11" s="11">
        <v>6</v>
      </c>
      <c r="F11" s="336">
        <v>10</v>
      </c>
      <c r="G11" s="336">
        <v>11</v>
      </c>
      <c r="H11" s="11">
        <v>14</v>
      </c>
      <c r="I11" s="337">
        <v>15</v>
      </c>
    </row>
    <row r="12" ht="28" customHeight="1" spans="2:9">
      <c r="B12" s="338" t="s">
        <v>50</v>
      </c>
      <c r="C12" s="339">
        <v>315</v>
      </c>
      <c r="D12" s="339">
        <v>7</v>
      </c>
      <c r="E12" s="339">
        <v>8</v>
      </c>
      <c r="F12" s="340">
        <v>14</v>
      </c>
      <c r="G12" s="340">
        <v>15</v>
      </c>
      <c r="H12" s="339">
        <v>21</v>
      </c>
      <c r="I12" s="341">
        <v>22</v>
      </c>
    </row>
    <row r="14" spans="2:9">
      <c r="B14" s="342" t="s">
        <v>51</v>
      </c>
      <c r="C14" s="342"/>
      <c r="D14" s="3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7" sqref="B7:C7"/>
    </sheetView>
  </sheetViews>
  <sheetFormatPr defaultColWidth="10.3303571428571" defaultRowHeight="16.5" customHeight="1"/>
  <cols>
    <col min="1" max="1" width="11.1160714285714" style="156" customWidth="1"/>
    <col min="2" max="9" width="10.3303571428571" style="156"/>
    <col min="10" max="10" width="8.83035714285714" style="156" customWidth="1"/>
    <col min="11" max="11" width="12" style="156" customWidth="1"/>
    <col min="12" max="16384" width="10.3303571428571" style="156"/>
  </cols>
  <sheetData>
    <row r="1" ht="23.95" spans="1:11">
      <c r="A1" s="256" t="s">
        <v>52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ht="18.35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162" t="s">
        <v>58</v>
      </c>
      <c r="J2" s="162"/>
      <c r="K2" s="163"/>
    </row>
    <row r="3" ht="17.6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ht="16.8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46051</v>
      </c>
      <c r="G4" s="175"/>
      <c r="H4" s="170" t="s">
        <v>65</v>
      </c>
      <c r="I4" s="173"/>
      <c r="J4" s="171" t="s">
        <v>66</v>
      </c>
      <c r="K4" s="172" t="s">
        <v>67</v>
      </c>
    </row>
    <row r="5" ht="16.8" spans="1:11">
      <c r="A5" s="176" t="s">
        <v>68</v>
      </c>
      <c r="B5" s="171" t="s">
        <v>69</v>
      </c>
      <c r="C5" s="172"/>
      <c r="D5" s="170" t="s">
        <v>70</v>
      </c>
      <c r="E5" s="173"/>
      <c r="F5" s="174">
        <v>45966</v>
      </c>
      <c r="G5" s="175"/>
      <c r="H5" s="170" t="s">
        <v>71</v>
      </c>
      <c r="I5" s="173"/>
      <c r="J5" s="171" t="s">
        <v>66</v>
      </c>
      <c r="K5" s="172" t="s">
        <v>67</v>
      </c>
    </row>
    <row r="6" ht="17.6" spans="1:11">
      <c r="A6" s="170" t="s">
        <v>72</v>
      </c>
      <c r="B6">
        <v>3</v>
      </c>
      <c r="C6">
        <v>6</v>
      </c>
      <c r="D6" s="176" t="s">
        <v>73</v>
      </c>
      <c r="E6" s="177"/>
      <c r="F6" s="174">
        <v>46032</v>
      </c>
      <c r="G6" s="175"/>
      <c r="H6" s="170" t="s">
        <v>74</v>
      </c>
      <c r="I6" s="173"/>
      <c r="J6" s="171" t="s">
        <v>66</v>
      </c>
      <c r="K6" s="172" t="s">
        <v>67</v>
      </c>
    </row>
    <row r="7" ht="17.6" spans="1:11">
      <c r="A7" s="170" t="s">
        <v>75</v>
      </c>
      <c r="B7" s="178">
        <v>15839</v>
      </c>
      <c r="C7" s="179"/>
      <c r="D7" s="176" t="s">
        <v>76</v>
      </c>
      <c r="E7" s="180"/>
      <c r="F7" s="174">
        <v>46032</v>
      </c>
      <c r="G7" s="175"/>
      <c r="H7" s="170" t="s">
        <v>77</v>
      </c>
      <c r="I7" s="173"/>
      <c r="J7" s="171" t="s">
        <v>66</v>
      </c>
      <c r="K7" s="172" t="s">
        <v>67</v>
      </c>
    </row>
    <row r="8" ht="17.55" spans="1:11">
      <c r="A8" s="181" t="s">
        <v>78</v>
      </c>
      <c r="B8" s="182"/>
      <c r="C8" s="183"/>
      <c r="D8" s="184" t="s">
        <v>79</v>
      </c>
      <c r="E8" s="185"/>
      <c r="F8" s="186">
        <v>46035</v>
      </c>
      <c r="G8" s="187"/>
      <c r="H8" s="184" t="s">
        <v>80</v>
      </c>
      <c r="I8" s="185"/>
      <c r="J8" s="188" t="s">
        <v>66</v>
      </c>
      <c r="K8" s="189" t="s">
        <v>67</v>
      </c>
    </row>
    <row r="9" ht="17.55" spans="1:11">
      <c r="A9" s="257" t="s">
        <v>81</v>
      </c>
      <c r="B9" s="258"/>
      <c r="C9" s="258"/>
      <c r="D9" s="258"/>
      <c r="E9" s="258"/>
      <c r="F9" s="258"/>
      <c r="G9" s="258"/>
      <c r="H9" s="258"/>
      <c r="I9" s="258"/>
      <c r="J9" s="258"/>
      <c r="K9" s="259"/>
    </row>
    <row r="10" ht="18.35" spans="1:11">
      <c r="A10" s="260" t="s">
        <v>82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2"/>
    </row>
    <row r="11" ht="17.6" spans="1:11">
      <c r="A11" s="263" t="s">
        <v>83</v>
      </c>
      <c r="B11" s="264" t="s">
        <v>84</v>
      </c>
      <c r="C11" s="265" t="s">
        <v>85</v>
      </c>
      <c r="D11" s="266"/>
      <c r="E11" s="267" t="s">
        <v>86</v>
      </c>
      <c r="F11" s="264" t="s">
        <v>84</v>
      </c>
      <c r="G11" s="265" t="s">
        <v>85</v>
      </c>
      <c r="H11" s="265" t="s">
        <v>87</v>
      </c>
      <c r="I11" s="267" t="s">
        <v>88</v>
      </c>
      <c r="J11" s="264" t="s">
        <v>84</v>
      </c>
      <c r="K11" s="268" t="s">
        <v>85</v>
      </c>
    </row>
    <row r="12" ht="17.6" spans="1:11">
      <c r="A12" s="176" t="s">
        <v>89</v>
      </c>
      <c r="B12" s="197" t="s">
        <v>84</v>
      </c>
      <c r="C12" s="171" t="s">
        <v>85</v>
      </c>
      <c r="D12" s="180"/>
      <c r="E12" s="177" t="s">
        <v>90</v>
      </c>
      <c r="F12" s="197" t="s">
        <v>84</v>
      </c>
      <c r="G12" s="171" t="s">
        <v>85</v>
      </c>
      <c r="H12" s="171" t="s">
        <v>87</v>
      </c>
      <c r="I12" s="177" t="s">
        <v>91</v>
      </c>
      <c r="J12" s="197" t="s">
        <v>84</v>
      </c>
      <c r="K12" s="172" t="s">
        <v>85</v>
      </c>
    </row>
    <row r="13" ht="17.6" spans="1:11">
      <c r="A13" s="176" t="s">
        <v>92</v>
      </c>
      <c r="B13" s="197" t="s">
        <v>84</v>
      </c>
      <c r="C13" s="171" t="s">
        <v>85</v>
      </c>
      <c r="D13" s="180"/>
      <c r="E13" s="177" t="s">
        <v>93</v>
      </c>
      <c r="F13" s="171" t="s">
        <v>94</v>
      </c>
      <c r="G13" s="171" t="s">
        <v>95</v>
      </c>
      <c r="H13" s="171" t="s">
        <v>87</v>
      </c>
      <c r="I13" s="177" t="s">
        <v>96</v>
      </c>
      <c r="J13" s="197" t="s">
        <v>84</v>
      </c>
      <c r="K13" s="172" t="s">
        <v>85</v>
      </c>
    </row>
    <row r="14" ht="17.55" spans="1:11">
      <c r="A14" s="184" t="s">
        <v>97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98"/>
    </row>
    <row r="15" ht="18.35" spans="1:11">
      <c r="A15" s="260" t="s">
        <v>98</v>
      </c>
      <c r="B15" s="261"/>
      <c r="C15" s="261"/>
      <c r="D15" s="261"/>
      <c r="E15" s="261"/>
      <c r="F15" s="261"/>
      <c r="G15" s="261"/>
      <c r="H15" s="261"/>
      <c r="I15" s="261"/>
      <c r="J15" s="261"/>
      <c r="K15" s="262"/>
    </row>
    <row r="16" ht="17.6" spans="1:11">
      <c r="A16" s="269" t="s">
        <v>99</v>
      </c>
      <c r="B16" s="265" t="s">
        <v>94</v>
      </c>
      <c r="C16" s="265" t="s">
        <v>95</v>
      </c>
      <c r="D16" s="270"/>
      <c r="E16" s="271" t="s">
        <v>100</v>
      </c>
      <c r="F16" s="265" t="s">
        <v>94</v>
      </c>
      <c r="G16" s="265" t="s">
        <v>95</v>
      </c>
      <c r="H16" s="272"/>
      <c r="I16" s="271" t="s">
        <v>101</v>
      </c>
      <c r="J16" s="265" t="s">
        <v>94</v>
      </c>
      <c r="K16" s="268" t="s">
        <v>95</v>
      </c>
    </row>
    <row r="17" customHeight="1" spans="1:22">
      <c r="A17" s="219" t="s">
        <v>102</v>
      </c>
      <c r="B17" s="171" t="s">
        <v>94</v>
      </c>
      <c r="C17" s="171" t="s">
        <v>95</v>
      </c>
      <c r="D17" s="273"/>
      <c r="E17" s="220" t="s">
        <v>103</v>
      </c>
      <c r="F17" s="171" t="s">
        <v>94</v>
      </c>
      <c r="G17" s="171" t="s">
        <v>95</v>
      </c>
      <c r="H17" s="274"/>
      <c r="I17" s="220" t="s">
        <v>104</v>
      </c>
      <c r="J17" s="171" t="s">
        <v>94</v>
      </c>
      <c r="K17" s="172" t="s">
        <v>95</v>
      </c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</row>
    <row r="18" ht="18" customHeight="1" spans="1:22">
      <c r="A18" s="276" t="s">
        <v>105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8"/>
    </row>
    <row r="19" s="255" customFormat="1" ht="18" customHeight="1" spans="1:22">
      <c r="A19" s="260" t="s">
        <v>106</v>
      </c>
      <c r="B19" s="261"/>
      <c r="C19" s="261"/>
      <c r="D19" s="261"/>
      <c r="E19" s="261"/>
      <c r="F19" s="261"/>
      <c r="G19" s="261"/>
      <c r="H19" s="261"/>
      <c r="I19" s="261"/>
      <c r="J19" s="261"/>
      <c r="K19" s="262"/>
    </row>
    <row r="20" customHeight="1" spans="1:22">
      <c r="A20" s="279" t="s">
        <v>107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ht="21.75" customHeight="1" spans="1:22">
      <c r="A21" s="282" t="s">
        <v>108</v>
      </c>
      <c r="B21" s="220" t="s">
        <v>109</v>
      </c>
      <c r="C21" s="220" t="s">
        <v>110</v>
      </c>
      <c r="D21" s="220" t="s">
        <v>111</v>
      </c>
      <c r="E21" s="220" t="s">
        <v>112</v>
      </c>
      <c r="F21" s="220" t="s">
        <v>113</v>
      </c>
      <c r="G21" s="220" t="s">
        <v>114</v>
      </c>
      <c r="H21" s="220" t="s">
        <v>115</v>
      </c>
      <c r="I21" s="220" t="s">
        <v>116</v>
      </c>
      <c r="J21" s="220" t="s">
        <v>117</v>
      </c>
      <c r="K21" s="222" t="s">
        <v>118</v>
      </c>
    </row>
    <row r="22" customHeight="1" spans="1:22">
      <c r="A22" s="283" t="s">
        <v>119</v>
      </c>
      <c r="B22" s="284"/>
      <c r="C22" s="285">
        <v>1</v>
      </c>
      <c r="D22" s="285">
        <v>1</v>
      </c>
      <c r="E22" s="285">
        <v>1</v>
      </c>
      <c r="F22" s="285">
        <v>1</v>
      </c>
      <c r="G22" s="285">
        <v>1</v>
      </c>
      <c r="H22" s="285">
        <v>1</v>
      </c>
      <c r="J22" s="284"/>
      <c r="K22" s="286"/>
    </row>
    <row r="23" customHeight="1" spans="1:22">
      <c r="A23" s="283" t="s">
        <v>120</v>
      </c>
      <c r="B23" s="284"/>
      <c r="C23" s="285">
        <v>1</v>
      </c>
      <c r="D23" s="285">
        <v>1</v>
      </c>
      <c r="E23" s="285">
        <v>1</v>
      </c>
      <c r="F23" s="285">
        <v>1</v>
      </c>
      <c r="G23" s="285">
        <v>1</v>
      </c>
      <c r="H23" s="285">
        <v>1</v>
      </c>
      <c r="I23" s="285"/>
      <c r="J23" s="284"/>
      <c r="K23" s="287"/>
    </row>
    <row r="24" customHeight="1" spans="1:22">
      <c r="A24" s="283" t="s">
        <v>121</v>
      </c>
      <c r="B24" s="284"/>
      <c r="C24" s="285">
        <v>1</v>
      </c>
      <c r="D24" s="285">
        <v>1</v>
      </c>
      <c r="E24" s="285">
        <v>1</v>
      </c>
      <c r="F24" s="285">
        <v>1</v>
      </c>
      <c r="G24" s="285">
        <v>1</v>
      </c>
      <c r="H24" s="285">
        <v>1</v>
      </c>
      <c r="I24" s="285"/>
      <c r="J24" s="284"/>
      <c r="K24" s="287"/>
    </row>
    <row r="25" customHeight="1" spans="1:22">
      <c r="A25" s="17"/>
      <c r="B25" s="284"/>
      <c r="C25" s="284"/>
      <c r="D25" s="285"/>
      <c r="E25" s="285"/>
      <c r="F25" s="285"/>
      <c r="G25" s="285"/>
      <c r="H25" s="285"/>
      <c r="I25" s="284"/>
      <c r="J25" s="284"/>
      <c r="K25" s="288"/>
    </row>
    <row r="26" customHeight="1" spans="1:22">
      <c r="A26" s="289"/>
      <c r="B26" s="284"/>
      <c r="C26" s="284"/>
      <c r="D26" s="284"/>
      <c r="E26" s="284"/>
      <c r="F26" s="284"/>
      <c r="G26" s="284"/>
      <c r="H26" s="284"/>
      <c r="I26" s="284"/>
      <c r="J26" s="284"/>
      <c r="K26" s="288"/>
    </row>
    <row r="27" customHeight="1" spans="1:22">
      <c r="A27" s="289"/>
      <c r="B27" s="284"/>
      <c r="C27" s="284"/>
      <c r="D27" s="284"/>
      <c r="E27" s="284"/>
      <c r="F27" s="284"/>
      <c r="G27" s="284"/>
      <c r="H27" s="284"/>
      <c r="I27" s="284"/>
      <c r="J27" s="284"/>
      <c r="K27" s="288"/>
    </row>
    <row r="28" customHeight="1" spans="1:22">
      <c r="A28" s="289"/>
      <c r="B28" s="284"/>
      <c r="C28" s="284"/>
      <c r="D28" s="284"/>
      <c r="E28" s="284"/>
      <c r="F28" s="284"/>
      <c r="G28" s="284"/>
      <c r="H28" s="284"/>
      <c r="I28" s="284"/>
      <c r="J28" s="284"/>
      <c r="K28" s="288"/>
    </row>
    <row r="29" ht="18" customHeight="1" spans="1:22">
      <c r="A29" s="290" t="s">
        <v>122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2"/>
    </row>
    <row r="30" ht="18.75" customHeight="1" spans="1:22">
      <c r="A30" s="293" t="s">
        <v>123</v>
      </c>
      <c r="B30" s="294"/>
      <c r="C30" s="294"/>
      <c r="D30" s="294"/>
      <c r="E30" s="294"/>
      <c r="F30" s="294"/>
      <c r="G30" s="294"/>
      <c r="H30" s="294"/>
      <c r="I30" s="294"/>
      <c r="J30" s="294"/>
      <c r="K30" s="295"/>
    </row>
    <row r="31" ht="18.75" customHeight="1" spans="1:22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298"/>
    </row>
    <row r="32" ht="18" customHeight="1" spans="1:22">
      <c r="A32" s="290" t="s">
        <v>124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2"/>
    </row>
    <row r="33" spans="1:11">
      <c r="A33" s="299" t="s">
        <v>125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01"/>
    </row>
    <row r="34" ht="17.55" spans="1:11">
      <c r="A34" s="98" t="s">
        <v>126</v>
      </c>
      <c r="B34" s="101"/>
      <c r="C34" s="171" t="s">
        <v>66</v>
      </c>
      <c r="D34" s="171" t="s">
        <v>67</v>
      </c>
      <c r="E34" s="302" t="s">
        <v>127</v>
      </c>
      <c r="F34" s="303"/>
      <c r="G34" s="303"/>
      <c r="H34" s="303"/>
      <c r="I34" s="303"/>
      <c r="J34" s="303"/>
      <c r="K34" s="304"/>
    </row>
    <row r="35" ht="18.75" spans="1:11">
      <c r="A35" s="305" t="s">
        <v>128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</row>
    <row r="36" ht="16.8" spans="1:11">
      <c r="A36" s="306" t="s">
        <v>129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ht="16.8" spans="1:11">
      <c r="A37" s="230" t="s">
        <v>130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2"/>
    </row>
    <row r="38" ht="16.8" spans="1:11">
      <c r="A38" s="230" t="s">
        <v>131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32"/>
    </row>
    <row r="39" ht="16.8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32"/>
    </row>
    <row r="40" ht="16.8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32"/>
    </row>
    <row r="41" ht="16.8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32"/>
    </row>
    <row r="42" ht="16.8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32"/>
    </row>
    <row r="43" ht="17.55" spans="1:11">
      <c r="A43" s="223" t="s">
        <v>132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ht="18.35" spans="1:11">
      <c r="A44" s="260" t="s">
        <v>133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2"/>
    </row>
    <row r="45" ht="16.8" spans="1:11">
      <c r="A45" s="269" t="s">
        <v>134</v>
      </c>
      <c r="B45" s="265" t="s">
        <v>94</v>
      </c>
      <c r="C45" s="265" t="s">
        <v>95</v>
      </c>
      <c r="D45" s="265" t="s">
        <v>87</v>
      </c>
      <c r="E45" s="271" t="s">
        <v>135</v>
      </c>
      <c r="F45" s="265" t="s">
        <v>94</v>
      </c>
      <c r="G45" s="265" t="s">
        <v>95</v>
      </c>
      <c r="H45" s="265" t="s">
        <v>87</v>
      </c>
      <c r="I45" s="271" t="s">
        <v>136</v>
      </c>
      <c r="J45" s="265" t="s">
        <v>94</v>
      </c>
      <c r="K45" s="268" t="s">
        <v>95</v>
      </c>
    </row>
    <row r="46" ht="16.8" spans="1:11">
      <c r="A46" s="219" t="s">
        <v>86</v>
      </c>
      <c r="B46" s="171" t="s">
        <v>94</v>
      </c>
      <c r="C46" s="171" t="s">
        <v>95</v>
      </c>
      <c r="D46" s="171" t="s">
        <v>87</v>
      </c>
      <c r="E46" s="220" t="s">
        <v>93</v>
      </c>
      <c r="F46" s="171" t="s">
        <v>94</v>
      </c>
      <c r="G46" s="171" t="s">
        <v>95</v>
      </c>
      <c r="H46" s="171" t="s">
        <v>87</v>
      </c>
      <c r="I46" s="220" t="s">
        <v>104</v>
      </c>
      <c r="J46" s="171" t="s">
        <v>94</v>
      </c>
      <c r="K46" s="172" t="s">
        <v>95</v>
      </c>
    </row>
    <row r="47" ht="17.55" spans="1:11">
      <c r="A47" s="184" t="s">
        <v>97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98"/>
    </row>
    <row r="48" ht="18.35" spans="1:11">
      <c r="A48" s="305" t="s">
        <v>137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</row>
    <row r="49" ht="17.55" spans="1:11">
      <c r="A49" s="306"/>
      <c r="B49" s="307"/>
      <c r="C49" s="307"/>
      <c r="D49" s="307"/>
      <c r="E49" s="307"/>
      <c r="F49" s="307"/>
      <c r="G49" s="307"/>
      <c r="H49" s="307"/>
      <c r="I49" s="307"/>
      <c r="J49" s="307"/>
      <c r="K49" s="308"/>
    </row>
    <row r="50" ht="18.35" spans="1:11">
      <c r="A50" s="309" t="s">
        <v>138</v>
      </c>
      <c r="B50" s="310" t="s">
        <v>139</v>
      </c>
      <c r="C50" s="310"/>
      <c r="D50" s="311" t="s">
        <v>140</v>
      </c>
      <c r="E50" s="312"/>
      <c r="F50" s="313" t="s">
        <v>141</v>
      </c>
      <c r="G50" s="314">
        <v>46351</v>
      </c>
      <c r="H50" s="315" t="s">
        <v>142</v>
      </c>
      <c r="I50" s="316"/>
      <c r="J50" s="317"/>
      <c r="K50" s="318"/>
    </row>
    <row r="51" ht="18.35" spans="1:11">
      <c r="A51" s="305" t="s">
        <v>143</v>
      </c>
      <c r="B51" s="305"/>
      <c r="C51" s="305"/>
      <c r="D51" s="305"/>
      <c r="E51" s="305"/>
      <c r="F51" s="305"/>
      <c r="G51" s="305"/>
      <c r="H51" s="305"/>
      <c r="I51" s="305"/>
      <c r="J51" s="305"/>
      <c r="K51" s="305"/>
    </row>
    <row r="52" ht="17.55" spans="1:11">
      <c r="A52" s="319"/>
      <c r="B52" s="320"/>
      <c r="C52" s="320"/>
      <c r="D52" s="320"/>
      <c r="E52" s="320"/>
      <c r="F52" s="320"/>
      <c r="G52" s="320"/>
      <c r="H52" s="320"/>
      <c r="I52" s="320"/>
      <c r="J52" s="320"/>
      <c r="K52" s="321"/>
    </row>
    <row r="53" ht="18.35" spans="1:11">
      <c r="A53" s="309" t="s">
        <v>138</v>
      </c>
      <c r="B53" s="310" t="s">
        <v>139</v>
      </c>
      <c r="C53" s="310"/>
      <c r="D53" s="311" t="s">
        <v>140</v>
      </c>
      <c r="E53" s="322" t="s">
        <v>144</v>
      </c>
      <c r="F53" s="313" t="s">
        <v>145</v>
      </c>
      <c r="G53" s="314">
        <v>46351</v>
      </c>
      <c r="H53" s="315" t="s">
        <v>142</v>
      </c>
      <c r="I53" s="316"/>
      <c r="J53" s="317" t="s">
        <v>146</v>
      </c>
      <c r="K53" s="31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46990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56" customWidth="1"/>
    <col min="2" max="6" width="10" style="156"/>
    <col min="7" max="7" width="10.125" style="156"/>
    <col min="8" max="16384" width="10" style="156"/>
  </cols>
  <sheetData>
    <row r="1" ht="22.5" customHeight="1" spans="1:11">
      <c r="A1" s="157" t="s">
        <v>147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162" t="s">
        <v>58</v>
      </c>
      <c r="J2" s="162"/>
      <c r="K2" s="163"/>
    </row>
    <row r="3" customHeight="1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customHeight="1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46051</v>
      </c>
      <c r="G4" s="175"/>
      <c r="H4" s="170" t="s">
        <v>65</v>
      </c>
      <c r="I4" s="173"/>
      <c r="J4" s="171" t="s">
        <v>66</v>
      </c>
      <c r="K4" s="172" t="s">
        <v>67</v>
      </c>
    </row>
    <row r="5" customHeight="1" spans="1:11">
      <c r="A5" s="176" t="s">
        <v>68</v>
      </c>
      <c r="B5" s="171" t="s">
        <v>69</v>
      </c>
      <c r="C5" s="172"/>
      <c r="D5" s="170" t="s">
        <v>70</v>
      </c>
      <c r="E5" s="173"/>
      <c r="F5" s="174">
        <v>45966</v>
      </c>
      <c r="G5" s="175"/>
      <c r="H5" s="170" t="s">
        <v>71</v>
      </c>
      <c r="I5" s="173"/>
      <c r="J5" s="171" t="s">
        <v>66</v>
      </c>
      <c r="K5" s="172" t="s">
        <v>67</v>
      </c>
    </row>
    <row r="6" customHeight="1" spans="1:11">
      <c r="A6" s="170" t="s">
        <v>72</v>
      </c>
      <c r="B6">
        <v>3</v>
      </c>
      <c r="C6">
        <v>6</v>
      </c>
      <c r="D6" s="176" t="s">
        <v>73</v>
      </c>
      <c r="E6" s="177"/>
      <c r="F6" s="174">
        <v>46032</v>
      </c>
      <c r="G6" s="175"/>
      <c r="H6" s="170" t="s">
        <v>74</v>
      </c>
      <c r="I6" s="173"/>
      <c r="J6" s="171" t="s">
        <v>66</v>
      </c>
      <c r="K6" s="172" t="s">
        <v>67</v>
      </c>
    </row>
    <row r="7" customHeight="1" spans="1:11">
      <c r="A7" s="170" t="s">
        <v>75</v>
      </c>
      <c r="B7" s="178">
        <v>15839</v>
      </c>
      <c r="C7" s="179"/>
      <c r="D7" s="176" t="s">
        <v>76</v>
      </c>
      <c r="E7" s="180"/>
      <c r="F7" s="174">
        <v>46032</v>
      </c>
      <c r="G7" s="175"/>
      <c r="H7" s="170" t="s">
        <v>77</v>
      </c>
      <c r="I7" s="173"/>
      <c r="J7" s="171" t="s">
        <v>66</v>
      </c>
      <c r="K7" s="172" t="s">
        <v>67</v>
      </c>
    </row>
    <row r="8" customHeight="1" spans="1:11">
      <c r="A8" s="181" t="s">
        <v>78</v>
      </c>
      <c r="B8" s="182"/>
      <c r="C8" s="183"/>
      <c r="D8" s="184" t="s">
        <v>79</v>
      </c>
      <c r="E8" s="185"/>
      <c r="F8" s="186">
        <v>46035</v>
      </c>
      <c r="G8" s="187"/>
      <c r="H8" s="184" t="s">
        <v>80</v>
      </c>
      <c r="I8" s="185"/>
      <c r="J8" s="188" t="s">
        <v>66</v>
      </c>
      <c r="K8" s="189" t="s">
        <v>67</v>
      </c>
    </row>
    <row r="9" customHeight="1" spans="1:11">
      <c r="A9" s="190" t="s">
        <v>148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</row>
    <row r="10" customHeight="1" spans="1:11">
      <c r="A10" s="191" t="s">
        <v>83</v>
      </c>
      <c r="B10" s="192" t="s">
        <v>84</v>
      </c>
      <c r="C10" s="193" t="s">
        <v>85</v>
      </c>
      <c r="D10" s="194"/>
      <c r="E10" s="195" t="s">
        <v>88</v>
      </c>
      <c r="F10" s="192" t="s">
        <v>84</v>
      </c>
      <c r="G10" s="193" t="s">
        <v>85</v>
      </c>
      <c r="H10" s="192"/>
      <c r="I10" s="195" t="s">
        <v>86</v>
      </c>
      <c r="J10" s="192" t="s">
        <v>84</v>
      </c>
      <c r="K10" s="196" t="s">
        <v>85</v>
      </c>
    </row>
    <row r="11" customHeight="1" spans="1:11">
      <c r="A11" s="176" t="s">
        <v>89</v>
      </c>
      <c r="B11" s="197" t="s">
        <v>84</v>
      </c>
      <c r="C11" s="171" t="s">
        <v>85</v>
      </c>
      <c r="D11" s="180"/>
      <c r="E11" s="177" t="s">
        <v>91</v>
      </c>
      <c r="F11" s="197" t="s">
        <v>84</v>
      </c>
      <c r="G11" s="171" t="s">
        <v>85</v>
      </c>
      <c r="H11" s="197"/>
      <c r="I11" s="177" t="s">
        <v>96</v>
      </c>
      <c r="J11" s="197" t="s">
        <v>84</v>
      </c>
      <c r="K11" s="172" t="s">
        <v>85</v>
      </c>
    </row>
    <row r="12" customHeight="1" spans="1:11">
      <c r="A12" s="184" t="s">
        <v>127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98"/>
    </row>
    <row r="13" customHeight="1" spans="1:11">
      <c r="A13" s="199" t="s">
        <v>149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</row>
    <row r="14" customHeight="1" spans="1:11">
      <c r="A14" s="200" t="s">
        <v>150</v>
      </c>
      <c r="B14" s="201"/>
      <c r="C14" s="201"/>
      <c r="D14" s="201"/>
      <c r="E14" s="201"/>
      <c r="F14" s="201"/>
      <c r="G14" s="201"/>
      <c r="H14" s="201"/>
      <c r="I14" s="202"/>
      <c r="J14" s="202"/>
      <c r="K14" s="203"/>
    </row>
    <row r="15" customHeight="1" spans="1:11">
      <c r="A15" s="204"/>
      <c r="B15" s="205"/>
      <c r="C15" s="205"/>
      <c r="D15" s="206"/>
      <c r="E15" s="207"/>
      <c r="F15" s="205"/>
      <c r="G15" s="205"/>
      <c r="H15" s="206"/>
      <c r="I15" s="208"/>
      <c r="J15" s="209"/>
      <c r="K15" s="210"/>
    </row>
    <row r="16" customHeight="1" spans="1:11">
      <c r="A16" s="211"/>
      <c r="B16" s="188"/>
      <c r="C16" s="188"/>
      <c r="D16" s="188"/>
      <c r="E16" s="188"/>
      <c r="F16" s="188"/>
      <c r="G16" s="188"/>
      <c r="H16" s="188"/>
      <c r="I16" s="188"/>
      <c r="J16" s="188"/>
      <c r="K16" s="189"/>
    </row>
    <row r="17" customHeight="1" spans="1:11">
      <c r="A17" s="199" t="s">
        <v>151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</row>
    <row r="18" customHeight="1" spans="1:11">
      <c r="A18" s="200" t="s">
        <v>152</v>
      </c>
      <c r="B18" s="201"/>
      <c r="C18" s="201"/>
      <c r="D18" s="201"/>
      <c r="E18" s="201"/>
      <c r="F18" s="201"/>
      <c r="G18" s="201"/>
      <c r="H18" s="201"/>
      <c r="I18" s="202"/>
      <c r="J18" s="202"/>
      <c r="K18" s="203"/>
    </row>
    <row r="19" customHeight="1" spans="1:11">
      <c r="A19" s="204"/>
      <c r="B19" s="205"/>
      <c r="C19" s="205"/>
      <c r="D19" s="206"/>
      <c r="E19" s="207"/>
      <c r="F19" s="205"/>
      <c r="G19" s="205"/>
      <c r="H19" s="206"/>
      <c r="I19" s="208"/>
      <c r="J19" s="209"/>
      <c r="K19" s="210"/>
    </row>
    <row r="20" customHeight="1" spans="1:11">
      <c r="A20" s="211"/>
      <c r="B20" s="188"/>
      <c r="C20" s="188"/>
      <c r="D20" s="188"/>
      <c r="E20" s="188"/>
      <c r="F20" s="188"/>
      <c r="G20" s="188"/>
      <c r="H20" s="188"/>
      <c r="I20" s="188"/>
      <c r="J20" s="188"/>
      <c r="K20" s="189"/>
    </row>
    <row r="21" customHeight="1" spans="1:11">
      <c r="A21" s="212" t="s">
        <v>124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</row>
    <row r="22" customHeight="1" spans="1:11">
      <c r="A22" s="83" t="s">
        <v>125</v>
      </c>
      <c r="B22" s="89"/>
      <c r="C22" s="89"/>
      <c r="D22" s="89"/>
      <c r="E22" s="89"/>
      <c r="F22" s="89"/>
      <c r="G22" s="89"/>
      <c r="H22" s="89"/>
      <c r="I22" s="89"/>
      <c r="J22" s="89"/>
      <c r="K22" s="126"/>
    </row>
    <row r="23" customHeight="1" spans="1:11">
      <c r="A23" s="98" t="s">
        <v>126</v>
      </c>
      <c r="B23" s="101"/>
      <c r="C23" s="171" t="s">
        <v>66</v>
      </c>
      <c r="D23" s="171" t="s">
        <v>67</v>
      </c>
      <c r="E23" s="96"/>
      <c r="F23" s="96"/>
      <c r="G23" s="96"/>
      <c r="H23" s="96"/>
      <c r="I23" s="96"/>
      <c r="J23" s="96"/>
      <c r="K23" s="97"/>
    </row>
    <row r="24" customHeight="1" spans="1:11">
      <c r="A24" s="213" t="s">
        <v>153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5"/>
    </row>
    <row r="25" customHeight="1" spans="1:11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18"/>
    </row>
    <row r="26" customHeight="1" spans="1:11">
      <c r="A26" s="190" t="s">
        <v>133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customHeight="1" spans="1:11">
      <c r="A27" s="164" t="s">
        <v>134</v>
      </c>
      <c r="B27" s="193" t="s">
        <v>94</v>
      </c>
      <c r="C27" s="193" t="s">
        <v>95</v>
      </c>
      <c r="D27" s="193" t="s">
        <v>87</v>
      </c>
      <c r="E27" s="165" t="s">
        <v>135</v>
      </c>
      <c r="F27" s="193" t="s">
        <v>94</v>
      </c>
      <c r="G27" s="193" t="s">
        <v>95</v>
      </c>
      <c r="H27" s="193" t="s">
        <v>87</v>
      </c>
      <c r="I27" s="165" t="s">
        <v>136</v>
      </c>
      <c r="J27" s="193" t="s">
        <v>94</v>
      </c>
      <c r="K27" s="196" t="s">
        <v>95</v>
      </c>
    </row>
    <row r="28" customHeight="1" spans="1:11">
      <c r="A28" s="219" t="s">
        <v>86</v>
      </c>
      <c r="B28" s="171" t="s">
        <v>94</v>
      </c>
      <c r="C28" s="171" t="s">
        <v>95</v>
      </c>
      <c r="D28" s="171" t="s">
        <v>87</v>
      </c>
      <c r="E28" s="220" t="s">
        <v>93</v>
      </c>
      <c r="F28" s="171" t="s">
        <v>94</v>
      </c>
      <c r="G28" s="171" t="s">
        <v>95</v>
      </c>
      <c r="H28" s="171" t="s">
        <v>87</v>
      </c>
      <c r="I28" s="220" t="s">
        <v>104</v>
      </c>
      <c r="J28" s="171" t="s">
        <v>94</v>
      </c>
      <c r="K28" s="172" t="s">
        <v>95</v>
      </c>
    </row>
    <row r="29" customHeight="1" spans="1:11">
      <c r="A29" s="170" t="s">
        <v>97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customHeight="1" spans="1:1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customHeight="1" spans="1:11">
      <c r="A31" s="226" t="s">
        <v>154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</row>
    <row r="32" ht="17.25" customHeight="1" spans="1:11">
      <c r="A32" s="227" t="s">
        <v>155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ht="17.25" customHeight="1" spans="1:11">
      <c r="A33" s="230"/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ht="17.25" customHeight="1" spans="1:1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32"/>
    </row>
    <row r="35" ht="17.25" customHeight="1" spans="1:1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32"/>
    </row>
    <row r="36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32"/>
    </row>
    <row r="37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32"/>
    </row>
    <row r="38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32"/>
    </row>
    <row r="39" ht="17.25" customHeight="1" spans="1:11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32"/>
    </row>
    <row r="40" ht="17.25" customHeight="1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32"/>
    </row>
    <row r="41" ht="17.25" customHeight="1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32"/>
    </row>
    <row r="42" ht="17.25" customHeight="1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32"/>
    </row>
    <row r="43" ht="17.25" customHeight="1" spans="1:11">
      <c r="A43" s="223" t="s">
        <v>132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5"/>
    </row>
    <row r="44" customHeight="1" spans="1:11">
      <c r="A44" s="226" t="s">
        <v>156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</row>
    <row r="45" ht="18" customHeight="1" spans="1:11">
      <c r="A45" s="233" t="s">
        <v>127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35"/>
    </row>
    <row r="46" ht="18" customHeight="1" spans="1:11">
      <c r="A46" s="233"/>
      <c r="B46" s="234"/>
      <c r="C46" s="234"/>
      <c r="D46" s="234"/>
      <c r="E46" s="234"/>
      <c r="F46" s="234"/>
      <c r="G46" s="234"/>
      <c r="H46" s="234"/>
      <c r="I46" s="234"/>
      <c r="J46" s="234"/>
      <c r="K46" s="235"/>
    </row>
    <row r="47" ht="18" customHeight="1" spans="1:11">
      <c r="A47" s="216"/>
      <c r="B47" s="217"/>
      <c r="C47" s="217"/>
      <c r="D47" s="217"/>
      <c r="E47" s="217"/>
      <c r="F47" s="217"/>
      <c r="G47" s="217"/>
      <c r="H47" s="217"/>
      <c r="I47" s="217"/>
      <c r="J47" s="217"/>
      <c r="K47" s="218"/>
    </row>
    <row r="48" ht="21" customHeight="1" spans="1:11">
      <c r="A48" s="236" t="s">
        <v>138</v>
      </c>
      <c r="B48" s="237" t="s">
        <v>139</v>
      </c>
      <c r="C48" s="237"/>
      <c r="D48" s="238" t="s">
        <v>140</v>
      </c>
      <c r="E48" s="239" t="s">
        <v>157</v>
      </c>
      <c r="F48" s="238" t="s">
        <v>141</v>
      </c>
      <c r="G48" s="240">
        <v>46366</v>
      </c>
      <c r="H48" s="241" t="s">
        <v>142</v>
      </c>
      <c r="I48" s="241"/>
      <c r="J48" s="237" t="s">
        <v>146</v>
      </c>
      <c r="K48" s="242"/>
    </row>
    <row r="49" customHeight="1" spans="1:11">
      <c r="A49" s="243" t="s">
        <v>143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5"/>
    </row>
    <row r="50" customHeight="1" spans="1:11">
      <c r="A50" s="246"/>
      <c r="B50" s="247"/>
      <c r="C50" s="247"/>
      <c r="D50" s="247"/>
      <c r="E50" s="247"/>
      <c r="F50" s="247"/>
      <c r="G50" s="247"/>
      <c r="H50" s="247"/>
      <c r="I50" s="247"/>
      <c r="J50" s="247"/>
      <c r="K50" s="248"/>
    </row>
    <row r="5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51"/>
    </row>
    <row r="52" ht="21" customHeight="1" spans="1:11">
      <c r="A52" s="236" t="s">
        <v>138</v>
      </c>
      <c r="B52" s="237" t="s">
        <v>139</v>
      </c>
      <c r="C52" s="237"/>
      <c r="D52" s="238" t="s">
        <v>140</v>
      </c>
      <c r="E52" s="239" t="s">
        <v>157</v>
      </c>
      <c r="F52" s="238" t="s">
        <v>141</v>
      </c>
      <c r="G52" s="252">
        <v>46371</v>
      </c>
      <c r="H52" s="241" t="s">
        <v>142</v>
      </c>
      <c r="I52" s="241"/>
      <c r="J52" s="253" t="s">
        <v>146</v>
      </c>
      <c r="K52" s="25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9" sqref="G9:K9"/>
    </sheetView>
  </sheetViews>
  <sheetFormatPr defaultColWidth="10.1696428571429" defaultRowHeight="17.6"/>
  <cols>
    <col min="1" max="1" width="9.66964285714286" style="81" customWidth="1"/>
    <col min="2" max="2" width="11.1696428571429" style="81" customWidth="1"/>
    <col min="3" max="3" width="9.16964285714286" style="81" customWidth="1"/>
    <col min="4" max="4" width="9.5" style="81" customWidth="1"/>
    <col min="5" max="5" width="13.2053571428571" style="81" customWidth="1"/>
    <col min="6" max="6" width="10.3303571428571" style="81" customWidth="1"/>
    <col min="7" max="7" width="9.5" style="81" customWidth="1"/>
    <col min="8" max="8" width="9.16964285714286" style="81" customWidth="1"/>
    <col min="9" max="9" width="8.16964285714286" style="81" customWidth="1"/>
    <col min="10" max="10" width="10.5" style="81" customWidth="1"/>
    <col min="11" max="11" width="12.1696428571429" style="81" customWidth="1"/>
    <col min="12" max="16384" width="10.1696428571429" style="81"/>
  </cols>
  <sheetData>
    <row r="1" ht="29.55" spans="1:11">
      <c r="A1" s="82" t="s">
        <v>158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>
      <c r="A2" s="83" t="s">
        <v>53</v>
      </c>
      <c r="B2" s="84" t="s">
        <v>54</v>
      </c>
      <c r="C2" s="84"/>
      <c r="D2" s="85" t="s">
        <v>62</v>
      </c>
      <c r="E2" s="86" t="s">
        <v>63</v>
      </c>
      <c r="F2" s="87" t="s">
        <v>159</v>
      </c>
      <c r="G2" s="88" t="s">
        <v>69</v>
      </c>
      <c r="H2" s="88"/>
      <c r="I2" s="89" t="s">
        <v>57</v>
      </c>
      <c r="J2" s="88" t="s">
        <v>58</v>
      </c>
      <c r="K2" s="90"/>
    </row>
    <row r="3" spans="1:11">
      <c r="A3" s="91" t="s">
        <v>75</v>
      </c>
      <c r="B3" s="92">
        <v>15839</v>
      </c>
      <c r="C3" s="92"/>
      <c r="D3" s="93" t="s">
        <v>160</v>
      </c>
      <c r="E3" s="94" t="s">
        <v>161</v>
      </c>
      <c r="F3" s="95"/>
      <c r="G3" s="95"/>
      <c r="H3" s="96" t="s">
        <v>162</v>
      </c>
      <c r="I3" s="96"/>
      <c r="J3" s="96"/>
      <c r="K3" s="97"/>
    </row>
    <row r="4" spans="1:11">
      <c r="A4" s="98" t="s">
        <v>72</v>
      </c>
      <c r="B4" s="99">
        <v>1</v>
      </c>
      <c r="C4" s="100">
        <v>6</v>
      </c>
      <c r="D4" s="101" t="s">
        <v>163</v>
      </c>
      <c r="E4" s="95" t="s">
        <v>164</v>
      </c>
      <c r="F4" s="95"/>
      <c r="G4" s="95"/>
      <c r="H4" s="101" t="s">
        <v>165</v>
      </c>
      <c r="I4" s="101"/>
      <c r="J4" s="102" t="s">
        <v>66</v>
      </c>
      <c r="K4" s="103" t="s">
        <v>67</v>
      </c>
    </row>
    <row r="5" spans="1:11">
      <c r="A5" s="98" t="s">
        <v>166</v>
      </c>
      <c r="B5" s="92">
        <v>1</v>
      </c>
      <c r="C5" s="92"/>
      <c r="D5" s="93" t="s">
        <v>167</v>
      </c>
      <c r="E5" s="93" t="s">
        <v>168</v>
      </c>
      <c r="F5" s="93" t="s">
        <v>169</v>
      </c>
      <c r="G5" s="93" t="s">
        <v>170</v>
      </c>
      <c r="H5" s="101" t="s">
        <v>171</v>
      </c>
      <c r="I5" s="101"/>
      <c r="J5" s="102" t="s">
        <v>66</v>
      </c>
      <c r="K5" s="103" t="s">
        <v>67</v>
      </c>
    </row>
    <row r="6" spans="1:11">
      <c r="A6" s="104" t="s">
        <v>172</v>
      </c>
      <c r="B6" s="105">
        <v>200</v>
      </c>
      <c r="C6" s="105"/>
      <c r="D6" s="106" t="s">
        <v>173</v>
      </c>
      <c r="E6" s="107"/>
      <c r="F6" s="108">
        <v>6745</v>
      </c>
      <c r="G6" s="106"/>
      <c r="H6" s="109" t="s">
        <v>174</v>
      </c>
      <c r="I6" s="109"/>
      <c r="J6" s="108" t="s">
        <v>66</v>
      </c>
      <c r="K6" s="110" t="s">
        <v>67</v>
      </c>
    </row>
    <row r="7" ht="18.3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175</v>
      </c>
      <c r="B8" s="87" t="s">
        <v>176</v>
      </c>
      <c r="C8" s="87" t="s">
        <v>177</v>
      </c>
      <c r="D8" s="87" t="s">
        <v>178</v>
      </c>
      <c r="E8" s="87" t="s">
        <v>179</v>
      </c>
      <c r="F8" s="87" t="s">
        <v>180</v>
      </c>
      <c r="G8" s="115" t="s">
        <v>78</v>
      </c>
      <c r="H8" s="116"/>
      <c r="I8" s="116"/>
      <c r="J8" s="116"/>
      <c r="K8" s="117"/>
    </row>
    <row r="9" spans="1:11">
      <c r="A9" s="98" t="s">
        <v>181</v>
      </c>
      <c r="B9" s="101"/>
      <c r="C9" s="102" t="s">
        <v>66</v>
      </c>
      <c r="D9" s="102" t="s">
        <v>67</v>
      </c>
      <c r="E9" s="93" t="s">
        <v>182</v>
      </c>
      <c r="F9" s="118" t="s">
        <v>183</v>
      </c>
      <c r="G9" s="119"/>
      <c r="H9" s="120"/>
      <c r="I9" s="120"/>
      <c r="J9" s="120"/>
      <c r="K9" s="121"/>
    </row>
    <row r="10" spans="1:11">
      <c r="A10" s="98" t="s">
        <v>184</v>
      </c>
      <c r="B10" s="101"/>
      <c r="C10" s="102" t="s">
        <v>66</v>
      </c>
      <c r="D10" s="102" t="s">
        <v>67</v>
      </c>
      <c r="E10" s="93" t="s">
        <v>185</v>
      </c>
      <c r="F10" s="118" t="s">
        <v>186</v>
      </c>
      <c r="G10" s="119" t="s">
        <v>187</v>
      </c>
      <c r="H10" s="120"/>
      <c r="I10" s="120"/>
      <c r="J10" s="120"/>
      <c r="K10" s="121"/>
    </row>
    <row r="11" spans="1:11">
      <c r="A11" s="122" t="s">
        <v>148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4"/>
    </row>
    <row r="12" spans="1:11">
      <c r="A12" s="91" t="s">
        <v>88</v>
      </c>
      <c r="B12" s="102" t="s">
        <v>84</v>
      </c>
      <c r="C12" s="102" t="s">
        <v>85</v>
      </c>
      <c r="D12" s="118"/>
      <c r="E12" s="93" t="s">
        <v>86</v>
      </c>
      <c r="F12" s="102" t="s">
        <v>84</v>
      </c>
      <c r="G12" s="102" t="s">
        <v>85</v>
      </c>
      <c r="H12" s="102"/>
      <c r="I12" s="93" t="s">
        <v>188</v>
      </c>
      <c r="J12" s="102" t="s">
        <v>84</v>
      </c>
      <c r="K12" s="103" t="s">
        <v>85</v>
      </c>
    </row>
    <row r="13" spans="1:11">
      <c r="A13" s="91" t="s">
        <v>91</v>
      </c>
      <c r="B13" s="102" t="s">
        <v>84</v>
      </c>
      <c r="C13" s="102" t="s">
        <v>85</v>
      </c>
      <c r="D13" s="118"/>
      <c r="E13" s="93" t="s">
        <v>96</v>
      </c>
      <c r="F13" s="102" t="s">
        <v>84</v>
      </c>
      <c r="G13" s="102" t="s">
        <v>85</v>
      </c>
      <c r="H13" s="102"/>
      <c r="I13" s="93" t="s">
        <v>189</v>
      </c>
      <c r="J13" s="102" t="s">
        <v>84</v>
      </c>
      <c r="K13" s="103" t="s">
        <v>85</v>
      </c>
    </row>
    <row r="14" ht="18.35" spans="1:11">
      <c r="A14" s="104" t="s">
        <v>190</v>
      </c>
      <c r="B14" s="108" t="s">
        <v>84</v>
      </c>
      <c r="C14" s="108" t="s">
        <v>85</v>
      </c>
      <c r="D14" s="107"/>
      <c r="E14" s="106" t="s">
        <v>191</v>
      </c>
      <c r="F14" s="108" t="s">
        <v>84</v>
      </c>
      <c r="G14" s="108" t="s">
        <v>85</v>
      </c>
      <c r="H14" s="108"/>
      <c r="I14" s="106" t="s">
        <v>192</v>
      </c>
      <c r="J14" s="108" t="s">
        <v>84</v>
      </c>
      <c r="K14" s="110" t="s">
        <v>85</v>
      </c>
    </row>
    <row r="15" ht="18.35" spans="1:11">
      <c r="A15" s="111"/>
      <c r="B15" s="125"/>
      <c r="C15" s="125"/>
      <c r="D15" s="112"/>
      <c r="E15" s="111"/>
      <c r="F15" s="125"/>
      <c r="G15" s="125"/>
      <c r="H15" s="125"/>
      <c r="I15" s="111"/>
      <c r="J15" s="125"/>
      <c r="K15" s="125"/>
    </row>
    <row r="16" s="79" customFormat="1" spans="1:11">
      <c r="A16" s="83" t="s">
        <v>193</v>
      </c>
      <c r="B16" s="89"/>
      <c r="C16" s="89"/>
      <c r="D16" s="89"/>
      <c r="E16" s="89"/>
      <c r="F16" s="89"/>
      <c r="G16" s="89"/>
      <c r="H16" s="89"/>
      <c r="I16" s="89"/>
      <c r="J16" s="89"/>
      <c r="K16" s="126"/>
    </row>
    <row r="17" spans="1:11">
      <c r="A17" s="98" t="s">
        <v>194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27"/>
    </row>
    <row r="18" spans="1:11">
      <c r="A18" s="98" t="s">
        <v>195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27"/>
    </row>
    <row r="19" spans="1:11">
      <c r="A19" s="128" t="s">
        <v>196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3"/>
    </row>
    <row r="20" spans="1:11">
      <c r="A20" s="129" t="s">
        <v>197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1"/>
    </row>
    <row r="21" spans="1:11">
      <c r="A21" s="129" t="s">
        <v>198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1"/>
    </row>
    <row r="22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31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4"/>
    </row>
    <row r="24" spans="1:11">
      <c r="A24" s="98" t="s">
        <v>126</v>
      </c>
      <c r="B24" s="101"/>
      <c r="C24" s="102" t="s">
        <v>66</v>
      </c>
      <c r="D24" s="102" t="s">
        <v>67</v>
      </c>
      <c r="E24" s="96"/>
      <c r="F24" s="96"/>
      <c r="G24" s="96"/>
      <c r="H24" s="96"/>
      <c r="I24" s="96"/>
      <c r="J24" s="96"/>
      <c r="K24" s="97"/>
    </row>
    <row r="25" ht="18.35" spans="1:11">
      <c r="A25" s="135" t="s">
        <v>199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7"/>
    </row>
    <row r="26" ht="18.3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200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7"/>
    </row>
    <row r="28" spans="1:11">
      <c r="A28" s="140" t="s">
        <v>201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2"/>
    </row>
    <row r="29" spans="1:11">
      <c r="A29" s="140" t="s">
        <v>202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2"/>
    </row>
    <row r="30" spans="1:11">
      <c r="A30" s="140" t="s">
        <v>203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2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42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42"/>
    </row>
    <row r="33" ht="23" customHeight="1" spans="1:13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42"/>
    </row>
    <row r="34" ht="23" customHeight="1" spans="1:13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31"/>
    </row>
    <row r="35" ht="23" customHeight="1" spans="1:13">
      <c r="A35" s="143"/>
      <c r="B35" s="130"/>
      <c r="C35" s="130"/>
      <c r="D35" s="130"/>
      <c r="E35" s="130"/>
      <c r="F35" s="130"/>
      <c r="G35" s="130"/>
      <c r="H35" s="130"/>
      <c r="I35" s="130"/>
      <c r="J35" s="130"/>
      <c r="K35" s="131"/>
    </row>
    <row r="36" ht="23" customHeight="1" spans="1:13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6"/>
    </row>
    <row r="37" ht="18.75" customHeight="1" spans="1:13">
      <c r="A37" s="147" t="s">
        <v>204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9"/>
    </row>
    <row r="38" s="80" customFormat="1" ht="18.75" customHeight="1" spans="1:13">
      <c r="A38" s="98" t="s">
        <v>205</v>
      </c>
      <c r="B38" s="101"/>
      <c r="C38" s="101"/>
      <c r="D38" s="96" t="s">
        <v>206</v>
      </c>
      <c r="E38" s="96"/>
      <c r="F38" s="150" t="s">
        <v>207</v>
      </c>
      <c r="G38" s="151"/>
      <c r="H38" s="101" t="s">
        <v>208</v>
      </c>
      <c r="I38" s="101"/>
      <c r="J38" s="101" t="s">
        <v>209</v>
      </c>
      <c r="K38" s="127"/>
    </row>
    <row r="39" ht="18.75" customHeight="1" spans="1:13">
      <c r="A39" s="98" t="s">
        <v>127</v>
      </c>
      <c r="B39" s="101" t="s">
        <v>210</v>
      </c>
      <c r="C39" s="101"/>
      <c r="D39" s="101"/>
      <c r="E39" s="101"/>
      <c r="F39" s="101"/>
      <c r="G39" s="101"/>
      <c r="H39" s="101"/>
      <c r="I39" s="101"/>
      <c r="J39" s="101"/>
      <c r="K39" s="127"/>
      <c r="M39" s="80"/>
    </row>
    <row r="40" ht="31" customHeight="1" spans="1:13">
      <c r="A40" s="98" t="s">
        <v>211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27"/>
    </row>
    <row r="41" ht="18.75" customHeight="1" spans="1:13">
      <c r="A41" s="98"/>
      <c r="B41" s="101"/>
      <c r="C41" s="101"/>
      <c r="D41" s="101"/>
      <c r="E41" s="101"/>
      <c r="F41" s="101"/>
      <c r="G41" s="101"/>
      <c r="H41" s="101"/>
      <c r="I41" s="101"/>
      <c r="J41" s="101"/>
      <c r="K41" s="127"/>
    </row>
    <row r="42" ht="32" customHeight="1" spans="1:13">
      <c r="A42" s="104" t="s">
        <v>138</v>
      </c>
      <c r="B42" s="152" t="s">
        <v>212</v>
      </c>
      <c r="C42" s="152"/>
      <c r="D42" s="106" t="s">
        <v>213</v>
      </c>
      <c r="E42" s="107" t="s">
        <v>157</v>
      </c>
      <c r="F42" s="106" t="s">
        <v>141</v>
      </c>
      <c r="G42" s="153">
        <v>46047</v>
      </c>
      <c r="H42" s="154" t="s">
        <v>142</v>
      </c>
      <c r="I42" s="154"/>
      <c r="J42" s="152" t="s">
        <v>146</v>
      </c>
      <c r="K42" s="15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182880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Q11" sqref="Q11"/>
    </sheetView>
  </sheetViews>
  <sheetFormatPr defaultColWidth="9" defaultRowHeight="26" customHeight="1"/>
  <cols>
    <col min="1" max="1" width="17.1696428571429" style="53" customWidth="1"/>
    <col min="2" max="7" width="9.33035714285714" style="53" customWidth="1"/>
    <col min="8" max="8" width="1.33035714285714" style="53" customWidth="1"/>
    <col min="9" max="13" width="11.25" style="53" customWidth="1"/>
    <col min="14" max="16384" width="9" style="53"/>
  </cols>
  <sheetData>
    <row r="1" ht="30" customHeight="1" spans="1:14">
      <c r="A1" s="54" t="s">
        <v>214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ht="29" customHeight="1" spans="1:14">
      <c r="A2" s="56" t="s">
        <v>62</v>
      </c>
      <c r="B2" s="57" t="s">
        <v>63</v>
      </c>
      <c r="C2" s="57"/>
      <c r="D2" s="58" t="s">
        <v>68</v>
      </c>
      <c r="E2" s="57" t="s">
        <v>69</v>
      </c>
      <c r="F2" s="57"/>
      <c r="G2" s="57"/>
      <c r="H2" s="59"/>
      <c r="I2" s="56" t="s">
        <v>57</v>
      </c>
      <c r="J2" s="57" t="s">
        <v>58</v>
      </c>
      <c r="K2" s="57"/>
      <c r="L2" s="57"/>
      <c r="M2" s="57"/>
    </row>
    <row r="3" ht="29" customHeight="1" spans="1:14">
      <c r="A3" s="60" t="s">
        <v>215</v>
      </c>
      <c r="B3" s="61" t="s">
        <v>216</v>
      </c>
      <c r="C3" s="61"/>
      <c r="D3" s="61"/>
      <c r="E3" s="61"/>
      <c r="F3" s="61"/>
      <c r="G3" s="61"/>
      <c r="H3" s="59"/>
      <c r="I3" s="60" t="s">
        <v>217</v>
      </c>
      <c r="J3" s="60"/>
      <c r="K3" s="60"/>
      <c r="L3" s="60"/>
      <c r="M3" s="60"/>
    </row>
    <row r="4" ht="29" customHeight="1" spans="1:14">
      <c r="A4" s="60"/>
      <c r="B4" s="62" t="s">
        <v>110</v>
      </c>
      <c r="C4" s="63" t="s">
        <v>111</v>
      </c>
      <c r="D4" s="64" t="s">
        <v>112</v>
      </c>
      <c r="E4" s="63" t="s">
        <v>113</v>
      </c>
      <c r="F4" s="63" t="s">
        <v>114</v>
      </c>
      <c r="G4" s="63" t="s">
        <v>115</v>
      </c>
      <c r="H4" s="59"/>
      <c r="I4" s="62" t="s">
        <v>110</v>
      </c>
      <c r="J4" s="63" t="s">
        <v>111</v>
      </c>
      <c r="K4" s="64" t="s">
        <v>112</v>
      </c>
      <c r="L4" s="63" t="s">
        <v>113</v>
      </c>
      <c r="M4" s="63" t="s">
        <v>114</v>
      </c>
      <c r="N4" s="63" t="s">
        <v>115</v>
      </c>
    </row>
    <row r="5" ht="29" customHeight="1" spans="1:14">
      <c r="A5" s="60"/>
      <c r="B5" s="62" t="s">
        <v>218</v>
      </c>
      <c r="C5" s="63" t="s">
        <v>219</v>
      </c>
      <c r="D5" s="64" t="s">
        <v>220</v>
      </c>
      <c r="E5" s="63" t="s">
        <v>221</v>
      </c>
      <c r="F5" s="63" t="s">
        <v>222</v>
      </c>
      <c r="G5" s="63" t="s">
        <v>223</v>
      </c>
      <c r="H5" s="59"/>
      <c r="I5" s="65" t="s">
        <v>119</v>
      </c>
      <c r="J5" s="65" t="s">
        <v>119</v>
      </c>
      <c r="K5" s="65" t="s">
        <v>120</v>
      </c>
      <c r="L5" s="65" t="s">
        <v>119</v>
      </c>
      <c r="M5" s="65" t="s">
        <v>119</v>
      </c>
      <c r="N5" s="65" t="s">
        <v>120</v>
      </c>
    </row>
    <row r="6" ht="29" customHeight="1" spans="1:14">
      <c r="A6" s="66" t="s">
        <v>224</v>
      </c>
      <c r="B6" s="67">
        <f t="shared" ref="B6:B11" si="0">C6-1</f>
        <v>60</v>
      </c>
      <c r="C6" s="67">
        <f>D6-2</f>
        <v>61</v>
      </c>
      <c r="D6" s="68">
        <v>63</v>
      </c>
      <c r="E6" s="67">
        <f>D6+2</f>
        <v>65</v>
      </c>
      <c r="F6" s="67">
        <f>E6+2</f>
        <v>67</v>
      </c>
      <c r="G6" s="67">
        <f>F6+1</f>
        <v>68</v>
      </c>
      <c r="H6" s="59"/>
      <c r="I6" s="69" t="s">
        <v>225</v>
      </c>
      <c r="J6" s="69" t="s">
        <v>226</v>
      </c>
      <c r="K6" s="69" t="s">
        <v>227</v>
      </c>
      <c r="L6" s="69" t="s">
        <v>226</v>
      </c>
      <c r="M6" s="69" t="s">
        <v>227</v>
      </c>
      <c r="N6" s="69" t="s">
        <v>226</v>
      </c>
    </row>
    <row r="7" ht="29" customHeight="1" spans="1:14">
      <c r="A7" s="70" t="s">
        <v>228</v>
      </c>
      <c r="B7" s="67">
        <f t="shared" si="0"/>
        <v>57.5</v>
      </c>
      <c r="C7" s="67">
        <f>D7-2</f>
        <v>58.5</v>
      </c>
      <c r="D7" s="68">
        <v>60.5</v>
      </c>
      <c r="E7" s="67">
        <f>D7+2</f>
        <v>62.5</v>
      </c>
      <c r="F7" s="67">
        <f>E7+2</f>
        <v>64.5</v>
      </c>
      <c r="G7" s="67">
        <f>F7+1</f>
        <v>65.5</v>
      </c>
      <c r="H7" s="59"/>
      <c r="I7" s="69" t="s">
        <v>226</v>
      </c>
      <c r="J7" s="69" t="s">
        <v>226</v>
      </c>
      <c r="K7" s="69" t="s">
        <v>226</v>
      </c>
      <c r="L7" s="69" t="s">
        <v>226</v>
      </c>
      <c r="M7" s="69" t="s">
        <v>226</v>
      </c>
      <c r="N7" s="69" t="s">
        <v>226</v>
      </c>
    </row>
    <row r="8" ht="29" customHeight="1" spans="1:14">
      <c r="A8" s="71" t="s">
        <v>229</v>
      </c>
      <c r="B8" s="67">
        <f t="shared" ref="B8:B10" si="1">C8-4</f>
        <v>92</v>
      </c>
      <c r="C8" s="67">
        <f t="shared" ref="C8:C10" si="2">D8-4</f>
        <v>96</v>
      </c>
      <c r="D8" s="72">
        <v>100</v>
      </c>
      <c r="E8" s="67">
        <f t="shared" ref="E8:E10" si="3">D8+4</f>
        <v>104</v>
      </c>
      <c r="F8" s="67">
        <f>E8+4</f>
        <v>108</v>
      </c>
      <c r="G8" s="67">
        <f t="shared" ref="G8:G10" si="4">F8+6</f>
        <v>114</v>
      </c>
      <c r="H8" s="59"/>
      <c r="I8" s="69" t="s">
        <v>230</v>
      </c>
      <c r="J8" s="69" t="s">
        <v>226</v>
      </c>
      <c r="K8" s="69" t="s">
        <v>231</v>
      </c>
      <c r="L8" s="69" t="s">
        <v>231</v>
      </c>
      <c r="M8" s="69" t="s">
        <v>226</v>
      </c>
      <c r="N8" s="69" t="s">
        <v>232</v>
      </c>
    </row>
    <row r="9" ht="29" customHeight="1" spans="1:14">
      <c r="A9" s="71" t="s">
        <v>233</v>
      </c>
      <c r="B9" s="67">
        <f t="shared" si="1"/>
        <v>80</v>
      </c>
      <c r="C9" s="67">
        <f t="shared" si="2"/>
        <v>84</v>
      </c>
      <c r="D9" s="72">
        <v>88</v>
      </c>
      <c r="E9" s="67">
        <f t="shared" si="3"/>
        <v>92</v>
      </c>
      <c r="F9" s="67">
        <f>E9+5</f>
        <v>97</v>
      </c>
      <c r="G9" s="67">
        <f t="shared" si="4"/>
        <v>103</v>
      </c>
      <c r="H9" s="59"/>
      <c r="I9" s="69" t="s">
        <v>234</v>
      </c>
      <c r="J9" s="69" t="s">
        <v>226</v>
      </c>
      <c r="K9" s="69" t="s">
        <v>234</v>
      </c>
      <c r="L9" s="69" t="s">
        <v>235</v>
      </c>
      <c r="M9" s="69" t="s">
        <v>226</v>
      </c>
      <c r="N9" s="69" t="s">
        <v>226</v>
      </c>
    </row>
    <row r="10" ht="29" customHeight="1" spans="1:14">
      <c r="A10" s="70" t="s">
        <v>236</v>
      </c>
      <c r="B10" s="67">
        <f t="shared" si="1"/>
        <v>98</v>
      </c>
      <c r="C10" s="67">
        <f t="shared" si="2"/>
        <v>102</v>
      </c>
      <c r="D10" s="72">
        <v>106</v>
      </c>
      <c r="E10" s="67">
        <f t="shared" si="3"/>
        <v>110</v>
      </c>
      <c r="F10" s="67">
        <f>E10+5</f>
        <v>115</v>
      </c>
      <c r="G10" s="67">
        <f t="shared" si="4"/>
        <v>121</v>
      </c>
      <c r="H10" s="59"/>
      <c r="I10" s="69" t="s">
        <v>237</v>
      </c>
      <c r="J10" s="69" t="s">
        <v>226</v>
      </c>
      <c r="K10" s="69" t="s">
        <v>238</v>
      </c>
      <c r="L10" s="69" t="s">
        <v>237</v>
      </c>
      <c r="M10" s="69" t="s">
        <v>235</v>
      </c>
      <c r="N10" s="69" t="s">
        <v>226</v>
      </c>
    </row>
    <row r="11" ht="29" customHeight="1" spans="1:14">
      <c r="A11" s="73" t="s">
        <v>239</v>
      </c>
      <c r="B11" s="74">
        <f t="shared" si="0"/>
        <v>36</v>
      </c>
      <c r="C11" s="74">
        <f>D11-1</f>
        <v>37</v>
      </c>
      <c r="D11" s="75">
        <v>38</v>
      </c>
      <c r="E11" s="74">
        <f>D11+1</f>
        <v>39</v>
      </c>
      <c r="F11" s="74">
        <f>E11+1</f>
        <v>40</v>
      </c>
      <c r="G11" s="74">
        <f>F11+1.2</f>
        <v>41.2</v>
      </c>
      <c r="H11" s="59"/>
      <c r="I11" s="69" t="s">
        <v>240</v>
      </c>
      <c r="J11" s="69" t="s">
        <v>237</v>
      </c>
      <c r="K11" s="69" t="s">
        <v>226</v>
      </c>
      <c r="L11" s="69" t="s">
        <v>240</v>
      </c>
      <c r="M11" s="69" t="s">
        <v>241</v>
      </c>
      <c r="N11" s="69" t="s">
        <v>242</v>
      </c>
    </row>
    <row r="12" ht="29" customHeight="1" spans="1:14">
      <c r="A12" s="73" t="s">
        <v>243</v>
      </c>
      <c r="B12" s="74">
        <f t="shared" ref="B12:B16" si="5">C12-0.5</f>
        <v>59</v>
      </c>
      <c r="C12" s="74">
        <f>D12-1</f>
        <v>59.5</v>
      </c>
      <c r="D12" s="75">
        <v>60.5</v>
      </c>
      <c r="E12" s="74">
        <f>D12+1</f>
        <v>61.5</v>
      </c>
      <c r="F12" s="74">
        <f>E12+1</f>
        <v>62.5</v>
      </c>
      <c r="G12" s="74">
        <f>F12+0.5</f>
        <v>63</v>
      </c>
      <c r="H12" s="59"/>
      <c r="I12" s="69" t="s">
        <v>244</v>
      </c>
      <c r="J12" s="69" t="s">
        <v>245</v>
      </c>
      <c r="K12" s="69" t="s">
        <v>241</v>
      </c>
      <c r="L12" s="69" t="s">
        <v>246</v>
      </c>
      <c r="M12" s="69" t="s">
        <v>226</v>
      </c>
      <c r="N12" s="69" t="s">
        <v>247</v>
      </c>
    </row>
    <row r="13" ht="29" customHeight="1" spans="1:14">
      <c r="A13" s="71" t="s">
        <v>248</v>
      </c>
      <c r="B13" s="67">
        <f>C13-0.8</f>
        <v>17.9</v>
      </c>
      <c r="C13" s="67">
        <f>D13-0.8</f>
        <v>18.7</v>
      </c>
      <c r="D13" s="68">
        <v>19.5</v>
      </c>
      <c r="E13" s="67">
        <f>D13+0.8</f>
        <v>20.3</v>
      </c>
      <c r="F13" s="67">
        <f>E13+0.8</f>
        <v>21.1</v>
      </c>
      <c r="G13" s="67">
        <f>F13+1.3</f>
        <v>22.4</v>
      </c>
      <c r="H13" s="59"/>
      <c r="I13" s="69" t="s">
        <v>249</v>
      </c>
      <c r="J13" s="69" t="s">
        <v>250</v>
      </c>
      <c r="K13" s="69" t="s">
        <v>226</v>
      </c>
      <c r="L13" s="69" t="s">
        <v>249</v>
      </c>
      <c r="M13" s="69" t="s">
        <v>251</v>
      </c>
      <c r="N13" s="69" t="s">
        <v>226</v>
      </c>
    </row>
    <row r="14" ht="29" customHeight="1" spans="1:14">
      <c r="A14" s="71" t="s">
        <v>252</v>
      </c>
      <c r="B14" s="67">
        <f>C14-0.7</f>
        <v>15.1</v>
      </c>
      <c r="C14" s="67">
        <f>D14-0.7</f>
        <v>15.8</v>
      </c>
      <c r="D14" s="68">
        <v>16.5</v>
      </c>
      <c r="E14" s="67">
        <f>D14+0.7</f>
        <v>17.2</v>
      </c>
      <c r="F14" s="67">
        <f>E14+0.7</f>
        <v>17.9</v>
      </c>
      <c r="G14" s="67">
        <f>F14+0.9</f>
        <v>18.8</v>
      </c>
      <c r="H14" s="76"/>
      <c r="I14" s="69" t="s">
        <v>253</v>
      </c>
      <c r="J14" s="69" t="s">
        <v>226</v>
      </c>
      <c r="K14" s="69" t="s">
        <v>237</v>
      </c>
      <c r="L14" s="69" t="s">
        <v>237</v>
      </c>
      <c r="M14" s="69" t="s">
        <v>254</v>
      </c>
      <c r="N14" s="69" t="s">
        <v>232</v>
      </c>
    </row>
    <row r="15" customHeight="1" spans="1:14">
      <c r="A15" s="70" t="s">
        <v>255</v>
      </c>
      <c r="B15" s="67">
        <f t="shared" si="5"/>
        <v>11.5</v>
      </c>
      <c r="C15" s="67">
        <f t="shared" ref="C15:C20" si="6">D15-0.5</f>
        <v>12</v>
      </c>
      <c r="D15" s="68">
        <v>12.5</v>
      </c>
      <c r="E15" s="67">
        <f t="shared" ref="E15:E20" si="7">D15+0.5</f>
        <v>13</v>
      </c>
      <c r="F15" s="67">
        <f t="shared" ref="F15:F20" si="8">E15+0.5</f>
        <v>13.5</v>
      </c>
      <c r="G15" s="67">
        <f>F15+0.7</f>
        <v>14.2</v>
      </c>
      <c r="I15" s="69" t="s">
        <v>237</v>
      </c>
      <c r="J15" s="69" t="s">
        <v>226</v>
      </c>
      <c r="K15" s="69" t="s">
        <v>238</v>
      </c>
      <c r="L15" s="69" t="s">
        <v>226</v>
      </c>
      <c r="M15" s="69" t="s">
        <v>235</v>
      </c>
      <c r="N15" s="69" t="s">
        <v>235</v>
      </c>
    </row>
    <row r="16" customHeight="1" spans="1:14">
      <c r="A16" s="70" t="s">
        <v>256</v>
      </c>
      <c r="B16" s="67">
        <f t="shared" si="5"/>
        <v>10</v>
      </c>
      <c r="C16" s="67">
        <f t="shared" si="6"/>
        <v>10.5</v>
      </c>
      <c r="D16" s="68">
        <v>11</v>
      </c>
      <c r="E16" s="67">
        <f t="shared" si="7"/>
        <v>11.5</v>
      </c>
      <c r="F16" s="67">
        <f t="shared" si="8"/>
        <v>12</v>
      </c>
      <c r="G16" s="67">
        <f>F16+0.7</f>
        <v>12.7</v>
      </c>
      <c r="I16" s="69" t="s">
        <v>240</v>
      </c>
      <c r="J16" s="69" t="s">
        <v>237</v>
      </c>
      <c r="K16" s="69" t="s">
        <v>241</v>
      </c>
      <c r="L16" s="69" t="s">
        <v>240</v>
      </c>
      <c r="M16" s="69" t="s">
        <v>241</v>
      </c>
      <c r="N16" s="69" t="s">
        <v>226</v>
      </c>
    </row>
    <row r="17" customHeight="1" spans="1:14">
      <c r="A17" s="70" t="s">
        <v>257</v>
      </c>
      <c r="B17" s="67">
        <f>C17</f>
        <v>7</v>
      </c>
      <c r="C17" s="67">
        <f>D17</f>
        <v>7</v>
      </c>
      <c r="D17" s="68">
        <v>7</v>
      </c>
      <c r="E17" s="67">
        <f t="shared" ref="E17:G17" si="9">D17</f>
        <v>7</v>
      </c>
      <c r="F17" s="67">
        <f t="shared" si="9"/>
        <v>7</v>
      </c>
      <c r="G17" s="67">
        <f t="shared" si="9"/>
        <v>7</v>
      </c>
      <c r="I17" s="69" t="s">
        <v>226</v>
      </c>
      <c r="J17" s="69" t="s">
        <v>240</v>
      </c>
      <c r="K17" s="69" t="s">
        <v>237</v>
      </c>
      <c r="L17" s="69" t="s">
        <v>226</v>
      </c>
      <c r="M17" s="69" t="s">
        <v>226</v>
      </c>
      <c r="N17" s="69" t="s">
        <v>226</v>
      </c>
    </row>
    <row r="18" customHeight="1" spans="1:14">
      <c r="A18" s="70" t="s">
        <v>258</v>
      </c>
      <c r="B18" s="67">
        <f>C18-1</f>
        <v>48</v>
      </c>
      <c r="C18" s="67">
        <f>D18-1</f>
        <v>49</v>
      </c>
      <c r="D18" s="68">
        <v>50</v>
      </c>
      <c r="E18" s="67">
        <f>D18+1</f>
        <v>51</v>
      </c>
      <c r="F18" s="67">
        <f>E18+1</f>
        <v>52</v>
      </c>
      <c r="G18" s="67">
        <f>F18+1.5</f>
        <v>53.5</v>
      </c>
      <c r="I18" s="69" t="s">
        <v>226</v>
      </c>
      <c r="J18" s="69" t="s">
        <v>226</v>
      </c>
      <c r="K18" s="69" t="s">
        <v>226</v>
      </c>
      <c r="L18" s="69" t="s">
        <v>240</v>
      </c>
      <c r="M18" s="69" t="s">
        <v>237</v>
      </c>
      <c r="N18" s="69" t="s">
        <v>226</v>
      </c>
    </row>
    <row r="19" customHeight="1" spans="1:14">
      <c r="A19" s="70" t="s">
        <v>259</v>
      </c>
      <c r="B19" s="67">
        <f>C19-0.5</f>
        <v>34</v>
      </c>
      <c r="C19" s="67">
        <f t="shared" si="6"/>
        <v>34.5</v>
      </c>
      <c r="D19" s="77">
        <v>35</v>
      </c>
      <c r="E19" s="67">
        <f t="shared" si="7"/>
        <v>35.5</v>
      </c>
      <c r="F19" s="67">
        <f t="shared" si="8"/>
        <v>36</v>
      </c>
      <c r="G19" s="67">
        <f>F19+0.5</f>
        <v>36.5</v>
      </c>
      <c r="I19" s="69" t="s">
        <v>226</v>
      </c>
      <c r="J19" s="69" t="s">
        <v>226</v>
      </c>
      <c r="K19" s="69" t="s">
        <v>226</v>
      </c>
      <c r="L19" s="69" t="s">
        <v>226</v>
      </c>
      <c r="M19" s="69" t="s">
        <v>226</v>
      </c>
      <c r="N19" s="69" t="s">
        <v>226</v>
      </c>
    </row>
    <row r="20" customHeight="1" spans="1:14">
      <c r="A20" s="70" t="s">
        <v>260</v>
      </c>
      <c r="B20" s="67">
        <f>C20-0.5</f>
        <v>23</v>
      </c>
      <c r="C20" s="67">
        <f t="shared" si="6"/>
        <v>23.5</v>
      </c>
      <c r="D20" s="68">
        <v>24</v>
      </c>
      <c r="E20" s="67">
        <f t="shared" si="7"/>
        <v>24.5</v>
      </c>
      <c r="F20" s="67">
        <f t="shared" si="8"/>
        <v>25</v>
      </c>
      <c r="G20" s="78">
        <f>F20+0.75</f>
        <v>25.75</v>
      </c>
      <c r="I20" s="69" t="s">
        <v>226</v>
      </c>
      <c r="J20" s="69" t="s">
        <v>226</v>
      </c>
      <c r="K20" s="69" t="s">
        <v>226</v>
      </c>
      <c r="L20" s="69" t="s">
        <v>226</v>
      </c>
      <c r="M20" s="69" t="s">
        <v>226</v>
      </c>
      <c r="N20" s="69" t="s">
        <v>226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4" sqref="E4:E6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262</v>
      </c>
      <c r="B2" s="5" t="s">
        <v>263</v>
      </c>
      <c r="C2" s="5" t="s">
        <v>264</v>
      </c>
      <c r="D2" s="5" t="s">
        <v>265</v>
      </c>
      <c r="E2" s="5" t="s">
        <v>266</v>
      </c>
      <c r="F2" s="5" t="s">
        <v>267</v>
      </c>
      <c r="G2" s="5" t="s">
        <v>268</v>
      </c>
      <c r="H2" s="5" t="s">
        <v>269</v>
      </c>
      <c r="I2" s="4" t="s">
        <v>270</v>
      </c>
      <c r="J2" s="4" t="s">
        <v>271</v>
      </c>
      <c r="K2" s="4" t="s">
        <v>272</v>
      </c>
      <c r="L2" s="4" t="s">
        <v>273</v>
      </c>
      <c r="M2" s="4" t="s">
        <v>274</v>
      </c>
      <c r="N2" s="5" t="s">
        <v>275</v>
      </c>
      <c r="O2" s="5" t="s">
        <v>276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277</v>
      </c>
      <c r="J3" s="4" t="s">
        <v>277</v>
      </c>
      <c r="K3" s="4" t="s">
        <v>277</v>
      </c>
      <c r="L3" s="4" t="s">
        <v>277</v>
      </c>
      <c r="M3" s="4" t="s">
        <v>277</v>
      </c>
      <c r="N3" s="8"/>
      <c r="O3" s="8"/>
    </row>
    <row r="4" ht="36" spans="1:15">
      <c r="A4" s="11">
        <v>1</v>
      </c>
      <c r="B4" s="16" t="s">
        <v>278</v>
      </c>
      <c r="C4" s="357" t="s">
        <v>279</v>
      </c>
      <c r="D4" s="358" t="s">
        <v>280</v>
      </c>
      <c r="E4" s="14" t="s">
        <v>281</v>
      </c>
      <c r="F4" s="25" t="s">
        <v>282</v>
      </c>
      <c r="G4" s="16" t="s">
        <v>66</v>
      </c>
      <c r="H4" s="16" t="s">
        <v>66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283</v>
      </c>
    </row>
    <row r="5" ht="36" spans="1:15">
      <c r="A5" s="11">
        <v>2</v>
      </c>
      <c r="B5" s="16">
        <v>1123</v>
      </c>
      <c r="C5" s="357" t="s">
        <v>279</v>
      </c>
      <c r="D5" s="358" t="s">
        <v>284</v>
      </c>
      <c r="E5" s="14" t="s">
        <v>281</v>
      </c>
      <c r="F5" s="25" t="s">
        <v>282</v>
      </c>
      <c r="G5" s="16" t="s">
        <v>66</v>
      </c>
      <c r="H5" s="16" t="s">
        <v>66</v>
      </c>
      <c r="I5" s="16">
        <v>2</v>
      </c>
      <c r="J5" s="16">
        <v>1</v>
      </c>
      <c r="K5" s="16">
        <v>2</v>
      </c>
      <c r="L5" s="16">
        <v>1</v>
      </c>
      <c r="M5" s="16">
        <v>3</v>
      </c>
      <c r="N5" s="16">
        <v>9</v>
      </c>
      <c r="O5" s="16" t="s">
        <v>283</v>
      </c>
    </row>
    <row r="6" ht="53" spans="1:15">
      <c r="A6" s="11">
        <v>3</v>
      </c>
      <c r="B6" s="16">
        <v>1542</v>
      </c>
      <c r="C6" s="357" t="s">
        <v>279</v>
      </c>
      <c r="D6" s="358" t="s">
        <v>285</v>
      </c>
      <c r="E6" s="17" t="s">
        <v>63</v>
      </c>
      <c r="F6" s="25" t="s">
        <v>282</v>
      </c>
      <c r="G6" s="16" t="s">
        <v>66</v>
      </c>
      <c r="H6" s="16" t="s">
        <v>66</v>
      </c>
      <c r="I6" s="16">
        <v>2</v>
      </c>
      <c r="J6" s="16">
        <v>1</v>
      </c>
      <c r="K6" s="16">
        <v>2</v>
      </c>
      <c r="L6" s="16">
        <v>1</v>
      </c>
      <c r="M6" s="16">
        <v>3</v>
      </c>
      <c r="N6" s="16">
        <v>9</v>
      </c>
      <c r="O6" s="16" t="s">
        <v>283</v>
      </c>
    </row>
    <row r="7" spans="1:15">
      <c r="A7" s="11"/>
      <c r="B7" s="16"/>
      <c r="C7" s="12"/>
      <c r="D7" s="45"/>
      <c r="E7" s="17"/>
      <c r="F7" s="12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8" t="s">
        <v>286</v>
      </c>
      <c r="B12" s="19"/>
      <c r="C12" s="19"/>
      <c r="D12" s="20"/>
      <c r="E12" s="21"/>
      <c r="F12" s="34"/>
      <c r="G12" s="34"/>
      <c r="H12" s="34"/>
      <c r="I12" s="29"/>
      <c r="J12" s="18" t="s">
        <v>287</v>
      </c>
      <c r="K12" s="19"/>
      <c r="L12" s="19"/>
      <c r="M12" s="20"/>
      <c r="N12" s="19"/>
      <c r="O12" s="22"/>
    </row>
    <row r="13" spans="1:15">
      <c r="A13" s="23" t="s">
        <v>288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262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290</v>
      </c>
      <c r="H2" s="4"/>
      <c r="I2" s="4" t="s">
        <v>291</v>
      </c>
      <c r="J2" s="4"/>
      <c r="K2" s="6" t="s">
        <v>292</v>
      </c>
      <c r="L2" s="49" t="s">
        <v>293</v>
      </c>
      <c r="M2" s="7" t="s">
        <v>294</v>
      </c>
    </row>
    <row r="3" s="1" customFormat="1" ht="16.8" spans="1:13">
      <c r="A3" s="4"/>
      <c r="B3" s="8"/>
      <c r="C3" s="8"/>
      <c r="D3" s="8"/>
      <c r="E3" s="8"/>
      <c r="F3" s="8"/>
      <c r="G3" s="4" t="s">
        <v>295</v>
      </c>
      <c r="H3" s="4" t="s">
        <v>296</v>
      </c>
      <c r="I3" s="4" t="s">
        <v>295</v>
      </c>
      <c r="J3" s="4" t="s">
        <v>296</v>
      </c>
      <c r="K3" s="9"/>
      <c r="L3" s="50"/>
      <c r="M3" s="10"/>
    </row>
    <row r="4" ht="36" spans="1:13">
      <c r="A4" s="11">
        <v>1</v>
      </c>
      <c r="B4" s="25" t="s">
        <v>282</v>
      </c>
      <c r="C4" s="16" t="s">
        <v>278</v>
      </c>
      <c r="D4" s="357" t="s">
        <v>279</v>
      </c>
      <c r="E4" s="358" t="s">
        <v>280</v>
      </c>
      <c r="F4" s="14" t="s">
        <v>281</v>
      </c>
      <c r="G4" s="16">
        <v>0.3</v>
      </c>
      <c r="H4" s="16">
        <v>0.2</v>
      </c>
      <c r="I4" s="16">
        <v>0.4</v>
      </c>
      <c r="J4" s="16">
        <v>0.3</v>
      </c>
      <c r="K4" s="16">
        <v>1.2</v>
      </c>
      <c r="L4" s="16"/>
      <c r="M4" s="16" t="s">
        <v>283</v>
      </c>
    </row>
    <row r="5" ht="36" spans="1:13">
      <c r="A5" s="11"/>
      <c r="B5" s="25" t="s">
        <v>282</v>
      </c>
      <c r="C5" s="16">
        <v>1123</v>
      </c>
      <c r="D5" s="357" t="s">
        <v>279</v>
      </c>
      <c r="E5" s="358" t="s">
        <v>284</v>
      </c>
      <c r="F5" s="14" t="s">
        <v>281</v>
      </c>
      <c r="G5" s="16">
        <v>0.3</v>
      </c>
      <c r="H5" s="16">
        <v>0.2</v>
      </c>
      <c r="I5" s="16">
        <v>0.4</v>
      </c>
      <c r="J5" s="16">
        <v>0.3</v>
      </c>
      <c r="K5" s="16">
        <v>1.2</v>
      </c>
      <c r="L5" s="16"/>
      <c r="M5" s="16" t="s">
        <v>283</v>
      </c>
    </row>
    <row r="6" ht="36" spans="1:13">
      <c r="A6" s="11"/>
      <c r="B6" s="25" t="s">
        <v>282</v>
      </c>
      <c r="C6" s="16">
        <v>1542</v>
      </c>
      <c r="D6" s="357" t="s">
        <v>279</v>
      </c>
      <c r="E6" s="358" t="s">
        <v>285</v>
      </c>
      <c r="F6" s="17" t="s">
        <v>63</v>
      </c>
      <c r="G6" s="16">
        <v>0.3</v>
      </c>
      <c r="H6" s="16">
        <v>0.2</v>
      </c>
      <c r="I6" s="16">
        <v>0.4</v>
      </c>
      <c r="J6" s="16">
        <v>0.3</v>
      </c>
      <c r="K6" s="16">
        <v>1.2</v>
      </c>
      <c r="L6" s="16"/>
      <c r="M6" s="16" t="s">
        <v>283</v>
      </c>
    </row>
    <row r="7" spans="1:13">
      <c r="A7" s="11"/>
      <c r="B7" s="12"/>
      <c r="C7" s="16"/>
      <c r="D7" s="12"/>
      <c r="E7" s="45"/>
      <c r="F7" s="17"/>
      <c r="G7" s="16"/>
      <c r="H7" s="16"/>
      <c r="I7" s="16"/>
      <c r="J7" s="16"/>
      <c r="K7" s="16"/>
      <c r="L7" s="16"/>
      <c r="M7" s="16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8" t="s">
        <v>286</v>
      </c>
      <c r="B12" s="19"/>
      <c r="C12" s="19"/>
      <c r="D12" s="19"/>
      <c r="E12" s="20"/>
      <c r="F12" s="21"/>
      <c r="G12" s="29"/>
      <c r="H12" s="18" t="s">
        <v>287</v>
      </c>
      <c r="I12" s="19"/>
      <c r="J12" s="19"/>
      <c r="K12" s="20"/>
      <c r="L12" s="51"/>
      <c r="M12" s="22"/>
    </row>
    <row r="13" spans="1:13">
      <c r="A13" s="52" t="s">
        <v>297</v>
      </c>
      <c r="B13" s="52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A17" sqref="A17:E17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299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35" t="s">
        <v>300</v>
      </c>
      <c r="H2" s="36"/>
      <c r="I2" s="37"/>
      <c r="J2" s="35" t="s">
        <v>301</v>
      </c>
      <c r="K2" s="36"/>
      <c r="L2" s="37"/>
      <c r="M2" s="35" t="s">
        <v>302</v>
      </c>
      <c r="N2" s="36"/>
      <c r="O2" s="37"/>
      <c r="P2" s="35" t="s">
        <v>303</v>
      </c>
      <c r="Q2" s="36"/>
      <c r="R2" s="37"/>
      <c r="S2" s="36" t="s">
        <v>304</v>
      </c>
      <c r="T2" s="36"/>
      <c r="U2" s="37"/>
      <c r="V2" s="31" t="s">
        <v>305</v>
      </c>
      <c r="W2" s="31" t="s">
        <v>276</v>
      </c>
    </row>
    <row r="3" s="1" customFormat="1" ht="16.8" spans="1:23">
      <c r="A3" s="8"/>
      <c r="B3" s="38"/>
      <c r="C3" s="38"/>
      <c r="D3" s="38"/>
      <c r="E3" s="38"/>
      <c r="F3" s="38"/>
      <c r="G3" s="4" t="s">
        <v>306</v>
      </c>
      <c r="H3" s="4" t="s">
        <v>68</v>
      </c>
      <c r="I3" s="4" t="s">
        <v>267</v>
      </c>
      <c r="J3" s="4" t="s">
        <v>306</v>
      </c>
      <c r="K3" s="4" t="s">
        <v>68</v>
      </c>
      <c r="L3" s="4" t="s">
        <v>267</v>
      </c>
      <c r="M3" s="4" t="s">
        <v>306</v>
      </c>
      <c r="N3" s="4" t="s">
        <v>68</v>
      </c>
      <c r="O3" s="4" t="s">
        <v>267</v>
      </c>
      <c r="P3" s="4" t="s">
        <v>306</v>
      </c>
      <c r="Q3" s="4" t="s">
        <v>68</v>
      </c>
      <c r="R3" s="4" t="s">
        <v>267</v>
      </c>
      <c r="S3" s="4" t="s">
        <v>306</v>
      </c>
      <c r="T3" s="4" t="s">
        <v>68</v>
      </c>
      <c r="U3" s="4" t="s">
        <v>267</v>
      </c>
      <c r="V3" s="39"/>
      <c r="W3" s="39"/>
    </row>
    <row r="4" ht="72" spans="1:23">
      <c r="A4" s="40" t="s">
        <v>307</v>
      </c>
      <c r="B4" s="25" t="s">
        <v>282</v>
      </c>
      <c r="C4" s="16" t="s">
        <v>278</v>
      </c>
      <c r="D4" s="357" t="s">
        <v>279</v>
      </c>
      <c r="E4" s="358" t="s">
        <v>280</v>
      </c>
      <c r="F4" s="14" t="s">
        <v>281</v>
      </c>
      <c r="G4" s="359" t="s">
        <v>308</v>
      </c>
      <c r="H4" s="360" t="s">
        <v>309</v>
      </c>
      <c r="I4" s="359" t="s">
        <v>310</v>
      </c>
      <c r="J4" s="359" t="s">
        <v>311</v>
      </c>
      <c r="K4" s="360" t="s">
        <v>312</v>
      </c>
      <c r="L4" s="359" t="s">
        <v>310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36" spans="1:23">
      <c r="A5" s="43"/>
      <c r="B5" s="25" t="s">
        <v>282</v>
      </c>
      <c r="C5" s="16">
        <v>1123</v>
      </c>
      <c r="D5" s="357" t="s">
        <v>279</v>
      </c>
      <c r="E5" s="358" t="s">
        <v>284</v>
      </c>
      <c r="F5" s="14" t="s">
        <v>281</v>
      </c>
      <c r="G5" s="35" t="s">
        <v>313</v>
      </c>
      <c r="H5" s="36"/>
      <c r="I5" s="37"/>
      <c r="J5" s="35" t="s">
        <v>314</v>
      </c>
      <c r="K5" s="36"/>
      <c r="L5" s="37"/>
      <c r="M5" s="35" t="s">
        <v>315</v>
      </c>
      <c r="N5" s="36"/>
      <c r="O5" s="37"/>
      <c r="P5" s="35" t="s">
        <v>316</v>
      </c>
      <c r="Q5" s="36"/>
      <c r="R5" s="37"/>
      <c r="S5" s="36" t="s">
        <v>317</v>
      </c>
      <c r="T5" s="36"/>
      <c r="U5" s="37"/>
      <c r="V5" s="16"/>
      <c r="W5" s="16"/>
    </row>
    <row r="6" ht="36" spans="1:23">
      <c r="A6" s="43"/>
      <c r="B6" s="25" t="s">
        <v>282</v>
      </c>
      <c r="C6" s="16">
        <v>1542</v>
      </c>
      <c r="D6" s="357" t="s">
        <v>279</v>
      </c>
      <c r="E6" s="358" t="s">
        <v>285</v>
      </c>
      <c r="F6" s="17" t="s">
        <v>63</v>
      </c>
      <c r="G6" s="4" t="s">
        <v>306</v>
      </c>
      <c r="H6" s="4" t="s">
        <v>68</v>
      </c>
      <c r="I6" s="4" t="s">
        <v>267</v>
      </c>
      <c r="J6" s="4" t="s">
        <v>306</v>
      </c>
      <c r="K6" s="4" t="s">
        <v>68</v>
      </c>
      <c r="L6" s="4" t="s">
        <v>267</v>
      </c>
      <c r="M6" s="4" t="s">
        <v>306</v>
      </c>
      <c r="N6" s="4" t="s">
        <v>68</v>
      </c>
      <c r="O6" s="4" t="s">
        <v>267</v>
      </c>
      <c r="P6" s="4" t="s">
        <v>306</v>
      </c>
      <c r="Q6" s="4" t="s">
        <v>68</v>
      </c>
      <c r="R6" s="4" t="s">
        <v>267</v>
      </c>
      <c r="S6" s="4" t="s">
        <v>306</v>
      </c>
      <c r="T6" s="4" t="s">
        <v>68</v>
      </c>
      <c r="U6" s="4" t="s">
        <v>267</v>
      </c>
      <c r="V6" s="16"/>
      <c r="W6" s="16"/>
    </row>
    <row r="7" spans="1:23">
      <c r="A7" s="44"/>
      <c r="B7" s="12"/>
      <c r="C7" s="16"/>
      <c r="D7" s="12"/>
      <c r="E7" s="45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6" t="s">
        <v>318</v>
      </c>
      <c r="B8" s="46"/>
      <c r="C8" s="46"/>
      <c r="D8" s="46"/>
      <c r="E8" s="46"/>
      <c r="F8" s="4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7"/>
      <c r="B9" s="48"/>
      <c r="C9" s="48"/>
      <c r="D9" s="48"/>
      <c r="E9" s="48"/>
      <c r="F9" s="4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6" t="s">
        <v>319</v>
      </c>
      <c r="B10" s="48"/>
      <c r="C10" s="48"/>
      <c r="D10" s="48"/>
      <c r="E10" s="48"/>
      <c r="F10" s="4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7"/>
      <c r="B11" s="47"/>
      <c r="C11" s="47"/>
      <c r="D11" s="47"/>
      <c r="E11" s="47"/>
      <c r="F11" s="47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6" t="s">
        <v>320</v>
      </c>
      <c r="B12" s="46"/>
      <c r="C12" s="46"/>
      <c r="D12" s="46"/>
      <c r="E12" s="46"/>
      <c r="F12" s="4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7"/>
      <c r="B13" s="48"/>
      <c r="C13" s="48"/>
      <c r="D13" s="48"/>
      <c r="E13" s="48"/>
      <c r="F13" s="48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6" t="s">
        <v>321</v>
      </c>
      <c r="B14" s="48"/>
      <c r="C14" s="48"/>
      <c r="D14" s="48"/>
      <c r="E14" s="48"/>
      <c r="F14" s="48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7"/>
      <c r="B15" s="47"/>
      <c r="C15" s="47"/>
      <c r="D15" s="47"/>
      <c r="E15" s="47"/>
      <c r="F15" s="4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8" t="s">
        <v>286</v>
      </c>
      <c r="B17" s="19"/>
      <c r="C17" s="19"/>
      <c r="D17" s="19"/>
      <c r="E17" s="20"/>
      <c r="F17" s="21"/>
      <c r="G17" s="29"/>
      <c r="H17" s="34"/>
      <c r="I17" s="34"/>
      <c r="J17" s="18" t="s">
        <v>322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spans="1:23">
      <c r="A18" s="23" t="s">
        <v>323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2026-03-02T16:09:38Z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