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尾期验货尺寸" sheetId="14" r:id="rId6"/>
    <sheet name="1.面料验布" sheetId="7" r:id="rId7"/>
    <sheet name="2.面料缩率" sheetId="8" r:id="rId8"/>
    <sheet name="4.面料静水压" sheetId="10" r:id="rId9"/>
    <sheet name="3.面料互染" sheetId="9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<sst xmlns="http://schemas.openxmlformats.org/spreadsheetml/2006/main" count="761" uniqueCount="342">
  <si>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</si>
  <si>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</si>
  <si>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</si>
  <si>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</si>
  <si>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</si>
  <si>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</si>
  <si>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</si>
  <si>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</si>
  <si>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</si>
  <si>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</si>
  <si>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</si>
  <si>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</si>
  <si>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</si>
  <si>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</si>
  <si>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</si>
  <si>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</si>
  <si>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</si>
  <si>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</si>
  <si>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</si>
  <si>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</si>
  <si>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</si>
  <si>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</si>
  <si>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</si>
  <si>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</si>
  <si>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</si>
  <si>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</si>
  <si>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</si>
  <si>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</si>
  <si>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</si>
  <si>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</si>
  <si>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</si>
  <si>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</si>
  <si>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</si>
  <si>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</si>
  <si>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</si>
  <si>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</si>
  <si>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</si>
  <si>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</si>
  <si>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</si>
  <si>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</si>
  <si>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</si>
  <si>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</si>
  <si>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</si>
  <si>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</si>
  <si>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</si>
  <si>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</si>
  <si>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</si>
  <si>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</si>
  <si>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</si>
  <si>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</si>
  <si>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</si>
  <si>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</si>
  <si>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</si>
  <si>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</si>
  <si>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</si>
  <si>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</si>
  <si>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</si>
  <si>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</si>
  <si>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</si>
  <si>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</si>
  <si>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</si>
  <si>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</si>
  <si>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</si>
  <si>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QAGGFK94809</t>
  </si>
  <si>
    <t>合同交期</t>
  </si>
  <si>
    <t>产前确认样</t>
  </si>
  <si>
    <t>有</t>
  </si>
  <si>
    <t>无</t>
  </si>
  <si>
    <t>品名</t>
  </si>
  <si>
    <t>女生棉服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</si>
  <si>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</si>
  <si>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</si>
  <si>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</si>
  <si>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</si>
  <si>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</si>
  <si>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</si>
  <si>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</si>
  <si>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</si>
  <si>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</si>
  <si>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</si>
  <si>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</si>
  <si>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</si>
  <si>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</si>
  <si>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</si>
  <si>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</si>
  <si>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</si>
  <si>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</si>
  <si>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</si>
  <si>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</si>
  <si>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</si>
  <si>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</si>
  <si>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</si>
  <si>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</si>
  <si>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</si>
  <si>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</si>
  <si>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</si>
  <si>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</si>
  <si>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</si>
  <si>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</si>
  <si>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</si>
  <si>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</si>
  <si>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</si>
  <si>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</si>
  <si>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</si>
  <si>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</si>
  <si>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</si>
  <si>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①裁剪完成比例（%）：100%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</si>
  <si>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</si>
  <si>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</si>
  <si>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</si>
  <si>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</si>
  <si>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</si>
  <si>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</si>
  <si>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</si>
  <si>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</si>
  <si>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</si>
  <si>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</si>
  <si>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</si>
  <si>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深棕红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</si>
  <si>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</si>
  <si>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160/3件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</si>
  <si>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</si>
  <si>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</si>
  <si>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</si>
  <si>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</si>
  <si>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</si>
  <si>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1.胸围规格大1个</t>
  </si>
  <si>
    <t>2.帽口明线不顺</t>
  </si>
  <si>
    <t>3,下摆不顺直，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</si>
  <si>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</si>
  <si>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</si>
  <si>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</si>
  <si>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</si>
  <si>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</si>
  <si>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</si>
  <si>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</si>
  <si>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</si>
  <si>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</si>
  <si>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李泽锋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</si>
  <si>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</si>
  <si>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</si>
  <si>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</si>
  <si>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</si>
  <si>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</si>
  <si>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</si>
  <si>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</si>
  <si>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</si>
  <si>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</si>
  <si>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</si>
  <si>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</si>
  <si>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</si>
  <si>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</si>
  <si>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</si>
  <si>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</si>
  <si>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1.注意线毛粉印</t>
  </si>
  <si>
    <t>【整改的严重缺陷及整改复核时间】</t>
  </si>
  <si>
    <t>QC出货报告书</t>
  </si>
  <si>
    <t>定制</t>
  </si>
  <si>
    <t>产品名称</t>
  </si>
  <si>
    <t>合同日期</t>
  </si>
  <si>
    <t>检验资料确认</t>
  </si>
  <si>
    <t>1色</t>
  </si>
  <si>
    <t>交货形式</t>
  </si>
  <si>
    <t>送货</t>
  </si>
  <si>
    <t>面料第三方合格报告</t>
  </si>
  <si>
    <t>验货次数</t>
  </si>
  <si>
    <t>非直发</t>
  </si>
  <si>
    <t>天津NDC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</si>
  <si>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</si>
  <si>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</si>
  <si>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</si>
  <si>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</si>
  <si>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</si>
  <si>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</si>
  <si>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</si>
  <si>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</si>
  <si>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</si>
  <si>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</si>
  <si>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</si>
  <si>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</si>
  <si>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</si>
  <si>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</si>
  <si>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</si>
  <si>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</si>
  <si>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</si>
  <si>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</si>
  <si>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</si>
  <si>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</si>
  <si>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</si>
  <si>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</si>
  <si>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</si>
  <si>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</si>
  <si>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</si>
  <si>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</si>
  <si>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各号一箱</t>
  </si>
  <si>
    <t>情况说明：</t>
  </si>
  <si>
    <t xml:space="preserve">【问题点描述】  </t>
  </si>
  <si>
    <t>1、漏暗线1件</t>
  </si>
  <si>
    <t>2。开线一件、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</si>
  <si>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</si>
  <si>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</si>
  <si>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</si>
  <si>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</si>
  <si>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</si>
  <si>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</si>
  <si>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</si>
  <si>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</si>
  <si>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</si>
  <si>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QC规格测量表</t>
  </si>
  <si>
    <t>天津</t>
  </si>
  <si>
    <t>部位名称</t>
  </si>
  <si>
    <t>指示规格  FINAL SPEC</t>
  </si>
  <si>
    <t>样品规格  SAMPLE SPEC</t>
  </si>
  <si>
    <t>130/64</t>
  </si>
  <si>
    <t>140/64</t>
  </si>
  <si>
    <t>150/72</t>
  </si>
  <si>
    <t>160/80</t>
  </si>
  <si>
    <t>170/88</t>
  </si>
  <si>
    <t>180/96</t>
  </si>
  <si>
    <t>后中长</t>
  </si>
  <si>
    <t>0.6.0.5.05</t>
  </si>
  <si>
    <t>0.0.3.0.8</t>
  </si>
  <si>
    <t>0.0.3.0.5.05</t>
  </si>
  <si>
    <t>0.0.3.0</t>
  </si>
  <si>
    <t>0.6.1.1.05</t>
  </si>
  <si>
    <t>前中拉链长</t>
  </si>
  <si>
    <t>0.0.0.</t>
  </si>
  <si>
    <t>00+0.4</t>
  </si>
  <si>
    <t>胸围</t>
  </si>
  <si>
    <t>0.3-0.5.0.6</t>
  </si>
  <si>
    <t>0-0.3+0.5</t>
  </si>
  <si>
    <t>腰围</t>
  </si>
  <si>
    <t>0.0.30.5</t>
  </si>
  <si>
    <t>0.0.+0.5</t>
  </si>
  <si>
    <t>下摆</t>
  </si>
  <si>
    <t>肩宽</t>
  </si>
  <si>
    <t>0-0.3.0.</t>
  </si>
  <si>
    <t>0.60.0.4</t>
  </si>
  <si>
    <t>袖长</t>
  </si>
  <si>
    <t>袖肥</t>
  </si>
  <si>
    <t>袖口/2</t>
  </si>
  <si>
    <t>前领高</t>
  </si>
  <si>
    <t>后领高</t>
  </si>
  <si>
    <t>0.0.1.</t>
  </si>
  <si>
    <t>0.0.+0.6</t>
  </si>
  <si>
    <t>上领围</t>
  </si>
  <si>
    <t>0-0.3.1.</t>
  </si>
  <si>
    <t>0.60.0.5</t>
  </si>
  <si>
    <t>0-0.3+0.6</t>
  </si>
  <si>
    <t>下领围</t>
  </si>
  <si>
    <t>帽高</t>
  </si>
  <si>
    <t>0.0.2.</t>
  </si>
  <si>
    <t>0.0.+0.7</t>
  </si>
  <si>
    <t>帽宽</t>
  </si>
  <si>
    <t>0-0.3.2.</t>
  </si>
  <si>
    <t>0.60.0.6</t>
  </si>
  <si>
    <t>0-0.3+0.7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</si>
  <si>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</si>
  <si>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</si>
  <si>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</si>
  <si>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</si>
  <si>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</si>
  <si>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</si>
  <si>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</si>
  <si>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</si>
  <si>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</si>
  <si>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</si>
  <si>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</si>
  <si>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</si>
  <si>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</si>
  <si>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</si>
  <si>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</si>
  <si>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</si>
  <si>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</si>
  <si>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</si>
  <si>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</si>
  <si>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</si>
  <si>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</si>
  <si>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</si>
  <si>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</si>
  <si>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</si>
  <si>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</si>
  <si>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006</t>
  </si>
  <si>
    <t>G10SS0141</t>
  </si>
  <si>
    <t>台华高新染整（嘉兴）有限公司</t>
  </si>
  <si>
    <t>YES</t>
  </si>
  <si>
    <t>制表时间：11-10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</si>
  <si>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</si>
  <si>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</si>
  <si>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</si>
  <si>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</si>
  <si>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</si>
  <si>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</si>
  <si>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</si>
  <si>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</si>
  <si>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</si>
  <si>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</si>
  <si>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1006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</si>
  <si>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</si>
  <si>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</si>
  <si>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</si>
  <si>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</si>
  <si>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</si>
  <si>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</si>
  <si>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</si>
  <si>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结果</t>
  </si>
  <si>
    <t>批号</t>
  </si>
  <si>
    <t>物料编号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</si>
  <si>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</si>
  <si>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</si>
  <si>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</si>
  <si>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</si>
  <si>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</si>
  <si>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</si>
  <si>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</si>
  <si>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</si>
  <si>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</si>
  <si>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洗测1次</t>
  </si>
  <si>
    <t>3#尼龙闭尾正装，DA拉头，含注塑上下止/</t>
  </si>
  <si>
    <t>YKK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</si>
  <si>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</si>
  <si>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</si>
  <si>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</si>
  <si>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</si>
  <si>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</si>
  <si>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</si>
  <si>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</si>
  <si>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</si>
  <si>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</si>
  <si>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</si>
  <si>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</si>
  <si>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</si>
  <si>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</si>
  <si>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油墨印花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</si>
  <si>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</si>
  <si>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</si>
  <si>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</si>
  <si>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</si>
  <si>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</si>
  <si>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TAS14F100</t>
  </si>
  <si>
    <t>深灰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</si>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</sst>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name val="微软雅黑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9" borderId="6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6" applyNumberFormat="0" applyFill="0" applyAlignment="0" applyProtection="0">
      <alignment vertical="center"/>
    </xf>
    <xf numFmtId="0" fontId="43" fillId="0" borderId="66" applyNumberFormat="0" applyFill="0" applyAlignment="0" applyProtection="0">
      <alignment vertical="center"/>
    </xf>
    <xf numFmtId="0" fontId="44" fillId="0" borderId="6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0" borderId="68" applyNumberFormat="0" applyAlignment="0" applyProtection="0">
      <alignment vertical="center"/>
    </xf>
    <xf numFmtId="0" fontId="46" fillId="11" borderId="69" applyNumberFormat="0" applyAlignment="0" applyProtection="0">
      <alignment vertical="center"/>
    </xf>
    <xf numFmtId="0" fontId="47" fillId="11" borderId="68" applyNumberFormat="0" applyAlignment="0" applyProtection="0">
      <alignment vertical="center"/>
    </xf>
    <xf numFmtId="0" fontId="48" fillId="12" borderId="70" applyNumberFormat="0" applyAlignment="0" applyProtection="0">
      <alignment vertical="center"/>
    </xf>
    <xf numFmtId="0" fontId="49" fillId="0" borderId="71" applyNumberFormat="0" applyFill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22" fillId="0" borderId="0"/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Protection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9" fillId="0" borderId="8" xfId="56" applyNumberFormat="1" applyFont="1" applyFill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0" fontId="9" fillId="0" borderId="8" xfId="56" applyNumberFormat="1" applyFon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3" borderId="10" xfId="56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2" xfId="50" applyFont="1" applyFill="1" applyBorder="1" applyAlignment="1">
      <alignment horizontal="left" vertical="center"/>
    </xf>
    <xf numFmtId="0" fontId="11" fillId="4" borderId="2" xfId="50" applyFont="1" applyFill="1" applyBorder="1" applyAlignment="1">
      <alignment horizontal="center" vertical="center"/>
    </xf>
    <xf numFmtId="0" fontId="12" fillId="4" borderId="2" xfId="50" applyFont="1" applyFill="1" applyBorder="1" applyAlignment="1">
      <alignment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12" xfId="51" applyFont="1" applyFill="1" applyBorder="1" applyAlignment="1">
      <alignment horizontal="center"/>
    </xf>
    <xf numFmtId="0" fontId="12" fillId="4" borderId="12" xfId="50" applyFont="1" applyFill="1" applyBorder="1" applyAlignment="1">
      <alignment horizontal="left" vertical="center"/>
    </xf>
    <xf numFmtId="0" fontId="11" fillId="4" borderId="12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center" vertical="center"/>
    </xf>
    <xf numFmtId="176" fontId="18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1" fillId="4" borderId="2" xfId="49" applyFont="1" applyFill="1" applyBorder="1" applyAlignment="1">
      <alignment horizontal="center"/>
    </xf>
    <xf numFmtId="0" fontId="12" fillId="4" borderId="2" xfId="52" applyFont="1" applyFill="1" applyBorder="1" applyAlignment="1">
      <alignment horizontal="center" vertical="center"/>
    </xf>
    <xf numFmtId="0" fontId="11" fillId="4" borderId="7" xfId="5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0" fontId="11" fillId="4" borderId="0" xfId="51" applyFont="1" applyFill="1" applyAlignment="1">
      <alignment horizontal="center"/>
    </xf>
    <xf numFmtId="0" fontId="21" fillId="0" borderId="2" xfId="49" applyFont="1" applyFill="1" applyBorder="1" applyAlignment="1">
      <alignment horizontal="center"/>
    </xf>
    <xf numFmtId="0" fontId="0" fillId="4" borderId="0" xfId="52" applyFont="1" applyFill="1">
      <alignment vertical="center"/>
    </xf>
    <xf numFmtId="0" fontId="22" fillId="0" borderId="0" xfId="50" applyFill="1" applyBorder="1" applyAlignment="1">
      <alignment horizontal="left" vertical="center"/>
    </xf>
    <xf numFmtId="0" fontId="22" fillId="0" borderId="0" xfId="50" applyFont="1" applyFill="1" applyAlignment="1">
      <alignment horizontal="left" vertical="center"/>
    </xf>
    <xf numFmtId="0" fontId="22" fillId="0" borderId="0" xfId="50" applyFill="1" applyAlignment="1">
      <alignment horizontal="left" vertical="center"/>
    </xf>
    <xf numFmtId="0" fontId="23" fillId="0" borderId="13" xfId="50" applyFont="1" applyFill="1" applyBorder="1" applyAlignment="1">
      <alignment horizontal="center" vertical="top"/>
    </xf>
    <xf numFmtId="0" fontId="24" fillId="0" borderId="14" xfId="50" applyFont="1" applyFill="1" applyBorder="1" applyAlignment="1">
      <alignment horizontal="left" vertical="center"/>
    </xf>
    <xf numFmtId="0" fontId="25" fillId="0" borderId="15" xfId="50" applyFont="1" applyFill="1" applyBorder="1" applyAlignment="1">
      <alignment horizontal="center" vertical="center"/>
    </xf>
    <xf numFmtId="0" fontId="24" fillId="0" borderId="15" xfId="50" applyFont="1" applyFill="1" applyBorder="1" applyAlignment="1">
      <alignment horizontal="center" vertical="center"/>
    </xf>
    <xf numFmtId="0" fontId="26" fillId="0" borderId="15" xfId="50" applyFont="1" applyFill="1" applyBorder="1" applyAlignment="1">
      <alignment vertical="center"/>
    </xf>
    <xf numFmtId="0" fontId="24" fillId="0" borderId="15" xfId="50" applyFont="1" applyFill="1" applyBorder="1" applyAlignment="1">
      <alignment vertical="center"/>
    </xf>
    <xf numFmtId="0" fontId="26" fillId="0" borderId="15" xfId="50" applyFont="1" applyFill="1" applyBorder="1" applyAlignment="1">
      <alignment horizontal="center" vertical="center"/>
    </xf>
    <xf numFmtId="0" fontId="24" fillId="0" borderId="15" xfId="50" applyFont="1" applyFill="1" applyBorder="1" applyAlignment="1">
      <alignment horizontal="left" vertical="center"/>
    </xf>
    <xf numFmtId="0" fontId="26" fillId="0" borderId="16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vertical="center"/>
    </xf>
    <xf numFmtId="0" fontId="25" fillId="0" borderId="18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vertical="center"/>
    </xf>
    <xf numFmtId="58" fontId="26" fillId="0" borderId="18" xfId="50" applyNumberFormat="1" applyFont="1" applyFill="1" applyBorder="1" applyAlignment="1">
      <alignment horizontal="center" vertical="center"/>
    </xf>
    <xf numFmtId="0" fontId="26" fillId="0" borderId="18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horizontal="right" vertical="center"/>
    </xf>
    <xf numFmtId="0" fontId="24" fillId="0" borderId="18" xfId="50" applyFont="1" applyFill="1" applyBorder="1" applyAlignment="1">
      <alignment horizontal="left" vertical="center"/>
    </xf>
    <xf numFmtId="0" fontId="26" fillId="0" borderId="18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horizontal="left" vertical="center"/>
    </xf>
    <xf numFmtId="0" fontId="24" fillId="0" borderId="20" xfId="50" applyFont="1" applyFill="1" applyBorder="1" applyAlignment="1">
      <alignment vertical="center"/>
    </xf>
    <xf numFmtId="0" fontId="25" fillId="0" borderId="21" xfId="50" applyFont="1" applyFill="1" applyBorder="1" applyAlignment="1">
      <alignment horizontal="right" vertical="center"/>
    </xf>
    <xf numFmtId="0" fontId="24" fillId="0" borderId="21" xfId="50" applyFont="1" applyFill="1" applyBorder="1" applyAlignment="1">
      <alignment vertical="center"/>
    </xf>
    <xf numFmtId="0" fontId="26" fillId="0" borderId="21" xfId="50" applyFont="1" applyFill="1" applyBorder="1" applyAlignment="1">
      <alignment vertical="center"/>
    </xf>
    <xf numFmtId="0" fontId="26" fillId="0" borderId="21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/>
    </xf>
    <xf numFmtId="0" fontId="26" fillId="0" borderId="22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vertical="center"/>
    </xf>
    <xf numFmtId="0" fontId="26" fillId="0" borderId="0" xfId="50" applyFont="1" applyFill="1" applyAlignment="1">
      <alignment horizontal="left" vertical="center"/>
    </xf>
    <xf numFmtId="0" fontId="24" fillId="0" borderId="14" xfId="50" applyFont="1" applyFill="1" applyBorder="1" applyAlignment="1">
      <alignment vertical="center"/>
    </xf>
    <xf numFmtId="0" fontId="26" fillId="0" borderId="23" xfId="50" applyFont="1" applyFill="1" applyBorder="1" applyAlignment="1">
      <alignment horizontal="center" vertical="center"/>
    </xf>
    <xf numFmtId="0" fontId="26" fillId="0" borderId="24" xfId="50" applyFont="1" applyFill="1" applyBorder="1" applyAlignment="1">
      <alignment horizontal="center" vertical="center"/>
    </xf>
    <xf numFmtId="0" fontId="26" fillId="0" borderId="25" xfId="50" applyFont="1" applyFill="1" applyBorder="1" applyAlignment="1">
      <alignment horizontal="center" vertical="center"/>
    </xf>
    <xf numFmtId="0" fontId="26" fillId="0" borderId="18" xfId="50" applyFont="1" applyFill="1" applyBorder="1" applyAlignment="1">
      <alignment vertical="center"/>
    </xf>
    <xf numFmtId="0" fontId="26" fillId="0" borderId="26" xfId="50" applyFont="1" applyFill="1" applyBorder="1" applyAlignment="1">
      <alignment horizontal="center" vertical="center"/>
    </xf>
    <xf numFmtId="0" fontId="26" fillId="0" borderId="27" xfId="50" applyFont="1" applyFill="1" applyBorder="1" applyAlignment="1">
      <alignment horizontal="center" vertical="center"/>
    </xf>
    <xf numFmtId="0" fontId="26" fillId="0" borderId="28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4" fillId="0" borderId="16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26" fillId="0" borderId="17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27" xfId="50" applyFont="1" applyFill="1" applyBorder="1" applyAlignment="1">
      <alignment horizontal="left" vertical="center"/>
    </xf>
    <xf numFmtId="0" fontId="26" fillId="0" borderId="28" xfId="50" applyFont="1" applyFill="1" applyBorder="1" applyAlignment="1">
      <alignment horizontal="left" vertical="center"/>
    </xf>
    <xf numFmtId="0" fontId="26" fillId="0" borderId="17" xfId="50" applyFont="1" applyFill="1" applyBorder="1" applyAlignment="1">
      <alignment horizontal="left" vertical="center" wrapText="1"/>
    </xf>
    <xf numFmtId="0" fontId="26" fillId="0" borderId="18" xfId="50" applyFont="1" applyFill="1" applyBorder="1" applyAlignment="1">
      <alignment horizontal="left" vertical="center" wrapText="1"/>
    </xf>
    <xf numFmtId="0" fontId="26" fillId="0" borderId="19" xfId="50" applyFont="1" applyFill="1" applyBorder="1" applyAlignment="1">
      <alignment horizontal="left" vertical="center" wrapText="1"/>
    </xf>
    <xf numFmtId="0" fontId="24" fillId="0" borderId="20" xfId="50" applyFont="1" applyFill="1" applyBorder="1" applyAlignment="1">
      <alignment horizontal="left" vertical="center"/>
    </xf>
    <xf numFmtId="0" fontId="22" fillId="0" borderId="21" xfId="50" applyFill="1" applyBorder="1" applyAlignment="1">
      <alignment horizontal="center" vertical="center"/>
    </xf>
    <xf numFmtId="0" fontId="22" fillId="0" borderId="22" xfId="50" applyFill="1" applyBorder="1" applyAlignment="1">
      <alignment horizontal="center" vertical="center"/>
    </xf>
    <xf numFmtId="0" fontId="24" fillId="0" borderId="30" xfId="50" applyFont="1" applyFill="1" applyBorder="1" applyAlignment="1">
      <alignment horizontal="center" vertical="center"/>
    </xf>
    <xf numFmtId="0" fontId="24" fillId="0" borderId="31" xfId="50" applyFont="1" applyFill="1" applyBorder="1" applyAlignment="1">
      <alignment horizontal="left" vertical="center"/>
    </xf>
    <xf numFmtId="0" fontId="24" fillId="0" borderId="24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26" fillId="0" borderId="32" xfId="50" applyFont="1" applyFill="1" applyBorder="1" applyAlignment="1">
      <alignment horizontal="left" vertical="center"/>
    </xf>
    <xf numFmtId="0" fontId="26" fillId="0" borderId="33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lef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15" xfId="50" applyFont="1" applyFill="1" applyBorder="1" applyAlignment="1">
      <alignment horizontal="left" vertical="center"/>
    </xf>
    <xf numFmtId="0" fontId="15" fillId="0" borderId="16" xfId="50" applyFont="1" applyFill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26" fillId="0" borderId="21" xfId="50" applyFont="1" applyFill="1" applyBorder="1" applyAlignment="1">
      <alignment horizontal="center" vertical="center"/>
    </xf>
    <xf numFmtId="58" fontId="26" fillId="0" borderId="21" xfId="50" applyNumberFormat="1" applyFont="1" applyFill="1" applyBorder="1" applyAlignment="1">
      <alignment vertical="center"/>
    </xf>
    <xf numFmtId="0" fontId="24" fillId="0" borderId="21" xfId="50" applyFont="1" applyFill="1" applyBorder="1" applyAlignment="1">
      <alignment horizontal="center" vertical="center"/>
    </xf>
    <xf numFmtId="0" fontId="26" fillId="0" borderId="22" xfId="50" applyFont="1" applyFill="1" applyBorder="1" applyAlignment="1">
      <alignment horizontal="center" vertical="center"/>
    </xf>
    <xf numFmtId="0" fontId="22" fillId="0" borderId="0" xfId="50" applyFont="1" applyAlignment="1">
      <alignment horizontal="left" vertical="center"/>
    </xf>
    <xf numFmtId="0" fontId="27" fillId="0" borderId="13" xfId="50" applyFont="1" applyBorder="1" applyAlignment="1">
      <alignment horizontal="center" vertical="top"/>
    </xf>
    <xf numFmtId="0" fontId="14" fillId="0" borderId="36" xfId="50" applyFont="1" applyBorder="1" applyAlignment="1">
      <alignment horizontal="left" vertical="center"/>
    </xf>
    <xf numFmtId="0" fontId="25" fillId="0" borderId="37" xfId="50" applyFont="1" applyBorder="1" applyAlignment="1">
      <alignment horizontal="center" vertical="center"/>
    </xf>
    <xf numFmtId="0" fontId="14" fillId="0" borderId="37" xfId="50" applyFont="1" applyBorder="1" applyAlignment="1">
      <alignment horizontal="center" vertical="center"/>
    </xf>
    <xf numFmtId="0" fontId="15" fillId="0" borderId="37" xfId="50" applyFont="1" applyBorder="1" applyAlignment="1">
      <alignment horizontal="left" vertical="center"/>
    </xf>
    <xf numFmtId="0" fontId="22" fillId="0" borderId="37" xfId="50" applyFont="1" applyBorder="1" applyAlignment="1">
      <alignment horizontal="center" vertical="center"/>
    </xf>
    <xf numFmtId="0" fontId="22" fillId="0" borderId="38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/>
    </xf>
    <xf numFmtId="0" fontId="15" fillId="0" borderId="15" xfId="50" applyFont="1" applyBorder="1" applyAlignment="1">
      <alignment horizontal="center" vertical="center"/>
    </xf>
    <xf numFmtId="0" fontId="15" fillId="0" borderId="16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4" fillId="0" borderId="16" xfId="50" applyFont="1" applyBorder="1" applyAlignment="1">
      <alignment horizontal="center" vertical="center"/>
    </xf>
    <xf numFmtId="0" fontId="15" fillId="0" borderId="17" xfId="50" applyFont="1" applyBorder="1" applyAlignment="1">
      <alignment horizontal="left" vertical="center"/>
    </xf>
    <xf numFmtId="0" fontId="25" fillId="0" borderId="18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15" fillId="0" borderId="18" xfId="50" applyFont="1" applyBorder="1" applyAlignment="1">
      <alignment horizontal="left" vertical="center"/>
    </xf>
    <xf numFmtId="14" fontId="25" fillId="0" borderId="18" xfId="50" applyNumberFormat="1" applyFont="1" applyBorder="1" applyAlignment="1">
      <alignment horizontal="center" vertical="center"/>
    </xf>
    <xf numFmtId="14" fontId="25" fillId="0" borderId="19" xfId="50" applyNumberFormat="1" applyFont="1" applyBorder="1" applyAlignment="1">
      <alignment horizontal="center" vertical="center"/>
    </xf>
    <xf numFmtId="0" fontId="15" fillId="0" borderId="17" xfId="50" applyFont="1" applyBorder="1" applyAlignment="1">
      <alignment vertical="center"/>
    </xf>
    <xf numFmtId="0" fontId="25" fillId="0" borderId="18" xfId="50" applyFont="1" applyBorder="1" applyAlignment="1">
      <alignment vertical="center"/>
    </xf>
    <xf numFmtId="0" fontId="25" fillId="0" borderId="19" xfId="50" applyFont="1" applyBorder="1" applyAlignment="1">
      <alignment vertical="center"/>
    </xf>
    <xf numFmtId="0" fontId="15" fillId="0" borderId="18" xfId="50" applyFont="1" applyBorder="1" applyAlignment="1">
      <alignment vertical="center"/>
    </xf>
    <xf numFmtId="0" fontId="15" fillId="0" borderId="17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5" fillId="0" borderId="19" xfId="50" applyFont="1" applyBorder="1" applyAlignment="1">
      <alignment horizontal="center" vertical="center"/>
    </xf>
    <xf numFmtId="0" fontId="25" fillId="0" borderId="26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2" fillId="0" borderId="18" xfId="50" applyFont="1" applyBorder="1" applyAlignment="1">
      <alignment vertical="center"/>
    </xf>
    <xf numFmtId="0" fontId="25" fillId="0" borderId="17" xfId="50" applyFont="1" applyBorder="1" applyAlignment="1">
      <alignment horizontal="left" vertical="center"/>
    </xf>
    <xf numFmtId="0" fontId="15" fillId="0" borderId="20" xfId="50" applyFont="1" applyBorder="1" applyAlignment="1">
      <alignment horizontal="left" vertical="center"/>
    </xf>
    <xf numFmtId="0" fontId="25" fillId="0" borderId="21" xfId="50" applyFont="1" applyBorder="1" applyAlignment="1">
      <alignment horizontal="center" vertical="center"/>
    </xf>
    <xf numFmtId="0" fontId="25" fillId="0" borderId="22" xfId="50" applyFont="1" applyBorder="1" applyAlignment="1">
      <alignment horizontal="center" vertical="center"/>
    </xf>
    <xf numFmtId="0" fontId="15" fillId="0" borderId="21" xfId="50" applyFont="1" applyBorder="1" applyAlignment="1">
      <alignment horizontal="left" vertical="center"/>
    </xf>
    <xf numFmtId="14" fontId="25" fillId="0" borderId="21" xfId="50" applyNumberFormat="1" applyFont="1" applyBorder="1" applyAlignment="1">
      <alignment horizontal="center" vertical="center"/>
    </xf>
    <xf numFmtId="14" fontId="25" fillId="0" borderId="22" xfId="50" applyNumberFormat="1" applyFont="1" applyBorder="1" applyAlignment="1">
      <alignment horizontal="center" vertical="center"/>
    </xf>
    <xf numFmtId="0" fontId="25" fillId="0" borderId="20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5" fillId="0" borderId="22" xfId="50" applyFont="1" applyBorder="1" applyAlignment="1">
      <alignment horizontal="left" vertical="center"/>
    </xf>
    <xf numFmtId="0" fontId="14" fillId="0" borderId="0" xfId="50" applyFont="1" applyBorder="1" applyAlignment="1">
      <alignment horizontal="left" vertical="center"/>
    </xf>
    <xf numFmtId="0" fontId="15" fillId="0" borderId="14" xfId="50" applyFont="1" applyBorder="1" applyAlignment="1">
      <alignment vertical="center"/>
    </xf>
    <xf numFmtId="0" fontId="22" fillId="0" borderId="15" xfId="50" applyFont="1" applyBorder="1" applyAlignment="1">
      <alignment horizontal="left" vertical="center"/>
    </xf>
    <xf numFmtId="0" fontId="25" fillId="0" borderId="15" xfId="50" applyFont="1" applyBorder="1" applyAlignment="1">
      <alignment horizontal="left" vertical="center"/>
    </xf>
    <xf numFmtId="0" fontId="22" fillId="0" borderId="15" xfId="50" applyFont="1" applyBorder="1" applyAlignment="1">
      <alignment vertical="center"/>
    </xf>
    <xf numFmtId="0" fontId="15" fillId="0" borderId="15" xfId="50" applyFont="1" applyBorder="1" applyAlignment="1">
      <alignment vertical="center"/>
    </xf>
    <xf numFmtId="0" fontId="25" fillId="0" borderId="16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26" fillId="0" borderId="14" xfId="50" applyFont="1" applyBorder="1" applyAlignment="1">
      <alignment horizontal="left" vertical="center"/>
    </xf>
    <xf numFmtId="0" fontId="26" fillId="0" borderId="15" xfId="50" applyFont="1" applyBorder="1" applyAlignment="1">
      <alignment horizontal="left" vertical="center"/>
    </xf>
    <xf numFmtId="0" fontId="24" fillId="0" borderId="15" xfId="50" applyFont="1" applyBorder="1" applyAlignment="1">
      <alignment horizontal="left" vertical="center"/>
    </xf>
    <xf numFmtId="0" fontId="24" fillId="0" borderId="16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0" fontId="26" fillId="0" borderId="35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28" xfId="5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17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/>
    </xf>
    <xf numFmtId="0" fontId="15" fillId="0" borderId="20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15" fillId="0" borderId="22" xfId="50" applyFont="1" applyBorder="1" applyAlignment="1">
      <alignment horizontal="center" vertical="center"/>
    </xf>
    <xf numFmtId="0" fontId="24" fillId="0" borderId="18" xfId="50" applyFont="1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5" fillId="0" borderId="24" xfId="50" applyFont="1" applyFill="1" applyBorder="1" applyAlignment="1">
      <alignment horizontal="left" vertical="center"/>
    </xf>
    <xf numFmtId="0" fontId="25" fillId="0" borderId="25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4" fillId="0" borderId="39" xfId="50" applyFont="1" applyBorder="1" applyAlignment="1">
      <alignment vertical="center"/>
    </xf>
    <xf numFmtId="0" fontId="25" fillId="0" borderId="40" xfId="50" applyFont="1" applyBorder="1" applyAlignment="1">
      <alignment horizontal="center" vertical="center"/>
    </xf>
    <xf numFmtId="0" fontId="14" fillId="0" borderId="40" xfId="50" applyFont="1" applyBorder="1" applyAlignment="1">
      <alignment vertical="center"/>
    </xf>
    <xf numFmtId="0" fontId="25" fillId="0" borderId="40" xfId="50" applyFont="1" applyBorder="1" applyAlignment="1">
      <alignment vertical="center"/>
    </xf>
    <xf numFmtId="58" fontId="22" fillId="0" borderId="40" xfId="50" applyNumberFormat="1" applyFont="1" applyBorder="1" applyAlignment="1">
      <alignment vertical="center"/>
    </xf>
    <xf numFmtId="0" fontId="14" fillId="0" borderId="40" xfId="50" applyFont="1" applyBorder="1" applyAlignment="1">
      <alignment horizontal="center" vertical="center"/>
    </xf>
    <xf numFmtId="0" fontId="25" fillId="0" borderId="41" xfId="50" applyFont="1" applyBorder="1" applyAlignment="1">
      <alignment horizontal="center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center" vertical="center"/>
    </xf>
    <xf numFmtId="0" fontId="14" fillId="0" borderId="46" xfId="50" applyFont="1" applyFill="1" applyBorder="1" applyAlignment="1">
      <alignment horizontal="center" vertical="center"/>
    </xf>
    <xf numFmtId="0" fontId="14" fillId="0" borderId="20" xfId="50" applyFont="1" applyFill="1" applyBorder="1" applyAlignment="1">
      <alignment horizontal="center" vertical="center"/>
    </xf>
    <xf numFmtId="0" fontId="14" fillId="0" borderId="21" xfId="50" applyFont="1" applyFill="1" applyBorder="1" applyAlignment="1">
      <alignment horizontal="center" vertical="center"/>
    </xf>
    <xf numFmtId="0" fontId="14" fillId="0" borderId="22" xfId="50" applyFont="1" applyFill="1" applyBorder="1" applyAlignment="1">
      <alignment horizontal="center" vertical="center"/>
    </xf>
    <xf numFmtId="58" fontId="14" fillId="0" borderId="40" xfId="50" applyNumberFormat="1" applyFont="1" applyBorder="1" applyAlignment="1">
      <alignment vertical="center"/>
    </xf>
    <xf numFmtId="0" fontId="22" fillId="0" borderId="40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8" fillId="0" borderId="13" xfId="50" applyFont="1" applyBorder="1" applyAlignment="1">
      <alignment horizontal="center" vertical="top"/>
    </xf>
    <xf numFmtId="0" fontId="15" fillId="0" borderId="20" xfId="50" applyFont="1" applyBorder="1" applyAlignment="1">
      <alignment vertical="center"/>
    </xf>
    <xf numFmtId="0" fontId="15" fillId="0" borderId="47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5" fillId="0" borderId="48" xfId="50" applyFont="1" applyBorder="1" applyAlignment="1">
      <alignment horizontal="left" vertical="center"/>
    </xf>
    <xf numFmtId="0" fontId="14" fillId="0" borderId="42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5" fillId="0" borderId="44" xfId="50" applyFont="1" applyBorder="1" applyAlignment="1">
      <alignment vertical="center"/>
    </xf>
    <xf numFmtId="0" fontId="22" fillId="0" borderId="45" xfId="50" applyFont="1" applyBorder="1" applyAlignment="1">
      <alignment horizontal="left" vertical="center"/>
    </xf>
    <xf numFmtId="0" fontId="25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5" fillId="0" borderId="45" xfId="50" applyFont="1" applyBorder="1" applyAlignment="1">
      <alignment vertical="center"/>
    </xf>
    <xf numFmtId="0" fontId="25" fillId="0" borderId="46" xfId="50" applyFont="1" applyBorder="1" applyAlignment="1">
      <alignment horizontal="left" vertical="center"/>
    </xf>
    <xf numFmtId="0" fontId="15" fillId="0" borderId="44" xfId="50" applyFont="1" applyBorder="1" applyAlignment="1">
      <alignment horizontal="center" vertical="center"/>
    </xf>
    <xf numFmtId="0" fontId="25" fillId="0" borderId="45" xfId="50" applyFont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25" fillId="0" borderId="18" xfId="50" applyFont="1" applyBorder="1" applyAlignment="1">
      <alignment horizontal="center" vertical="center"/>
    </xf>
    <xf numFmtId="0" fontId="22" fillId="0" borderId="18" xfId="50" applyFont="1" applyBorder="1" applyAlignment="1">
      <alignment horizontal="center" vertical="center"/>
    </xf>
    <xf numFmtId="0" fontId="15" fillId="0" borderId="0" xfId="50" applyFont="1" applyBorder="1" applyAlignment="1">
      <alignment vertical="center"/>
    </xf>
    <xf numFmtId="0" fontId="15" fillId="0" borderId="32" xfId="50" applyFont="1" applyBorder="1" applyAlignment="1">
      <alignment horizontal="left" vertical="center" wrapText="1"/>
    </xf>
    <xf numFmtId="0" fontId="15" fillId="0" borderId="33" xfId="50" applyFont="1" applyBorder="1" applyAlignment="1">
      <alignment horizontal="left" vertical="center" wrapText="1"/>
    </xf>
    <xf numFmtId="0" fontId="15" fillId="0" borderId="34" xfId="50" applyFont="1" applyBorder="1" applyAlignment="1">
      <alignment horizontal="left" vertical="center" wrapText="1"/>
    </xf>
    <xf numFmtId="0" fontId="15" fillId="0" borderId="44" xfId="50" applyFont="1" applyBorder="1" applyAlignment="1">
      <alignment horizontal="left" vertical="center"/>
    </xf>
    <xf numFmtId="0" fontId="15" fillId="0" borderId="45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29" fillId="0" borderId="49" xfId="50" applyFont="1" applyBorder="1" applyAlignment="1">
      <alignment horizontal="left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6" fillId="0" borderId="19" xfId="50" applyFont="1" applyBorder="1" applyAlignment="1">
      <alignment horizontal="left" vertical="center" wrapText="1"/>
    </xf>
    <xf numFmtId="9" fontId="25" fillId="0" borderId="18" xfId="50" applyNumberFormat="1" applyFont="1" applyBorder="1" applyAlignment="1">
      <alignment horizontal="center" vertical="center"/>
    </xf>
    <xf numFmtId="0" fontId="16" fillId="0" borderId="19" xfId="50" applyFont="1" applyBorder="1" applyAlignment="1">
      <alignment horizontal="left" vertical="center"/>
    </xf>
    <xf numFmtId="0" fontId="26" fillId="0" borderId="19" xfId="5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9" fontId="25" fillId="0" borderId="31" xfId="50" applyNumberFormat="1" applyFont="1" applyBorder="1" applyAlignment="1">
      <alignment horizontal="left" vertical="center"/>
    </xf>
    <xf numFmtId="9" fontId="25" fillId="0" borderId="24" xfId="50" applyNumberFormat="1" applyFont="1" applyBorder="1" applyAlignment="1">
      <alignment horizontal="left" vertical="center"/>
    </xf>
    <xf numFmtId="9" fontId="25" fillId="0" borderId="25" xfId="50" applyNumberFormat="1" applyFont="1" applyBorder="1" applyAlignment="1">
      <alignment horizontal="left" vertical="center"/>
    </xf>
    <xf numFmtId="9" fontId="25" fillId="0" borderId="32" xfId="50" applyNumberFormat="1" applyFont="1" applyBorder="1" applyAlignment="1">
      <alignment horizontal="left" vertical="center"/>
    </xf>
    <xf numFmtId="9" fontId="25" fillId="0" borderId="33" xfId="50" applyNumberFormat="1" applyFont="1" applyBorder="1" applyAlignment="1">
      <alignment horizontal="left" vertical="center"/>
    </xf>
    <xf numFmtId="9" fontId="25" fillId="0" borderId="34" xfId="50" applyNumberFormat="1" applyFont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24" fillId="0" borderId="45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33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25" fillId="0" borderId="51" xfId="50" applyFont="1" applyFill="1" applyBorder="1" applyAlignment="1">
      <alignment horizontal="left" vertical="center"/>
    </xf>
    <xf numFmtId="0" fontId="25" fillId="0" borderId="52" xfId="50" applyFont="1" applyFill="1" applyBorder="1" applyAlignment="1">
      <alignment horizontal="left" vertical="center"/>
    </xf>
    <xf numFmtId="0" fontId="25" fillId="0" borderId="53" xfId="50" applyFont="1" applyFill="1" applyBorder="1" applyAlignment="1">
      <alignment horizontal="left" vertical="center"/>
    </xf>
    <xf numFmtId="0" fontId="14" fillId="0" borderId="36" xfId="50" applyFont="1" applyBorder="1" applyAlignment="1">
      <alignment vertical="center"/>
    </xf>
    <xf numFmtId="0" fontId="30" fillId="0" borderId="40" xfId="50" applyFont="1" applyBorder="1" applyAlignment="1">
      <alignment horizontal="center" vertical="center"/>
    </xf>
    <xf numFmtId="0" fontId="14" fillId="0" borderId="37" xfId="50" applyFont="1" applyBorder="1" applyAlignment="1">
      <alignment vertical="center"/>
    </xf>
    <xf numFmtId="0" fontId="25" fillId="0" borderId="54" xfId="50" applyFont="1" applyBorder="1" applyAlignment="1">
      <alignment vertical="center"/>
    </xf>
    <xf numFmtId="0" fontId="14" fillId="0" borderId="54" xfId="50" applyFont="1" applyBorder="1" applyAlignment="1">
      <alignment vertical="center"/>
    </xf>
    <xf numFmtId="58" fontId="22" fillId="0" borderId="37" xfId="50" applyNumberFormat="1" applyFont="1" applyBorder="1" applyAlignment="1">
      <alignment vertical="center"/>
    </xf>
    <xf numFmtId="0" fontId="14" fillId="0" borderId="30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25" fillId="0" borderId="54" xfId="50" applyFont="1" applyBorder="1" applyAlignment="1">
      <alignment horizontal="center" vertical="center"/>
    </xf>
    <xf numFmtId="0" fontId="25" fillId="0" borderId="48" xfId="50" applyFont="1" applyBorder="1" applyAlignment="1">
      <alignment horizontal="center" vertical="center"/>
    </xf>
    <xf numFmtId="0" fontId="25" fillId="0" borderId="47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25" fillId="0" borderId="48" xfId="50" applyFont="1" applyFill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31" fillId="0" borderId="56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2" fillId="0" borderId="59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6" borderId="2" xfId="0" applyFont="1" applyFill="1" applyBorder="1"/>
    <xf numFmtId="0" fontId="32" fillId="0" borderId="61" xfId="0" applyFont="1" applyBorder="1"/>
    <xf numFmtId="0" fontId="0" fillId="0" borderId="59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6" borderId="63" xfId="0" applyFill="1" applyBorder="1"/>
    <xf numFmtId="0" fontId="0" fillId="0" borderId="64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3" xfId="51"/>
    <cellStyle name="常规 4" xfId="52"/>
    <cellStyle name="常规 40" xfId="53"/>
    <cellStyle name="常规 68" xfId="54"/>
    <cellStyle name="常规 72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2666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09315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09315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51075"/>
              <a:ext cx="40005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2666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184400"/>
              <a:ext cx="3905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39160"/>
              <a:ext cx="400050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26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296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531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296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6</xdr:row>
          <xdr:rowOff>180975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00810"/>
              <a:ext cx="39306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24330"/>
              <a:ext cx="39306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187450"/>
              <a:ext cx="39306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2265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18185"/>
              <a:ext cx="390525" cy="996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680085"/>
              <a:ext cx="390525" cy="128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13130"/>
              <a:ext cx="400050" cy="609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18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0081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243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5018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5018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5515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003935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982599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003935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00393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669540"/>
              <a:ext cx="40005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5018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2666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0314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15530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1553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3129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3129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7161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8281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9066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8281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9066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30186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60019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1139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2876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2091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971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2091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8736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8736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8736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586990"/>
              <a:ext cx="7346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326120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550035"/>
              <a:ext cx="390525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3261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3261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03085" y="83356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076575"/>
              <a:ext cx="73469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20795" y="2586990"/>
              <a:ext cx="3663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47269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69621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20795" y="3034030"/>
              <a:ext cx="36639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293878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45364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69621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61125" y="3034030"/>
              <a:ext cx="37528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288163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299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5897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6850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1920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35455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3545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35095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269230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61125" y="262953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61125" y="28530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299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696210"/>
              <a:ext cx="448310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45710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78193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27430" y="3034030"/>
              <a:ext cx="572135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58699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279146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215" y="2586990"/>
              <a:ext cx="7346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17930" y="8326120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550035"/>
              <a:ext cx="390525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34815" y="83261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597525" y="83261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03085" y="83356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56740" y="3076575"/>
              <a:ext cx="73469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20795" y="2586990"/>
              <a:ext cx="3663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06290" y="247269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06290" y="269621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20795" y="3034030"/>
              <a:ext cx="36639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06290" y="293878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55510" y="245364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55510" y="269621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61125" y="3034030"/>
              <a:ext cx="37528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55510" y="288163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18250" y="1278890"/>
              <a:ext cx="390525" cy="299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47215" y="195897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58085" y="196850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58085" y="21920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190875" y="1735455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53335" y="173545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35095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62835" y="5269230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61125" y="262953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61125" y="28530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65010" y="1278890"/>
              <a:ext cx="390525" cy="299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3630" y="2696210"/>
              <a:ext cx="448310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6715" y="5045710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47215" y="278193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27430" y="3034030"/>
              <a:ext cx="572135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75055" y="258699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792220" y="279146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142875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18640" y="1569085"/>
              <a:ext cx="37274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62760" y="530352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11960" y="530352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5760" y="530352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62760" y="530352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62760" y="530352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762760" y="563499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711960" y="563499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635760" y="563499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762760" y="563499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762760" y="563499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762760" y="0"/>
          <a:ext cx="3997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711960" y="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635760" y="0"/>
          <a:ext cx="4124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762760" y="0"/>
          <a:ext cx="3997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762760" y="0"/>
          <a:ext cx="3997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762760" y="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71196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635760" y="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762760" y="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762760" y="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762760" y="596646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711960" y="596646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635760" y="596646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762760" y="596646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762760" y="596646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762760" y="563499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711960" y="563499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1635760" y="5634990"/>
          <a:ext cx="4144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1762760" y="563499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1762760" y="5634990"/>
          <a:ext cx="4017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zoomScalePageLayoutView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75" style="361" customWidth="1"/>
    <col min="3" max="3" width="10.125" customWidth="1"/>
  </cols>
  <sheetData>
    <row r="1" ht="21" customHeight="1" spans="1:2">
      <c r="A1" s="362"/>
      <c r="B1" s="363" t="s">
        <v>0</v>
      </c>
    </row>
    <row r="2" ht="18" spans="1:2">
      <c r="A2" s="11">
        <v>1</v>
      </c>
      <c r="B2" s="364" t="s">
        <v>1</v>
      </c>
    </row>
    <row r="3" ht="18" spans="1:2">
      <c r="A3" s="11">
        <v>2</v>
      </c>
      <c r="B3" s="364" t="s">
        <v>2</v>
      </c>
    </row>
    <row r="4" ht="18" spans="1:2">
      <c r="A4" s="11">
        <v>3</v>
      </c>
      <c r="B4" s="364" t="s">
        <v>3</v>
      </c>
    </row>
    <row r="5" ht="18" spans="1:2">
      <c r="A5" s="11">
        <v>4</v>
      </c>
      <c r="B5" s="364" t="s">
        <v>4</v>
      </c>
    </row>
    <row r="6" ht="18" spans="1:2">
      <c r="A6" s="11">
        <v>5</v>
      </c>
      <c r="B6" s="364" t="s">
        <v>5</v>
      </c>
    </row>
    <row r="7" ht="18" spans="1:2">
      <c r="A7" s="11">
        <v>6</v>
      </c>
      <c r="B7" s="364" t="s">
        <v>6</v>
      </c>
    </row>
    <row r="8" s="360" customFormat="1" ht="15" customHeight="1" spans="1:2">
      <c r="A8" s="365">
        <v>7</v>
      </c>
      <c r="B8" s="366" t="s">
        <v>7</v>
      </c>
    </row>
    <row r="9" ht="18.95" customHeight="1" spans="1:2">
      <c r="A9" s="362"/>
      <c r="B9" s="367" t="s">
        <v>8</v>
      </c>
    </row>
    <row r="10" ht="15.95" customHeight="1" spans="1:2">
      <c r="A10" s="11">
        <v>1</v>
      </c>
      <c r="B10" s="368" t="s">
        <v>9</v>
      </c>
    </row>
    <row r="11" ht="18" spans="1:2">
      <c r="A11" s="11">
        <v>2</v>
      </c>
      <c r="B11" s="364" t="s">
        <v>10</v>
      </c>
    </row>
    <row r="12" ht="36" spans="1:2">
      <c r="A12" s="11">
        <v>3</v>
      </c>
      <c r="B12" s="366" t="s">
        <v>11</v>
      </c>
    </row>
    <row r="13" ht="18" spans="1:2">
      <c r="A13" s="11">
        <v>4</v>
      </c>
      <c r="B13" s="364" t="s">
        <v>12</v>
      </c>
    </row>
    <row r="14" ht="18" spans="1:2">
      <c r="A14" s="11">
        <v>5</v>
      </c>
      <c r="B14" s="364" t="s">
        <v>13</v>
      </c>
    </row>
    <row r="15" ht="18" spans="1:2">
      <c r="A15" s="11">
        <v>6</v>
      </c>
      <c r="B15" s="364" t="s">
        <v>14</v>
      </c>
    </row>
    <row r="16" ht="18" spans="1:2">
      <c r="A16" s="11">
        <v>7</v>
      </c>
      <c r="B16" s="364" t="s">
        <v>15</v>
      </c>
    </row>
    <row r="17" ht="18" spans="1:2">
      <c r="A17" s="11">
        <v>8</v>
      </c>
      <c r="B17" s="364" t="s">
        <v>16</v>
      </c>
    </row>
    <row r="18" ht="18" spans="1:2">
      <c r="A18" s="11">
        <v>9</v>
      </c>
      <c r="B18" s="364" t="s">
        <v>17</v>
      </c>
    </row>
    <row r="19" spans="1:2">
      <c r="A19" s="11"/>
      <c r="B19" s="364"/>
    </row>
    <row r="20" ht="24" spans="1:2">
      <c r="A20" s="362"/>
      <c r="B20" s="363" t="s">
        <v>18</v>
      </c>
    </row>
    <row r="21" ht="18" spans="1:2">
      <c r="A21" s="11">
        <v>1</v>
      </c>
      <c r="B21" s="369" t="s">
        <v>19</v>
      </c>
    </row>
    <row r="22" ht="18" spans="1:2">
      <c r="A22" s="11">
        <v>2</v>
      </c>
      <c r="B22" s="364" t="s">
        <v>20</v>
      </c>
    </row>
    <row r="23" ht="18" spans="1:2">
      <c r="A23" s="11">
        <v>3</v>
      </c>
      <c r="B23" s="364" t="s">
        <v>21</v>
      </c>
    </row>
    <row r="24" ht="18" spans="1:2">
      <c r="A24" s="11">
        <v>4</v>
      </c>
      <c r="B24" s="364" t="s">
        <v>22</v>
      </c>
    </row>
    <row r="25" ht="18" spans="1:2">
      <c r="A25" s="11">
        <v>5</v>
      </c>
      <c r="B25" s="364" t="s">
        <v>23</v>
      </c>
    </row>
    <row r="26" ht="36" spans="1:2">
      <c r="A26" s="11">
        <v>6</v>
      </c>
      <c r="B26" s="364" t="s">
        <v>24</v>
      </c>
    </row>
    <row r="27" ht="18" spans="1:2">
      <c r="A27" s="11">
        <v>7</v>
      </c>
      <c r="B27" s="364" t="s">
        <v>25</v>
      </c>
    </row>
    <row r="28" ht="18" spans="1:2">
      <c r="A28" s="11">
        <v>8</v>
      </c>
      <c r="B28" s="364" t="s">
        <v>26</v>
      </c>
    </row>
    <row r="29" spans="1:2">
      <c r="A29" s="11"/>
      <c r="B29" s="364"/>
    </row>
    <row r="30" ht="24" spans="1:2">
      <c r="A30" s="362"/>
      <c r="B30" s="363" t="s">
        <v>27</v>
      </c>
    </row>
    <row r="31" ht="18" spans="1:2">
      <c r="A31" s="11">
        <v>1</v>
      </c>
      <c r="B31" s="369" t="s">
        <v>28</v>
      </c>
    </row>
    <row r="32" ht="18" spans="1:2">
      <c r="A32" s="11">
        <v>2</v>
      </c>
      <c r="B32" s="364" t="s">
        <v>29</v>
      </c>
    </row>
    <row r="33" ht="18" spans="1:2">
      <c r="A33" s="11">
        <v>3</v>
      </c>
      <c r="B33" s="364" t="s">
        <v>30</v>
      </c>
    </row>
    <row r="34" ht="36" spans="1:2">
      <c r="A34" s="11">
        <v>4</v>
      </c>
      <c r="B34" s="364" t="s">
        <v>31</v>
      </c>
    </row>
    <row r="35" ht="18" spans="1:2">
      <c r="A35" s="11">
        <v>5</v>
      </c>
      <c r="B35" s="364" t="s">
        <v>32</v>
      </c>
    </row>
    <row r="36" ht="18" spans="1:2">
      <c r="A36" s="11">
        <v>6</v>
      </c>
      <c r="B36" s="364" t="s">
        <v>33</v>
      </c>
    </row>
    <row r="37" ht="18" spans="1:2">
      <c r="A37" s="11">
        <v>7</v>
      </c>
      <c r="B37" s="364" t="s">
        <v>34</v>
      </c>
    </row>
    <row r="38" spans="1:2">
      <c r="A38" s="11"/>
      <c r="B38" s="364"/>
    </row>
    <row r="40" spans="1:2">
      <c r="A40" s="370" t="s">
        <v>35</v>
      </c>
      <c r="B40" s="37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D23" sqref="D23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31" t="s">
        <v>312</v>
      </c>
      <c r="H2" s="32"/>
      <c r="I2" s="33"/>
      <c r="J2" s="31" t="s">
        <v>313</v>
      </c>
      <c r="K2" s="32"/>
      <c r="L2" s="33"/>
      <c r="M2" s="31" t="s">
        <v>314</v>
      </c>
      <c r="N2" s="32"/>
      <c r="O2" s="33"/>
      <c r="P2" s="31" t="s">
        <v>315</v>
      </c>
      <c r="Q2" s="32"/>
      <c r="R2" s="33"/>
      <c r="S2" s="32" t="s">
        <v>316</v>
      </c>
      <c r="T2" s="32"/>
      <c r="U2" s="33"/>
      <c r="V2" s="34" t="s">
        <v>305</v>
      </c>
      <c r="W2" s="34" t="s">
        <v>280</v>
      </c>
    </row>
    <row r="3" s="1" customFormat="1" ht="16.8" spans="1:23">
      <c r="A3" s="8"/>
      <c r="B3" s="35"/>
      <c r="C3" s="35"/>
      <c r="D3" s="35"/>
      <c r="E3" s="35"/>
      <c r="F3" s="35"/>
      <c r="G3" s="4" t="s">
        <v>307</v>
      </c>
      <c r="H3" s="4" t="s">
        <v>68</v>
      </c>
      <c r="I3" s="4" t="s">
        <v>263</v>
      </c>
      <c r="J3" s="4" t="s">
        <v>307</v>
      </c>
      <c r="K3" s="4" t="s">
        <v>68</v>
      </c>
      <c r="L3" s="4" t="s">
        <v>263</v>
      </c>
      <c r="M3" s="4" t="s">
        <v>307</v>
      </c>
      <c r="N3" s="4" t="s">
        <v>68</v>
      </c>
      <c r="O3" s="4" t="s">
        <v>263</v>
      </c>
      <c r="P3" s="4" t="s">
        <v>307</v>
      </c>
      <c r="Q3" s="4" t="s">
        <v>68</v>
      </c>
      <c r="R3" s="4" t="s">
        <v>263</v>
      </c>
      <c r="S3" s="4" t="s">
        <v>307</v>
      </c>
      <c r="T3" s="4" t="s">
        <v>68</v>
      </c>
      <c r="U3" s="4" t="s">
        <v>263</v>
      </c>
      <c r="V3" s="36"/>
      <c r="W3" s="36"/>
    </row>
    <row r="4" ht="72" spans="1:23">
      <c r="A4" s="37" t="s">
        <v>317</v>
      </c>
      <c r="B4" s="38" t="s">
        <v>284</v>
      </c>
      <c r="C4" s="25" t="s">
        <v>297</v>
      </c>
      <c r="D4" s="12" t="s">
        <v>283</v>
      </c>
      <c r="E4" s="26" t="s">
        <v>118</v>
      </c>
      <c r="F4" s="13" t="s">
        <v>63</v>
      </c>
      <c r="G4" s="39" t="s">
        <v>318</v>
      </c>
      <c r="H4" s="39" t="s">
        <v>318</v>
      </c>
      <c r="I4" s="12" t="s">
        <v>319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 t="s">
        <v>320</v>
      </c>
      <c r="W4" s="12" t="s">
        <v>285</v>
      </c>
    </row>
    <row r="5" spans="1:23">
      <c r="A5" s="40"/>
      <c r="B5" s="41"/>
      <c r="C5" s="25"/>
      <c r="D5" s="12"/>
      <c r="E5" s="26"/>
      <c r="F5" s="12"/>
      <c r="G5" s="31" t="s">
        <v>321</v>
      </c>
      <c r="H5" s="32"/>
      <c r="I5" s="33"/>
      <c r="J5" s="31" t="s">
        <v>322</v>
      </c>
      <c r="K5" s="32"/>
      <c r="L5" s="33"/>
      <c r="M5" s="31" t="s">
        <v>323</v>
      </c>
      <c r="N5" s="32"/>
      <c r="O5" s="33"/>
      <c r="P5" s="31" t="s">
        <v>324</v>
      </c>
      <c r="Q5" s="32"/>
      <c r="R5" s="33"/>
      <c r="S5" s="32" t="s">
        <v>325</v>
      </c>
      <c r="T5" s="32"/>
      <c r="U5" s="33"/>
      <c r="V5" s="12"/>
      <c r="W5" s="12"/>
    </row>
    <row r="6" spans="1:23">
      <c r="A6" s="40"/>
      <c r="B6" s="41"/>
      <c r="C6" s="25"/>
      <c r="D6" s="12"/>
      <c r="E6" s="26"/>
      <c r="F6" s="12"/>
      <c r="G6" s="4" t="s">
        <v>307</v>
      </c>
      <c r="H6" s="4" t="s">
        <v>68</v>
      </c>
      <c r="I6" s="4" t="s">
        <v>263</v>
      </c>
      <c r="J6" s="4" t="s">
        <v>307</v>
      </c>
      <c r="K6" s="4" t="s">
        <v>68</v>
      </c>
      <c r="L6" s="4" t="s">
        <v>263</v>
      </c>
      <c r="M6" s="4" t="s">
        <v>307</v>
      </c>
      <c r="N6" s="4" t="s">
        <v>68</v>
      </c>
      <c r="O6" s="4" t="s">
        <v>263</v>
      </c>
      <c r="P6" s="4" t="s">
        <v>307</v>
      </c>
      <c r="Q6" s="4" t="s">
        <v>68</v>
      </c>
      <c r="R6" s="4" t="s">
        <v>263</v>
      </c>
      <c r="S6" s="4" t="s">
        <v>307</v>
      </c>
      <c r="T6" s="4" t="s">
        <v>68</v>
      </c>
      <c r="U6" s="4" t="s">
        <v>263</v>
      </c>
      <c r="V6" s="12"/>
      <c r="W6" s="12"/>
    </row>
    <row r="7" spans="1:23">
      <c r="A7" s="42"/>
      <c r="B7" s="43"/>
      <c r="C7" s="2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 t="s">
        <v>320</v>
      </c>
      <c r="W7" s="12" t="s">
        <v>285</v>
      </c>
    </row>
    <row r="8" spans="1:23">
      <c r="A8" s="38"/>
      <c r="B8" s="38"/>
      <c r="C8" s="12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3"/>
      <c r="B9" s="41"/>
      <c r="C9" s="12"/>
      <c r="D9" s="12"/>
      <c r="E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8"/>
      <c r="B10" s="41"/>
      <c r="C10" s="38"/>
      <c r="D10" s="38"/>
      <c r="E10" s="38"/>
      <c r="F10" s="3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 t="s">
        <v>320</v>
      </c>
      <c r="W10" s="12" t="s">
        <v>285</v>
      </c>
    </row>
    <row r="11" spans="1:23">
      <c r="A11" s="43"/>
      <c r="B11" s="43"/>
      <c r="C11" s="43"/>
      <c r="D11" s="43"/>
      <c r="E11" s="43"/>
      <c r="F11" s="4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8"/>
      <c r="B12" s="38"/>
      <c r="C12" s="38"/>
      <c r="D12" s="38"/>
      <c r="E12" s="38"/>
      <c r="F12" s="3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3"/>
      <c r="B13" s="43"/>
      <c r="C13" s="43"/>
      <c r="D13" s="43"/>
      <c r="E13" s="43"/>
      <c r="F13" s="4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8"/>
      <c r="B14" s="38"/>
      <c r="C14" s="38"/>
      <c r="D14" s="38"/>
      <c r="E14" s="38"/>
      <c r="F14" s="3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3"/>
      <c r="B15" s="43"/>
      <c r="C15" s="43"/>
      <c r="D15" s="43"/>
      <c r="E15" s="43"/>
      <c r="F15" s="4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5" t="s">
        <v>286</v>
      </c>
      <c r="B17" s="16"/>
      <c r="C17" s="16"/>
      <c r="D17" s="16"/>
      <c r="E17" s="17"/>
      <c r="F17" s="18"/>
      <c r="G17" s="29"/>
      <c r="H17" s="44"/>
      <c r="I17" s="44"/>
      <c r="J17" s="15" t="s">
        <v>287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spans="1:23">
      <c r="A18" s="20" t="s">
        <v>326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11" sqref="A11:E11"/>
    </sheetView>
  </sheetViews>
  <sheetFormatPr defaultColWidth="9" defaultRowHeight="17.6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style="22" customWidth="1"/>
    <col min="7" max="7" width="11.625" customWidth="1"/>
    <col min="8" max="9" width="14" customWidth="1"/>
    <col min="10" max="10" width="11.5" customWidth="1"/>
  </cols>
  <sheetData>
    <row r="1" ht="28.8" spans="1:12">
      <c r="A1" s="3" t="s">
        <v>327</v>
      </c>
      <c r="B1" s="3"/>
      <c r="C1" s="3"/>
      <c r="D1" s="3"/>
      <c r="E1" s="3"/>
      <c r="F1" s="23"/>
      <c r="G1" s="3"/>
      <c r="H1" s="3"/>
      <c r="I1" s="3"/>
      <c r="J1" s="3"/>
    </row>
    <row r="2" s="1" customFormat="1" ht="16.8" spans="1:12">
      <c r="A2" s="4" t="s">
        <v>311</v>
      </c>
      <c r="B2" s="5" t="s">
        <v>263</v>
      </c>
      <c r="C2" s="5" t="s">
        <v>259</v>
      </c>
      <c r="D2" s="5" t="s">
        <v>260</v>
      </c>
      <c r="E2" s="5" t="s">
        <v>261</v>
      </c>
      <c r="F2" s="7" t="s">
        <v>262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305</v>
      </c>
      <c r="L2" s="5" t="s">
        <v>280</v>
      </c>
    </row>
    <row r="3" ht="36" spans="1:12">
      <c r="A3" s="11"/>
      <c r="B3" s="24" t="s">
        <v>284</v>
      </c>
      <c r="C3" s="25" t="s">
        <v>282</v>
      </c>
      <c r="D3" s="12" t="s">
        <v>283</v>
      </c>
      <c r="E3" s="26" t="s">
        <v>118</v>
      </c>
      <c r="F3" s="13" t="s">
        <v>63</v>
      </c>
      <c r="G3" s="12" t="s">
        <v>332</v>
      </c>
      <c r="H3" s="12" t="s">
        <v>333</v>
      </c>
      <c r="I3" s="12"/>
      <c r="J3" s="12"/>
      <c r="K3" s="12"/>
      <c r="L3" s="12"/>
    </row>
    <row r="4" spans="1:12">
      <c r="A4" s="11"/>
      <c r="B4" s="12"/>
      <c r="C4" s="25"/>
      <c r="D4" s="12"/>
      <c r="E4" s="12"/>
      <c r="F4" s="13"/>
      <c r="G4" s="12"/>
      <c r="H4" s="12"/>
      <c r="I4" s="12"/>
      <c r="J4" s="12"/>
      <c r="K4" s="12"/>
      <c r="L4" s="12"/>
    </row>
    <row r="5" spans="1:12">
      <c r="A5" s="11"/>
      <c r="B5" s="12"/>
      <c r="C5" s="25"/>
      <c r="D5" s="12"/>
      <c r="E5" s="12"/>
      <c r="F5" s="13"/>
      <c r="G5" s="12"/>
      <c r="H5" s="12"/>
      <c r="I5" s="12"/>
      <c r="J5" s="12"/>
      <c r="K5" s="12"/>
      <c r="L5" s="12"/>
    </row>
    <row r="6" spans="1:12">
      <c r="A6" s="11"/>
      <c r="B6" s="12"/>
      <c r="C6" s="25"/>
      <c r="D6" s="12"/>
      <c r="E6" s="12"/>
      <c r="F6" s="13"/>
      <c r="G6" s="12"/>
      <c r="H6" s="12"/>
      <c r="I6" s="12"/>
      <c r="J6" s="12"/>
      <c r="K6" s="12"/>
      <c r="L6" s="12"/>
    </row>
    <row r="7" spans="1:12">
      <c r="A7" s="11"/>
      <c r="B7" s="12"/>
      <c r="C7" s="25"/>
      <c r="D7" s="12"/>
      <c r="E7" s="12"/>
      <c r="F7" s="13"/>
      <c r="G7" s="12"/>
      <c r="H7" s="12"/>
      <c r="I7" s="12"/>
      <c r="J7" s="12"/>
      <c r="K7" s="12"/>
      <c r="L7" s="12"/>
    </row>
    <row r="8" spans="1:12">
      <c r="A8" s="11"/>
      <c r="B8" s="11"/>
      <c r="C8" s="11"/>
      <c r="D8" s="11"/>
      <c r="E8" s="11"/>
      <c r="F8" s="27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27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27"/>
      <c r="G10" s="11"/>
      <c r="H10" s="11"/>
      <c r="I10" s="11"/>
      <c r="J10" s="11"/>
      <c r="K10" s="11"/>
      <c r="L10" s="11"/>
    </row>
    <row r="11" s="2" customFormat="1" ht="20.4" spans="1:12">
      <c r="A11" s="15" t="s">
        <v>286</v>
      </c>
      <c r="B11" s="16"/>
      <c r="C11" s="16"/>
      <c r="D11" s="16"/>
      <c r="E11" s="17"/>
      <c r="F11" s="28"/>
      <c r="G11" s="29"/>
      <c r="H11" s="15" t="s">
        <v>308</v>
      </c>
      <c r="I11" s="16"/>
      <c r="J11" s="16"/>
      <c r="K11" s="16"/>
      <c r="L11" s="19"/>
    </row>
    <row r="12" spans="1:12">
      <c r="A12" s="20" t="s">
        <v>334</v>
      </c>
      <c r="B12" s="20"/>
      <c r="C12" s="21"/>
      <c r="D12" s="21"/>
      <c r="E12" s="21"/>
      <c r="F12" s="30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A12" sqref="A12:D1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258</v>
      </c>
      <c r="B2" s="5" t="s">
        <v>263</v>
      </c>
      <c r="C2" s="5" t="s">
        <v>307</v>
      </c>
      <c r="D2" s="5" t="s">
        <v>261</v>
      </c>
      <c r="E2" s="5" t="s">
        <v>262</v>
      </c>
      <c r="F2" s="4" t="s">
        <v>336</v>
      </c>
      <c r="G2" s="4" t="s">
        <v>291</v>
      </c>
      <c r="H2" s="6" t="s">
        <v>292</v>
      </c>
      <c r="I2" s="7" t="s">
        <v>294</v>
      </c>
    </row>
    <row r="3" s="1" customFormat="1" ht="16.8" spans="1:9">
      <c r="A3" s="4"/>
      <c r="B3" s="8"/>
      <c r="C3" s="8"/>
      <c r="D3" s="8"/>
      <c r="E3" s="8"/>
      <c r="F3" s="4" t="s">
        <v>337</v>
      </c>
      <c r="G3" s="4" t="s">
        <v>295</v>
      </c>
      <c r="H3" s="9"/>
      <c r="I3" s="10"/>
    </row>
    <row r="4" ht="36" spans="1:9">
      <c r="A4" s="11">
        <v>1</v>
      </c>
      <c r="B4" s="11" t="s">
        <v>338</v>
      </c>
      <c r="C4" s="12" t="s">
        <v>339</v>
      </c>
      <c r="D4" s="12" t="s">
        <v>340</v>
      </c>
      <c r="E4" s="13" t="s">
        <v>63</v>
      </c>
      <c r="F4" s="12">
        <v>0.5</v>
      </c>
      <c r="G4" s="12">
        <v>0.5</v>
      </c>
      <c r="H4" s="12">
        <v>1</v>
      </c>
      <c r="I4" s="12" t="s">
        <v>285</v>
      </c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2"/>
      <c r="D8" s="12"/>
      <c r="E8" s="14"/>
      <c r="F8" s="12"/>
      <c r="G8" s="12"/>
      <c r="H8" s="11"/>
      <c r="I8" s="12"/>
    </row>
    <row r="9" spans="1:9">
      <c r="A9" s="11"/>
      <c r="B9" s="11"/>
      <c r="C9" s="12"/>
      <c r="D9" s="11"/>
      <c r="E9" s="12"/>
      <c r="F9" s="12"/>
      <c r="G9" s="12"/>
      <c r="H9" s="11"/>
      <c r="I9" s="12"/>
    </row>
    <row r="10" spans="1:9">
      <c r="A10" s="11"/>
      <c r="B10" s="11"/>
      <c r="C10" s="12"/>
      <c r="D10" s="11"/>
      <c r="E10" s="12"/>
      <c r="F10" s="12"/>
      <c r="G10" s="12"/>
      <c r="H10" s="11"/>
      <c r="I10" s="12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5" t="s">
        <v>286</v>
      </c>
      <c r="B12" s="16"/>
      <c r="C12" s="16"/>
      <c r="D12" s="17"/>
      <c r="E12" s="18"/>
      <c r="F12" s="15" t="s">
        <v>287</v>
      </c>
      <c r="G12" s="16"/>
      <c r="H12" s="17"/>
      <c r="I12" s="19"/>
    </row>
    <row r="13" spans="1:9">
      <c r="A13" s="20" t="s">
        <v>341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zoomScalePageLayoutView="125" workbookViewId="0">
      <selection activeCell="L6" sqref="L6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40" t="s">
        <v>36</v>
      </c>
      <c r="C2" s="341"/>
      <c r="D2" s="341"/>
      <c r="E2" s="341"/>
      <c r="F2" s="341"/>
      <c r="G2" s="341"/>
      <c r="H2" s="341"/>
      <c r="I2" s="342"/>
    </row>
    <row r="3" ht="27.95" customHeight="1" spans="2:9">
      <c r="B3" s="343"/>
      <c r="C3" s="344"/>
      <c r="D3" s="345" t="s">
        <v>37</v>
      </c>
      <c r="E3" s="346"/>
      <c r="F3" s="347" t="s">
        <v>38</v>
      </c>
      <c r="G3" s="348"/>
      <c r="H3" s="345" t="s">
        <v>39</v>
      </c>
      <c r="I3" s="349"/>
    </row>
    <row r="4" ht="27.95" customHeight="1" spans="2:9">
      <c r="B4" s="343" t="s">
        <v>40</v>
      </c>
      <c r="C4" s="344" t="s">
        <v>41</v>
      </c>
      <c r="D4" s="344" t="s">
        <v>42</v>
      </c>
      <c r="E4" s="344" t="s">
        <v>43</v>
      </c>
      <c r="F4" s="350" t="s">
        <v>42</v>
      </c>
      <c r="G4" s="350" t="s">
        <v>43</v>
      </c>
      <c r="H4" s="344" t="s">
        <v>42</v>
      </c>
      <c r="I4" s="351" t="s">
        <v>43</v>
      </c>
    </row>
    <row r="5" ht="27.95" customHeight="1" spans="2:9">
      <c r="B5" s="352" t="s">
        <v>44</v>
      </c>
      <c r="C5" s="11">
        <v>13</v>
      </c>
      <c r="D5" s="11">
        <v>0</v>
      </c>
      <c r="E5" s="11">
        <v>1</v>
      </c>
      <c r="F5" s="353">
        <v>0</v>
      </c>
      <c r="G5" s="353">
        <v>1</v>
      </c>
      <c r="H5" s="11">
        <v>1</v>
      </c>
      <c r="I5" s="354">
        <v>2</v>
      </c>
    </row>
    <row r="6" ht="27.95" customHeight="1" spans="2:9">
      <c r="B6" s="352" t="s">
        <v>45</v>
      </c>
      <c r="C6" s="11">
        <v>20</v>
      </c>
      <c r="D6" s="11">
        <v>0</v>
      </c>
      <c r="E6" s="11">
        <v>1</v>
      </c>
      <c r="F6" s="353">
        <v>1</v>
      </c>
      <c r="G6" s="353">
        <v>2</v>
      </c>
      <c r="H6" s="11">
        <v>2</v>
      </c>
      <c r="I6" s="354">
        <v>3</v>
      </c>
    </row>
    <row r="7" ht="27.95" customHeight="1" spans="2:9">
      <c r="B7" s="352" t="s">
        <v>46</v>
      </c>
      <c r="C7" s="11">
        <v>32</v>
      </c>
      <c r="D7" s="11">
        <v>0</v>
      </c>
      <c r="E7" s="11">
        <v>1</v>
      </c>
      <c r="F7" s="353">
        <v>2</v>
      </c>
      <c r="G7" s="353">
        <v>3</v>
      </c>
      <c r="H7" s="11">
        <v>3</v>
      </c>
      <c r="I7" s="354">
        <v>4</v>
      </c>
    </row>
    <row r="8" ht="27.95" customHeight="1" spans="2:9">
      <c r="B8" s="352" t="s">
        <v>47</v>
      </c>
      <c r="C8" s="11">
        <v>50</v>
      </c>
      <c r="D8" s="11">
        <v>1</v>
      </c>
      <c r="E8" s="11">
        <v>2</v>
      </c>
      <c r="F8" s="353">
        <v>3</v>
      </c>
      <c r="G8" s="353">
        <v>4</v>
      </c>
      <c r="H8" s="11">
        <v>5</v>
      </c>
      <c r="I8" s="354">
        <v>6</v>
      </c>
    </row>
    <row r="9" ht="27.95" customHeight="1" spans="2:9">
      <c r="B9" s="352" t="s">
        <v>48</v>
      </c>
      <c r="C9" s="11">
        <v>80</v>
      </c>
      <c r="D9" s="11">
        <v>2</v>
      </c>
      <c r="E9" s="11">
        <v>3</v>
      </c>
      <c r="F9" s="353">
        <v>5</v>
      </c>
      <c r="G9" s="353">
        <v>6</v>
      </c>
      <c r="H9" s="11">
        <v>7</v>
      </c>
      <c r="I9" s="354">
        <v>8</v>
      </c>
    </row>
    <row r="10" ht="27.95" customHeight="1" spans="2:9">
      <c r="B10" s="352" t="s">
        <v>49</v>
      </c>
      <c r="C10" s="11">
        <v>125</v>
      </c>
      <c r="D10" s="11">
        <v>3</v>
      </c>
      <c r="E10" s="11">
        <v>4</v>
      </c>
      <c r="F10" s="353">
        <v>7</v>
      </c>
      <c r="G10" s="353">
        <v>8</v>
      </c>
      <c r="H10" s="11">
        <v>10</v>
      </c>
      <c r="I10" s="354">
        <v>11</v>
      </c>
    </row>
    <row r="11" ht="27.95" customHeight="1" spans="2:9">
      <c r="B11" s="352" t="s">
        <v>50</v>
      </c>
      <c r="C11" s="11">
        <v>200</v>
      </c>
      <c r="D11" s="11">
        <v>5</v>
      </c>
      <c r="E11" s="11">
        <v>6</v>
      </c>
      <c r="F11" s="353">
        <v>10</v>
      </c>
      <c r="G11" s="353">
        <v>11</v>
      </c>
      <c r="H11" s="11">
        <v>14</v>
      </c>
      <c r="I11" s="354">
        <v>15</v>
      </c>
    </row>
    <row r="12" ht="27.95" customHeight="1" spans="2:9">
      <c r="B12" s="355" t="s">
        <v>51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58">
        <v>22</v>
      </c>
    </row>
    <row r="14" spans="2:9">
      <c r="B14" s="359" t="s">
        <v>52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workbookViewId="0">
      <selection activeCell="M5" sqref="M5"/>
    </sheetView>
  </sheetViews>
  <sheetFormatPr defaultColWidth="10.375" defaultRowHeight="16.5" customHeight="1"/>
  <cols>
    <col min="1" max="9" width="10.375" style="170"/>
    <col min="10" max="10" width="8.875" style="170" customWidth="1"/>
    <col min="11" max="11" width="12" style="170" customWidth="1"/>
    <col min="12" max="16384" width="10.375" style="170"/>
  </cols>
  <sheetData>
    <row r="1" ht="23.95" spans="1:11">
      <c r="A1" s="273" t="s">
        <v>53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8.35" spans="1:11">
      <c r="A2" s="172" t="s">
        <v>54</v>
      </c>
      <c r="B2" s="173"/>
      <c r="C2" s="173"/>
      <c r="D2" s="174" t="s">
        <v>55</v>
      </c>
      <c r="E2" s="174"/>
      <c r="F2" s="173" t="s">
        <v>56</v>
      </c>
      <c r="G2" s="173"/>
      <c r="H2" s="175" t="s">
        <v>57</v>
      </c>
      <c r="I2" s="176" t="s">
        <v>58</v>
      </c>
      <c r="J2" s="176"/>
      <c r="K2" s="177"/>
    </row>
    <row r="3" ht="17.6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16.8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45991</v>
      </c>
      <c r="G4" s="189"/>
      <c r="H4" s="184" t="s">
        <v>65</v>
      </c>
      <c r="I4" s="187"/>
      <c r="J4" s="185" t="s">
        <v>66</v>
      </c>
      <c r="K4" s="186" t="s">
        <v>67</v>
      </c>
    </row>
    <row r="5" ht="16.8" spans="1:11">
      <c r="A5" s="190" t="s">
        <v>68</v>
      </c>
      <c r="B5" s="185" t="s">
        <v>69</v>
      </c>
      <c r="C5" s="186"/>
      <c r="D5" s="184" t="s">
        <v>70</v>
      </c>
      <c r="E5" s="187"/>
      <c r="F5" s="188">
        <v>45976</v>
      </c>
      <c r="G5" s="189"/>
      <c r="H5" s="184" t="s">
        <v>71</v>
      </c>
      <c r="I5" s="187"/>
      <c r="J5" s="185" t="s">
        <v>66</v>
      </c>
      <c r="K5" s="186" t="s">
        <v>67</v>
      </c>
    </row>
    <row r="6" ht="16.8" spans="1:11">
      <c r="A6" s="184" t="s">
        <v>72</v>
      </c>
      <c r="B6" s="191">
        <v>1</v>
      </c>
      <c r="C6" s="192">
        <v>6</v>
      </c>
      <c r="D6" s="190" t="s">
        <v>73</v>
      </c>
      <c r="E6" s="193"/>
      <c r="F6" s="188">
        <v>45986</v>
      </c>
      <c r="G6" s="189"/>
      <c r="H6" s="184" t="s">
        <v>74</v>
      </c>
      <c r="I6" s="187"/>
      <c r="J6" s="185" t="s">
        <v>66</v>
      </c>
      <c r="K6" s="186" t="s">
        <v>67</v>
      </c>
    </row>
    <row r="7" ht="17.6" spans="1:11">
      <c r="A7" s="184" t="s">
        <v>75</v>
      </c>
      <c r="B7" s="197">
        <v>500</v>
      </c>
      <c r="C7" s="198"/>
      <c r="D7" s="190" t="s">
        <v>76</v>
      </c>
      <c r="E7" s="199"/>
      <c r="F7" s="188">
        <v>45991</v>
      </c>
      <c r="G7" s="189"/>
      <c r="H7" s="184" t="s">
        <v>77</v>
      </c>
      <c r="I7" s="187"/>
      <c r="J7" s="185" t="s">
        <v>66</v>
      </c>
      <c r="K7" s="186" t="s">
        <v>67</v>
      </c>
    </row>
    <row r="8" ht="17.55" spans="1:11">
      <c r="A8" s="274"/>
      <c r="B8" s="202"/>
      <c r="C8" s="203"/>
      <c r="D8" s="201" t="s">
        <v>78</v>
      </c>
      <c r="E8" s="204"/>
      <c r="F8" s="205">
        <v>45991</v>
      </c>
      <c r="G8" s="206"/>
      <c r="H8" s="201" t="s">
        <v>79</v>
      </c>
      <c r="I8" s="204"/>
      <c r="J8" s="208" t="s">
        <v>66</v>
      </c>
      <c r="K8" s="209" t="s">
        <v>67</v>
      </c>
    </row>
    <row r="9" ht="17.55" spans="1:11">
      <c r="A9" s="275" t="s">
        <v>80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ht="18.35" spans="1:11">
      <c r="A10" s="278" t="s">
        <v>81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ht="17.6" spans="1:11">
      <c r="A11" s="281" t="s">
        <v>82</v>
      </c>
      <c r="B11" s="282" t="s">
        <v>83</v>
      </c>
      <c r="C11" s="283" t="s">
        <v>84</v>
      </c>
      <c r="D11" s="284"/>
      <c r="E11" s="285" t="s">
        <v>85</v>
      </c>
      <c r="F11" s="282" t="s">
        <v>83</v>
      </c>
      <c r="G11" s="283" t="s">
        <v>84</v>
      </c>
      <c r="H11" s="283" t="s">
        <v>86</v>
      </c>
      <c r="I11" s="285" t="s">
        <v>87</v>
      </c>
      <c r="J11" s="282" t="s">
        <v>83</v>
      </c>
      <c r="K11" s="286" t="s">
        <v>84</v>
      </c>
    </row>
    <row r="12" ht="17.6" spans="1:11">
      <c r="A12" s="190" t="s">
        <v>88</v>
      </c>
      <c r="B12" s="217" t="s">
        <v>83</v>
      </c>
      <c r="C12" s="185" t="s">
        <v>84</v>
      </c>
      <c r="D12" s="199"/>
      <c r="E12" s="193" t="s">
        <v>89</v>
      </c>
      <c r="F12" s="217" t="s">
        <v>83</v>
      </c>
      <c r="G12" s="185" t="s">
        <v>84</v>
      </c>
      <c r="H12" s="185" t="s">
        <v>86</v>
      </c>
      <c r="I12" s="193" t="s">
        <v>90</v>
      </c>
      <c r="J12" s="217" t="s">
        <v>83</v>
      </c>
      <c r="K12" s="186" t="s">
        <v>84</v>
      </c>
    </row>
    <row r="13" ht="17.6" spans="1:11">
      <c r="A13" s="190" t="s">
        <v>91</v>
      </c>
      <c r="B13" s="217" t="s">
        <v>83</v>
      </c>
      <c r="C13" s="185" t="s">
        <v>84</v>
      </c>
      <c r="D13" s="199"/>
      <c r="E13" s="193" t="s">
        <v>92</v>
      </c>
      <c r="F13" s="185" t="s">
        <v>93</v>
      </c>
      <c r="G13" s="185" t="s">
        <v>94</v>
      </c>
      <c r="H13" s="185" t="s">
        <v>86</v>
      </c>
      <c r="I13" s="193" t="s">
        <v>95</v>
      </c>
      <c r="J13" s="217" t="s">
        <v>83</v>
      </c>
      <c r="K13" s="186" t="s">
        <v>84</v>
      </c>
    </row>
    <row r="14" ht="17.55" spans="1:11">
      <c r="A14" s="201" t="s">
        <v>96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8"/>
    </row>
    <row r="15" ht="18.35" spans="1:11">
      <c r="A15" s="278" t="s">
        <v>97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ht="17.6" spans="1:11">
      <c r="A16" s="287" t="s">
        <v>98</v>
      </c>
      <c r="B16" s="283" t="s">
        <v>93</v>
      </c>
      <c r="C16" s="283" t="s">
        <v>94</v>
      </c>
      <c r="D16" s="288"/>
      <c r="E16" s="289" t="s">
        <v>99</v>
      </c>
      <c r="F16" s="283" t="s">
        <v>93</v>
      </c>
      <c r="G16" s="283" t="s">
        <v>94</v>
      </c>
      <c r="H16" s="290"/>
      <c r="I16" s="289" t="s">
        <v>100</v>
      </c>
      <c r="J16" s="283" t="s">
        <v>93</v>
      </c>
      <c r="K16" s="286" t="s">
        <v>94</v>
      </c>
    </row>
    <row r="17" customHeight="1" spans="1:22">
      <c r="A17" s="194" t="s">
        <v>101</v>
      </c>
      <c r="B17" s="185" t="s">
        <v>93</v>
      </c>
      <c r="C17" s="185" t="s">
        <v>94</v>
      </c>
      <c r="D17" s="291"/>
      <c r="E17" s="195" t="s">
        <v>102</v>
      </c>
      <c r="F17" s="185" t="s">
        <v>93</v>
      </c>
      <c r="G17" s="185" t="s">
        <v>94</v>
      </c>
      <c r="H17" s="292"/>
      <c r="I17" s="195" t="s">
        <v>103</v>
      </c>
      <c r="J17" s="185" t="s">
        <v>93</v>
      </c>
      <c r="K17" s="186" t="s">
        <v>94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22">
      <c r="A18" s="294" t="s">
        <v>104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="272" customFormat="1" ht="18" customHeight="1" spans="1:22">
      <c r="A19" s="278" t="s">
        <v>105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customHeight="1" spans="1:22">
      <c r="A20" s="297" t="s">
        <v>106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ht="21.75" customHeight="1" spans="1:22">
      <c r="A21" s="300" t="s">
        <v>107</v>
      </c>
      <c r="B21" s="195" t="s">
        <v>108</v>
      </c>
      <c r="C21" s="195" t="s">
        <v>109</v>
      </c>
      <c r="D21" s="195" t="s">
        <v>110</v>
      </c>
      <c r="E21" s="195" t="s">
        <v>111</v>
      </c>
      <c r="F21" s="195" t="s">
        <v>112</v>
      </c>
      <c r="G21" s="195" t="s">
        <v>113</v>
      </c>
      <c r="H21" s="195" t="s">
        <v>114</v>
      </c>
      <c r="I21" s="195" t="s">
        <v>115</v>
      </c>
      <c r="J21" s="195" t="s">
        <v>116</v>
      </c>
      <c r="K21" s="239" t="s">
        <v>117</v>
      </c>
    </row>
    <row r="22" customHeight="1" spans="1:22">
      <c r="B22" s="301">
        <v>130</v>
      </c>
      <c r="C22" s="301">
        <v>140</v>
      </c>
      <c r="D22" s="301">
        <v>150</v>
      </c>
      <c r="E22" s="301">
        <v>160</v>
      </c>
      <c r="F22" s="301">
        <v>170</v>
      </c>
      <c r="G22" s="301">
        <v>180</v>
      </c>
      <c r="H22" s="301"/>
      <c r="I22" s="302"/>
      <c r="J22" s="302"/>
      <c r="K22" s="303"/>
    </row>
    <row r="23" customHeight="1" spans="1:22">
      <c r="A23" s="200" t="s">
        <v>118</v>
      </c>
      <c r="B23" s="304">
        <v>1</v>
      </c>
      <c r="C23" s="304">
        <v>1</v>
      </c>
      <c r="D23" s="304">
        <v>1</v>
      </c>
      <c r="E23" s="304">
        <v>1</v>
      </c>
      <c r="F23" s="304">
        <v>1</v>
      </c>
      <c r="G23" s="304">
        <v>1</v>
      </c>
      <c r="H23" s="304"/>
      <c r="I23" s="304"/>
      <c r="J23" s="304"/>
      <c r="K23" s="305"/>
    </row>
    <row r="24" customHeight="1" spans="1:22">
      <c r="A24" s="200"/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customHeight="1" spans="1:22">
      <c r="A25" s="200"/>
      <c r="B25" s="304"/>
      <c r="C25" s="304"/>
      <c r="D25" s="304"/>
      <c r="E25" s="304"/>
      <c r="F25" s="304"/>
      <c r="G25" s="304"/>
      <c r="H25" s="304"/>
      <c r="I25" s="304"/>
      <c r="J25" s="304"/>
      <c r="K25" s="306"/>
    </row>
    <row r="26" customHeight="1" spans="1:22">
      <c r="A26" s="200"/>
      <c r="B26" s="304"/>
      <c r="C26" s="304"/>
      <c r="D26" s="304"/>
      <c r="E26" s="304"/>
      <c r="F26" s="304"/>
      <c r="G26" s="304"/>
      <c r="H26" s="304"/>
      <c r="I26" s="304"/>
      <c r="J26" s="304"/>
      <c r="K26" s="306"/>
    </row>
    <row r="27" customHeight="1" spans="1:22">
      <c r="A27" s="200"/>
      <c r="B27" s="304"/>
      <c r="C27" s="304"/>
      <c r="D27" s="304"/>
      <c r="E27" s="304"/>
      <c r="F27" s="304"/>
      <c r="G27" s="304"/>
      <c r="H27" s="304"/>
      <c r="I27" s="304"/>
      <c r="J27" s="304"/>
      <c r="K27" s="306"/>
    </row>
    <row r="28" customHeight="1" spans="1:22">
      <c r="A28" s="200"/>
      <c r="B28" s="304"/>
      <c r="C28" s="304"/>
      <c r="D28" s="304"/>
      <c r="E28" s="304"/>
      <c r="F28" s="304"/>
      <c r="G28" s="304"/>
      <c r="H28" s="304"/>
      <c r="I28" s="304"/>
      <c r="J28" s="304"/>
      <c r="K28" s="306"/>
    </row>
    <row r="29" ht="18" customHeight="1" spans="1:22">
      <c r="A29" s="307" t="s">
        <v>119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ht="18.75" customHeight="1" spans="1:22">
      <c r="A30" s="310" t="s">
        <v>120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ht="18.75" customHeight="1" spans="1:22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15"/>
    </row>
    <row r="32" ht="18" customHeight="1" spans="1:22">
      <c r="A32" s="307" t="s">
        <v>121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>
      <c r="A33" s="316" t="s">
        <v>122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ht="17.55" spans="1:11">
      <c r="A34" s="111" t="s">
        <v>123</v>
      </c>
      <c r="B34" s="113"/>
      <c r="C34" s="185" t="s">
        <v>66</v>
      </c>
      <c r="D34" s="185" t="s">
        <v>67</v>
      </c>
      <c r="E34" s="319" t="s">
        <v>124</v>
      </c>
      <c r="F34" s="320"/>
      <c r="G34" s="320"/>
      <c r="H34" s="320"/>
      <c r="I34" s="320"/>
      <c r="J34" s="320"/>
      <c r="K34" s="321"/>
    </row>
    <row r="35" ht="18.75" spans="1:11">
      <c r="A35" s="322" t="s">
        <v>125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6.8" spans="1:11">
      <c r="A36" s="323" t="s">
        <v>126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ht="16.8" spans="1:11">
      <c r="A37" s="247" t="s">
        <v>127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ht="16.8" spans="1:11">
      <c r="A38" s="247" t="s">
        <v>128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ht="16.8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ht="16.8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ht="16.8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ht="16.8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ht="17.55" spans="1:11">
      <c r="A43" s="240" t="s">
        <v>129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ht="18.35" spans="1:11">
      <c r="A44" s="278" t="s">
        <v>130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ht="16.8" spans="1:11">
      <c r="A45" s="287" t="s">
        <v>131</v>
      </c>
      <c r="B45" s="283" t="s">
        <v>93</v>
      </c>
      <c r="C45" s="283" t="s">
        <v>94</v>
      </c>
      <c r="D45" s="283" t="s">
        <v>86</v>
      </c>
      <c r="E45" s="289" t="s">
        <v>132</v>
      </c>
      <c r="F45" s="283" t="s">
        <v>93</v>
      </c>
      <c r="G45" s="283" t="s">
        <v>94</v>
      </c>
      <c r="H45" s="283" t="s">
        <v>86</v>
      </c>
      <c r="I45" s="289" t="s">
        <v>133</v>
      </c>
      <c r="J45" s="283" t="s">
        <v>93</v>
      </c>
      <c r="K45" s="286" t="s">
        <v>94</v>
      </c>
    </row>
    <row r="46" ht="16.8" spans="1:11">
      <c r="A46" s="194" t="s">
        <v>85</v>
      </c>
      <c r="B46" s="185" t="s">
        <v>93</v>
      </c>
      <c r="C46" s="185" t="s">
        <v>94</v>
      </c>
      <c r="D46" s="185" t="s">
        <v>86</v>
      </c>
      <c r="E46" s="195" t="s">
        <v>92</v>
      </c>
      <c r="F46" s="185" t="s">
        <v>93</v>
      </c>
      <c r="G46" s="185" t="s">
        <v>94</v>
      </c>
      <c r="H46" s="185" t="s">
        <v>86</v>
      </c>
      <c r="I46" s="195" t="s">
        <v>103</v>
      </c>
      <c r="J46" s="185" t="s">
        <v>93</v>
      </c>
      <c r="K46" s="186" t="s">
        <v>94</v>
      </c>
    </row>
    <row r="47" ht="17.55" spans="1:11">
      <c r="A47" s="201" t="s">
        <v>96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8"/>
    </row>
    <row r="48" ht="18.35" spans="1:11">
      <c r="A48" s="322" t="s">
        <v>134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7.5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25"/>
    </row>
    <row r="50" ht="18.35" spans="1:11">
      <c r="A50" s="326" t="s">
        <v>135</v>
      </c>
      <c r="B50" s="327" t="s">
        <v>136</v>
      </c>
      <c r="C50" s="327"/>
      <c r="D50" s="328" t="s">
        <v>137</v>
      </c>
      <c r="E50" s="329" t="s">
        <v>138</v>
      </c>
      <c r="F50" s="330" t="s">
        <v>139</v>
      </c>
      <c r="G50" s="331">
        <v>45981</v>
      </c>
      <c r="H50" s="332" t="s">
        <v>140</v>
      </c>
      <c r="I50" s="333"/>
      <c r="J50" s="334" t="s">
        <v>141</v>
      </c>
      <c r="K50" s="335"/>
    </row>
    <row r="51" ht="18.35" spans="1:11">
      <c r="A51" s="322" t="s">
        <v>142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7.55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38"/>
    </row>
    <row r="53" ht="18.35" spans="1:11">
      <c r="A53" s="326" t="s">
        <v>135</v>
      </c>
      <c r="B53" s="327" t="s">
        <v>136</v>
      </c>
      <c r="C53" s="327"/>
      <c r="D53" s="328" t="s">
        <v>137</v>
      </c>
      <c r="E53" s="339" t="s">
        <v>138</v>
      </c>
      <c r="F53" s="330" t="s">
        <v>143</v>
      </c>
      <c r="G53" s="331">
        <v>45981</v>
      </c>
      <c r="H53" s="332" t="s">
        <v>140</v>
      </c>
      <c r="I53" s="333"/>
      <c r="J53" s="334" t="s">
        <v>141</v>
      </c>
      <c r="K53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B5" sqref="B5:C5"/>
    </sheetView>
  </sheetViews>
  <sheetFormatPr defaultColWidth="10" defaultRowHeight="16.5" customHeight="1"/>
  <cols>
    <col min="1" max="6" width="10" style="170"/>
    <col min="7" max="7" width="10.125" style="170"/>
    <col min="8" max="16384" width="10" style="170"/>
  </cols>
  <sheetData>
    <row r="1" ht="22.5" customHeight="1" spans="1:11">
      <c r="A1" s="171" t="s">
        <v>144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54</v>
      </c>
      <c r="B2" s="173"/>
      <c r="C2" s="173"/>
      <c r="D2" s="174" t="s">
        <v>55</v>
      </c>
      <c r="E2" s="174"/>
      <c r="F2" s="173" t="s">
        <v>56</v>
      </c>
      <c r="G2" s="173"/>
      <c r="H2" s="175" t="s">
        <v>57</v>
      </c>
      <c r="I2" s="176" t="s">
        <v>58</v>
      </c>
      <c r="J2" s="176"/>
      <c r="K2" s="177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45991</v>
      </c>
      <c r="G4" s="189"/>
      <c r="H4" s="184" t="s">
        <v>145</v>
      </c>
      <c r="I4" s="187"/>
      <c r="J4" s="185" t="s">
        <v>66</v>
      </c>
      <c r="K4" s="186" t="s">
        <v>67</v>
      </c>
    </row>
    <row r="5" customHeight="1" spans="1:11">
      <c r="A5" s="190" t="s">
        <v>68</v>
      </c>
      <c r="B5" s="185" t="s">
        <v>69</v>
      </c>
      <c r="C5" s="186"/>
      <c r="D5" s="184" t="s">
        <v>70</v>
      </c>
      <c r="E5" s="187"/>
      <c r="F5" s="188">
        <v>45976</v>
      </c>
      <c r="G5" s="189"/>
      <c r="H5" s="184" t="s">
        <v>146</v>
      </c>
      <c r="I5" s="187"/>
      <c r="J5" s="185" t="s">
        <v>66</v>
      </c>
      <c r="K5" s="186" t="s">
        <v>67</v>
      </c>
    </row>
    <row r="6" customHeight="1" spans="1:11">
      <c r="A6" s="184" t="s">
        <v>72</v>
      </c>
      <c r="B6" s="191">
        <v>1</v>
      </c>
      <c r="C6" s="192">
        <v>6</v>
      </c>
      <c r="D6" s="190" t="s">
        <v>73</v>
      </c>
      <c r="E6" s="193"/>
      <c r="F6" s="188">
        <v>45986</v>
      </c>
      <c r="G6" s="189"/>
      <c r="H6" s="194" t="s">
        <v>147</v>
      </c>
      <c r="I6" s="195"/>
      <c r="J6" s="195"/>
      <c r="K6" s="196"/>
    </row>
    <row r="7" customHeight="1" spans="1:11">
      <c r="A7" s="184" t="s">
        <v>75</v>
      </c>
      <c r="B7" s="197">
        <v>500</v>
      </c>
      <c r="C7" s="198"/>
      <c r="D7" s="190" t="s">
        <v>76</v>
      </c>
      <c r="E7" s="199"/>
      <c r="F7" s="188">
        <v>45991</v>
      </c>
      <c r="G7" s="189"/>
      <c r="H7" s="200"/>
      <c r="I7" s="185"/>
      <c r="J7" s="185"/>
      <c r="K7" s="186"/>
    </row>
    <row r="8" customHeight="1" spans="1:11">
      <c r="A8" s="201"/>
      <c r="B8" s="202"/>
      <c r="C8" s="203"/>
      <c r="D8" s="201" t="s">
        <v>78</v>
      </c>
      <c r="E8" s="204"/>
      <c r="F8" s="205">
        <v>45991</v>
      </c>
      <c r="G8" s="206"/>
      <c r="H8" s="207"/>
      <c r="I8" s="208"/>
      <c r="J8" s="208"/>
      <c r="K8" s="209"/>
    </row>
    <row r="9" customHeight="1" spans="1:11">
      <c r="A9" s="210" t="s">
        <v>148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82</v>
      </c>
      <c r="B10" s="212" t="s">
        <v>83</v>
      </c>
      <c r="C10" s="213" t="s">
        <v>84</v>
      </c>
      <c r="D10" s="214"/>
      <c r="E10" s="215" t="s">
        <v>87</v>
      </c>
      <c r="F10" s="212" t="s">
        <v>83</v>
      </c>
      <c r="G10" s="213" t="s">
        <v>84</v>
      </c>
      <c r="H10" s="212"/>
      <c r="I10" s="215" t="s">
        <v>85</v>
      </c>
      <c r="J10" s="212" t="s">
        <v>83</v>
      </c>
      <c r="K10" s="216" t="s">
        <v>84</v>
      </c>
    </row>
    <row r="11" customHeight="1" spans="1:11">
      <c r="A11" s="190" t="s">
        <v>88</v>
      </c>
      <c r="B11" s="217" t="s">
        <v>83</v>
      </c>
      <c r="C11" s="185" t="s">
        <v>84</v>
      </c>
      <c r="D11" s="199"/>
      <c r="E11" s="193" t="s">
        <v>90</v>
      </c>
      <c r="F11" s="217" t="s">
        <v>83</v>
      </c>
      <c r="G11" s="185" t="s">
        <v>84</v>
      </c>
      <c r="H11" s="217"/>
      <c r="I11" s="193" t="s">
        <v>95</v>
      </c>
      <c r="J11" s="217" t="s">
        <v>83</v>
      </c>
      <c r="K11" s="186" t="s">
        <v>84</v>
      </c>
    </row>
    <row r="12" customHeight="1" spans="1:11">
      <c r="A12" s="201" t="s">
        <v>124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8"/>
    </row>
    <row r="13" customHeight="1" spans="1:11">
      <c r="A13" s="219" t="s">
        <v>149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customHeight="1" spans="1:11">
      <c r="A14" s="220"/>
      <c r="B14" s="221"/>
      <c r="C14" s="221"/>
      <c r="D14" s="221"/>
      <c r="E14" s="221"/>
      <c r="F14" s="221"/>
      <c r="G14" s="221"/>
      <c r="H14" s="221"/>
      <c r="I14" s="222"/>
      <c r="J14" s="222"/>
      <c r="K14" s="223"/>
    </row>
    <row r="15" customHeight="1" spans="1:11">
      <c r="A15" s="224"/>
      <c r="B15" s="225"/>
      <c r="C15" s="225"/>
      <c r="D15" s="226"/>
      <c r="E15" s="227"/>
      <c r="F15" s="225"/>
      <c r="G15" s="225"/>
      <c r="H15" s="226"/>
      <c r="I15" s="228"/>
      <c r="J15" s="229"/>
      <c r="K15" s="230"/>
    </row>
    <row r="16" customHeight="1" spans="1:11">
      <c r="A16" s="207"/>
      <c r="B16" s="208"/>
      <c r="C16" s="208"/>
      <c r="D16" s="208"/>
      <c r="E16" s="208"/>
      <c r="F16" s="208"/>
      <c r="G16" s="208"/>
      <c r="H16" s="208"/>
      <c r="I16" s="208"/>
      <c r="J16" s="208"/>
      <c r="K16" s="209"/>
    </row>
    <row r="17" customHeight="1" spans="1:11">
      <c r="A17" s="219" t="s">
        <v>150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customHeight="1" spans="1:11">
      <c r="A18" s="220" t="s">
        <v>151</v>
      </c>
      <c r="B18" s="221"/>
      <c r="C18" s="221"/>
      <c r="D18" s="221"/>
      <c r="E18" s="221"/>
      <c r="F18" s="221"/>
      <c r="G18" s="221"/>
      <c r="H18" s="221"/>
      <c r="I18" s="222"/>
      <c r="J18" s="222"/>
      <c r="K18" s="223"/>
    </row>
    <row r="19" customHeight="1" spans="1:11">
      <c r="A19" s="224"/>
      <c r="B19" s="225"/>
      <c r="C19" s="225"/>
      <c r="D19" s="226"/>
      <c r="E19" s="227"/>
      <c r="F19" s="225"/>
      <c r="G19" s="225"/>
      <c r="H19" s="226"/>
      <c r="I19" s="228"/>
      <c r="J19" s="229"/>
      <c r="K19" s="230"/>
    </row>
    <row r="20" customHeight="1" spans="1:11">
      <c r="A20" s="207"/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customHeight="1" spans="1:11">
      <c r="A21" s="231" t="s">
        <v>121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customHeight="1" spans="1:11">
      <c r="A22" s="96" t="s">
        <v>122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38"/>
    </row>
    <row r="23" customHeight="1" spans="1:11">
      <c r="A23" s="111" t="s">
        <v>123</v>
      </c>
      <c r="B23" s="113"/>
      <c r="C23" s="185" t="s">
        <v>66</v>
      </c>
      <c r="D23" s="185" t="s">
        <v>67</v>
      </c>
      <c r="E23" s="109"/>
      <c r="F23" s="109"/>
      <c r="G23" s="109"/>
      <c r="H23" s="109"/>
      <c r="I23" s="109"/>
      <c r="J23" s="109"/>
      <c r="K23" s="110"/>
    </row>
    <row r="24" customHeight="1" spans="1:11">
      <c r="A24" s="232" t="s">
        <v>152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4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37"/>
    </row>
    <row r="26" customHeight="1" spans="1:11">
      <c r="A26" s="210" t="s">
        <v>130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78" t="s">
        <v>131</v>
      </c>
      <c r="B27" s="213" t="s">
        <v>93</v>
      </c>
      <c r="C27" s="213" t="s">
        <v>94</v>
      </c>
      <c r="D27" s="213" t="s">
        <v>86</v>
      </c>
      <c r="E27" s="179" t="s">
        <v>132</v>
      </c>
      <c r="F27" s="213" t="s">
        <v>93</v>
      </c>
      <c r="G27" s="213" t="s">
        <v>94</v>
      </c>
      <c r="H27" s="213" t="s">
        <v>86</v>
      </c>
      <c r="I27" s="179" t="s">
        <v>133</v>
      </c>
      <c r="J27" s="213" t="s">
        <v>93</v>
      </c>
      <c r="K27" s="216" t="s">
        <v>94</v>
      </c>
    </row>
    <row r="28" customHeight="1" spans="1:11">
      <c r="A28" s="194" t="s">
        <v>85</v>
      </c>
      <c r="B28" s="185" t="s">
        <v>93</v>
      </c>
      <c r="C28" s="185" t="s">
        <v>94</v>
      </c>
      <c r="D28" s="185" t="s">
        <v>86</v>
      </c>
      <c r="E28" s="195" t="s">
        <v>92</v>
      </c>
      <c r="F28" s="185" t="s">
        <v>93</v>
      </c>
      <c r="G28" s="185" t="s">
        <v>94</v>
      </c>
      <c r="H28" s="185" t="s">
        <v>86</v>
      </c>
      <c r="I28" s="195" t="s">
        <v>103</v>
      </c>
      <c r="J28" s="185" t="s">
        <v>93</v>
      </c>
      <c r="K28" s="186" t="s">
        <v>94</v>
      </c>
    </row>
    <row r="29" customHeight="1" spans="1:11">
      <c r="A29" s="184" t="s">
        <v>96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9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customHeight="1" spans="1:11">
      <c r="A31" s="243" t="s">
        <v>153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 t="s">
        <v>154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ht="17.25" customHeight="1" spans="1:1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9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ht="17.25" customHeight="1" spans="1:11">
      <c r="A43" s="240" t="s">
        <v>129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customHeight="1" spans="1:11">
      <c r="A44" s="243" t="s">
        <v>155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50" t="s">
        <v>124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2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52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37"/>
    </row>
    <row r="48" ht="21" customHeight="1" spans="1:11">
      <c r="A48" s="253" t="s">
        <v>135</v>
      </c>
      <c r="B48" s="254" t="s">
        <v>136</v>
      </c>
      <c r="C48" s="254"/>
      <c r="D48" s="255" t="s">
        <v>137</v>
      </c>
      <c r="E48" s="256" t="s">
        <v>138</v>
      </c>
      <c r="F48" s="255" t="s">
        <v>139</v>
      </c>
      <c r="G48" s="257">
        <v>45983</v>
      </c>
      <c r="H48" s="258" t="s">
        <v>140</v>
      </c>
      <c r="I48" s="258"/>
      <c r="J48" s="254" t="s">
        <v>141</v>
      </c>
      <c r="K48" s="259"/>
    </row>
    <row r="49" customHeight="1" spans="1:11">
      <c r="A49" s="260" t="s">
        <v>142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65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ht="21" customHeight="1" spans="1:11">
      <c r="A52" s="253" t="s">
        <v>135</v>
      </c>
      <c r="B52" s="254" t="s">
        <v>136</v>
      </c>
      <c r="C52" s="254"/>
      <c r="D52" s="255" t="s">
        <v>137</v>
      </c>
      <c r="E52" s="256" t="s">
        <v>138</v>
      </c>
      <c r="F52" s="255" t="s">
        <v>139</v>
      </c>
      <c r="G52" s="269">
        <v>45983</v>
      </c>
      <c r="H52" s="258" t="s">
        <v>140</v>
      </c>
      <c r="I52" s="258"/>
      <c r="J52" s="270" t="s">
        <v>141</v>
      </c>
      <c r="K52" s="27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zoomScalePageLayoutView="125" topLeftCell="A24" workbookViewId="0">
      <selection activeCell="A29" sqref="A29:K29"/>
    </sheetView>
  </sheetViews>
  <sheetFormatPr defaultColWidth="10.125" defaultRowHeight="17.6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9.1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9.55" spans="1:11">
      <c r="A1" s="95" t="s">
        <v>156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54</v>
      </c>
      <c r="B2" s="97" t="s">
        <v>157</v>
      </c>
      <c r="C2" s="97"/>
      <c r="D2" s="98" t="s">
        <v>62</v>
      </c>
      <c r="E2" s="99" t="s">
        <v>63</v>
      </c>
      <c r="F2" s="100"/>
      <c r="G2" s="100" t="s">
        <v>158</v>
      </c>
      <c r="H2" s="101" t="s">
        <v>69</v>
      </c>
      <c r="I2" s="102" t="s">
        <v>57</v>
      </c>
      <c r="J2" s="101" t="s">
        <v>58</v>
      </c>
      <c r="K2" s="103"/>
    </row>
    <row r="3" spans="1:11">
      <c r="A3" s="104" t="s">
        <v>75</v>
      </c>
      <c r="B3" s="105">
        <v>525</v>
      </c>
      <c r="C3" s="105"/>
      <c r="D3" s="106" t="s">
        <v>159</v>
      </c>
      <c r="E3" s="107">
        <v>45483</v>
      </c>
      <c r="F3" s="108"/>
      <c r="G3" s="108"/>
      <c r="H3" s="109" t="s">
        <v>160</v>
      </c>
      <c r="I3" s="109"/>
      <c r="J3" s="109"/>
      <c r="K3" s="110"/>
    </row>
    <row r="4" spans="1:11">
      <c r="A4" s="111" t="s">
        <v>72</v>
      </c>
      <c r="B4" s="112" t="s">
        <v>161</v>
      </c>
      <c r="C4" s="112">
        <v>6</v>
      </c>
      <c r="D4" s="113" t="s">
        <v>162</v>
      </c>
      <c r="E4" s="108" t="s">
        <v>163</v>
      </c>
      <c r="F4" s="108"/>
      <c r="G4" s="108"/>
      <c r="H4" s="113" t="s">
        <v>164</v>
      </c>
      <c r="I4" s="113"/>
      <c r="J4" s="114" t="s">
        <v>66</v>
      </c>
      <c r="K4" s="115" t="s">
        <v>67</v>
      </c>
    </row>
    <row r="5" spans="1:11">
      <c r="A5" s="111" t="s">
        <v>165</v>
      </c>
      <c r="B5" s="105">
        <v>1</v>
      </c>
      <c r="C5" s="105"/>
      <c r="D5" s="106" t="s">
        <v>166</v>
      </c>
      <c r="E5" s="106" t="s">
        <v>167</v>
      </c>
      <c r="F5" s="106"/>
      <c r="G5" s="106" t="s">
        <v>168</v>
      </c>
      <c r="H5" s="113" t="s">
        <v>169</v>
      </c>
      <c r="I5" s="113"/>
      <c r="J5" s="114" t="s">
        <v>66</v>
      </c>
      <c r="K5" s="115" t="s">
        <v>67</v>
      </c>
    </row>
    <row r="6" ht="18.35" spans="1:11">
      <c r="A6" s="116" t="s">
        <v>170</v>
      </c>
      <c r="B6" s="117">
        <v>50</v>
      </c>
      <c r="C6" s="117"/>
      <c r="D6" s="118" t="s">
        <v>171</v>
      </c>
      <c r="E6" s="119"/>
      <c r="F6" s="120"/>
      <c r="G6" s="118">
        <v>500</v>
      </c>
      <c r="H6" s="121" t="s">
        <v>172</v>
      </c>
      <c r="I6" s="121"/>
      <c r="J6" s="120" t="s">
        <v>66</v>
      </c>
      <c r="K6" s="122" t="s">
        <v>67</v>
      </c>
    </row>
    <row r="7" ht="18.3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173</v>
      </c>
      <c r="B8" s="100" t="s">
        <v>174</v>
      </c>
      <c r="C8" s="100" t="s">
        <v>175</v>
      </c>
      <c r="D8" s="100" t="s">
        <v>176</v>
      </c>
      <c r="E8" s="100" t="s">
        <v>177</v>
      </c>
      <c r="F8" s="100" t="s">
        <v>178</v>
      </c>
      <c r="G8" s="127"/>
      <c r="H8" s="128"/>
      <c r="I8" s="128"/>
      <c r="J8" s="128"/>
      <c r="K8" s="129"/>
    </row>
    <row r="9" spans="1:11">
      <c r="A9" s="111" t="s">
        <v>179</v>
      </c>
      <c r="B9" s="113"/>
      <c r="C9" s="114" t="s">
        <v>66</v>
      </c>
      <c r="D9" s="114" t="s">
        <v>67</v>
      </c>
      <c r="E9" s="106" t="s">
        <v>180</v>
      </c>
      <c r="F9" s="130" t="s">
        <v>181</v>
      </c>
      <c r="G9" s="131"/>
      <c r="H9" s="132"/>
      <c r="I9" s="132"/>
      <c r="J9" s="132"/>
      <c r="K9" s="133"/>
    </row>
    <row r="10" spans="1:11">
      <c r="A10" s="111" t="s">
        <v>182</v>
      </c>
      <c r="B10" s="113"/>
      <c r="C10" s="114" t="s">
        <v>66</v>
      </c>
      <c r="D10" s="114" t="s">
        <v>67</v>
      </c>
      <c r="E10" s="106" t="s">
        <v>183</v>
      </c>
      <c r="F10" s="130" t="s">
        <v>184</v>
      </c>
      <c r="G10" s="131" t="s">
        <v>185</v>
      </c>
      <c r="H10" s="132"/>
      <c r="I10" s="132"/>
      <c r="J10" s="132"/>
      <c r="K10" s="133"/>
    </row>
    <row r="11" spans="1:11">
      <c r="A11" s="134" t="s">
        <v>148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87</v>
      </c>
      <c r="B12" s="114" t="s">
        <v>83</v>
      </c>
      <c r="C12" s="114" t="s">
        <v>84</v>
      </c>
      <c r="D12" s="130"/>
      <c r="E12" s="106" t="s">
        <v>85</v>
      </c>
      <c r="F12" s="114" t="s">
        <v>83</v>
      </c>
      <c r="G12" s="114" t="s">
        <v>84</v>
      </c>
      <c r="H12" s="114"/>
      <c r="I12" s="106" t="s">
        <v>186</v>
      </c>
      <c r="J12" s="114" t="s">
        <v>83</v>
      </c>
      <c r="K12" s="115" t="s">
        <v>84</v>
      </c>
    </row>
    <row r="13" spans="1:11">
      <c r="A13" s="104" t="s">
        <v>90</v>
      </c>
      <c r="B13" s="114" t="s">
        <v>83</v>
      </c>
      <c r="C13" s="114" t="s">
        <v>84</v>
      </c>
      <c r="D13" s="130"/>
      <c r="E13" s="106" t="s">
        <v>95</v>
      </c>
      <c r="F13" s="114" t="s">
        <v>83</v>
      </c>
      <c r="G13" s="114" t="s">
        <v>84</v>
      </c>
      <c r="H13" s="114"/>
      <c r="I13" s="106" t="s">
        <v>187</v>
      </c>
      <c r="J13" s="114" t="s">
        <v>83</v>
      </c>
      <c r="K13" s="115" t="s">
        <v>84</v>
      </c>
    </row>
    <row r="14" ht="18.35" spans="1:11">
      <c r="A14" s="116" t="s">
        <v>188</v>
      </c>
      <c r="B14" s="120" t="s">
        <v>83</v>
      </c>
      <c r="C14" s="120" t="s">
        <v>84</v>
      </c>
      <c r="D14" s="119"/>
      <c r="E14" s="118" t="s">
        <v>189</v>
      </c>
      <c r="F14" s="120" t="s">
        <v>83</v>
      </c>
      <c r="G14" s="120" t="s">
        <v>84</v>
      </c>
      <c r="H14" s="120"/>
      <c r="I14" s="118" t="s">
        <v>190</v>
      </c>
      <c r="J14" s="120" t="s">
        <v>83</v>
      </c>
      <c r="K14" s="122" t="s">
        <v>84</v>
      </c>
    </row>
    <row r="15" ht="18.3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="92" customFormat="1" spans="1:11">
      <c r="A16" s="96" t="s">
        <v>191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8"/>
    </row>
    <row r="17" spans="1:11">
      <c r="A17" s="111" t="s">
        <v>192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spans="1:11">
      <c r="A18" s="111" t="s">
        <v>193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spans="1:11">
      <c r="A19" s="140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ht="18.35" spans="1:11">
      <c r="A25" s="147" t="s">
        <v>195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8.3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196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3"/>
    </row>
    <row r="28" spans="1:11">
      <c r="A28" s="154" t="s">
        <v>197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198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ht="23.1" customHeight="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ht="23.1" customHeight="1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ht="23.1" customHeight="1" spans="1:13">
      <c r="A33" s="157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23.1" customHeight="1" spans="1:13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18.75" customHeight="1" spans="1:13">
      <c r="A35" s="161" t="s">
        <v>199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3"/>
    </row>
    <row r="36" s="93" customFormat="1" ht="18.75" customHeight="1" spans="1:13">
      <c r="A36" s="111" t="s">
        <v>200</v>
      </c>
      <c r="B36" s="113"/>
      <c r="C36" s="113"/>
      <c r="D36" s="109" t="s">
        <v>201</v>
      </c>
      <c r="E36" s="109"/>
      <c r="F36" s="164" t="s">
        <v>202</v>
      </c>
      <c r="G36" s="165"/>
      <c r="H36" s="113" t="s">
        <v>203</v>
      </c>
      <c r="I36" s="113"/>
      <c r="J36" s="113" t="s">
        <v>204</v>
      </c>
      <c r="K36" s="139"/>
    </row>
    <row r="37" ht="18.75" customHeight="1" spans="1:13">
      <c r="A37" s="111" t="s">
        <v>124</v>
      </c>
      <c r="B37" s="113" t="s">
        <v>205</v>
      </c>
      <c r="C37" s="113"/>
      <c r="D37" s="113"/>
      <c r="E37" s="113"/>
      <c r="F37" s="113"/>
      <c r="G37" s="113"/>
      <c r="H37" s="113"/>
      <c r="I37" s="113"/>
      <c r="J37" s="113"/>
      <c r="K37" s="139"/>
      <c r="M37" s="93"/>
    </row>
    <row r="38" ht="30.95" customHeight="1" spans="1:13">
      <c r="A38" s="111"/>
      <c r="B38" s="113"/>
      <c r="C38" s="113"/>
      <c r="D38" s="113"/>
      <c r="E38" s="113"/>
      <c r="F38" s="113"/>
      <c r="G38" s="113"/>
      <c r="H38" s="113"/>
      <c r="I38" s="113"/>
      <c r="J38" s="113"/>
      <c r="K38" s="139"/>
    </row>
    <row r="39" ht="18.75" customHeight="1" spans="1:13">
      <c r="A39" s="111"/>
      <c r="B39" s="113"/>
      <c r="C39" s="113"/>
      <c r="D39" s="113"/>
      <c r="E39" s="113"/>
      <c r="F39" s="113"/>
      <c r="G39" s="113"/>
      <c r="H39" s="113"/>
      <c r="I39" s="113"/>
      <c r="J39" s="113"/>
      <c r="K39" s="139"/>
    </row>
    <row r="40" ht="32.1" customHeight="1" spans="1:13">
      <c r="A40" s="116" t="s">
        <v>135</v>
      </c>
      <c r="B40" s="166" t="s">
        <v>206</v>
      </c>
      <c r="C40" s="166"/>
      <c r="D40" s="118" t="s">
        <v>207</v>
      </c>
      <c r="E40" s="119" t="s">
        <v>138</v>
      </c>
      <c r="F40" s="118" t="s">
        <v>139</v>
      </c>
      <c r="G40" s="167">
        <v>45991</v>
      </c>
      <c r="H40" s="168" t="s">
        <v>140</v>
      </c>
      <c r="I40" s="168"/>
      <c r="J40" s="166" t="s">
        <v>141</v>
      </c>
      <c r="K40" s="169"/>
    </row>
    <row r="41" ht="16.5" customHeight="1"/>
    <row r="42" ht="16.5" customHeight="1"/>
    <row r="43" ht="16.5" customHeight="1"/>
  </sheetData>
  <mergeCells count="50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S10" sqref="S10"/>
    </sheetView>
  </sheetViews>
  <sheetFormatPr defaultColWidth="9" defaultRowHeight="17.6"/>
  <cols>
    <col min="11" max="17" width="12.625" customWidth="1"/>
  </cols>
  <sheetData>
    <row r="1" s="59" customFormat="1" ht="26.1" customHeight="1" spans="1:20">
      <c r="A1" s="60" t="s">
        <v>208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="59" customFormat="1" ht="26.1" customHeight="1" spans="1:20">
      <c r="A2" s="62" t="s">
        <v>62</v>
      </c>
      <c r="B2" s="63" t="s">
        <v>63</v>
      </c>
      <c r="C2" s="63"/>
      <c r="D2" s="63"/>
      <c r="E2" s="63"/>
      <c r="F2" s="63"/>
      <c r="G2" s="64" t="s">
        <v>68</v>
      </c>
      <c r="H2" s="65" t="s">
        <v>69</v>
      </c>
      <c r="I2" s="64"/>
      <c r="J2" s="66"/>
      <c r="K2" s="66"/>
      <c r="L2" s="66"/>
      <c r="M2" s="66"/>
      <c r="N2" s="66"/>
      <c r="O2" s="66"/>
      <c r="P2" s="67" t="s">
        <v>57</v>
      </c>
      <c r="Q2" s="68" t="s">
        <v>209</v>
      </c>
      <c r="R2" s="68"/>
      <c r="S2" s="68"/>
      <c r="T2" s="68"/>
    </row>
    <row r="3" s="59" customFormat="1" ht="26.1" customHeight="1" spans="1:20">
      <c r="A3" s="69" t="s">
        <v>210</v>
      </c>
      <c r="B3" s="70" t="s">
        <v>211</v>
      </c>
      <c r="C3" s="70"/>
      <c r="D3" s="70"/>
      <c r="E3" s="70"/>
      <c r="F3" s="70"/>
      <c r="G3" s="70"/>
      <c r="H3" s="70"/>
      <c r="I3" s="70"/>
      <c r="J3" s="71"/>
      <c r="K3" s="71"/>
      <c r="L3" s="71"/>
      <c r="M3" s="71"/>
      <c r="N3" s="71"/>
      <c r="O3" s="71"/>
      <c r="P3" s="69" t="s">
        <v>212</v>
      </c>
      <c r="Q3" s="69"/>
      <c r="R3" s="69"/>
      <c r="S3" s="69"/>
      <c r="T3" s="69"/>
    </row>
    <row r="4" s="59" customFormat="1" ht="26.1" customHeight="1" spans="1:20">
      <c r="A4" s="69"/>
      <c r="B4" s="72"/>
      <c r="C4" s="73"/>
      <c r="D4" s="73"/>
      <c r="E4" s="73"/>
      <c r="F4" s="73"/>
      <c r="G4" s="73"/>
      <c r="H4" s="72"/>
      <c r="I4" s="72"/>
      <c r="J4" s="71"/>
      <c r="K4" s="71"/>
      <c r="L4" s="71"/>
      <c r="M4" s="71"/>
      <c r="N4" s="71"/>
      <c r="O4" s="71"/>
      <c r="P4" s="74"/>
      <c r="Q4" s="74"/>
      <c r="R4" s="75"/>
      <c r="S4" s="74"/>
      <c r="T4" s="74"/>
    </row>
    <row r="5" s="59" customFormat="1" ht="26.1" customHeight="1" spans="1:20">
      <c r="A5" s="69"/>
      <c r="B5" s="76" t="s">
        <v>213</v>
      </c>
      <c r="C5" s="76" t="s">
        <v>214</v>
      </c>
      <c r="D5" s="76" t="s">
        <v>215</v>
      </c>
      <c r="E5" s="76" t="s">
        <v>216</v>
      </c>
      <c r="F5" s="76" t="s">
        <v>217</v>
      </c>
      <c r="G5" s="76" t="s">
        <v>218</v>
      </c>
      <c r="H5" s="77"/>
      <c r="I5" s="78"/>
      <c r="J5" s="71"/>
      <c r="K5" s="76" t="s">
        <v>213</v>
      </c>
      <c r="L5" s="76" t="s">
        <v>214</v>
      </c>
      <c r="M5" s="76" t="s">
        <v>215</v>
      </c>
      <c r="N5" s="76" t="s">
        <v>216</v>
      </c>
      <c r="O5" s="76" t="s">
        <v>217</v>
      </c>
      <c r="P5" s="76" t="s">
        <v>218</v>
      </c>
      <c r="Q5" s="77"/>
      <c r="R5" s="78"/>
      <c r="S5" s="79"/>
      <c r="T5" s="80"/>
    </row>
    <row r="6" s="59" customFormat="1" ht="26.1" customHeight="1" spans="1:20">
      <c r="A6" s="81" t="s">
        <v>219</v>
      </c>
      <c r="B6" s="81">
        <f t="shared" ref="B6:B9" si="0">C6-2</f>
        <v>53.5</v>
      </c>
      <c r="C6" s="81">
        <f t="shared" ref="C6:C9" si="1">D6-2</f>
        <v>55.5</v>
      </c>
      <c r="D6" s="82">
        <v>57.5</v>
      </c>
      <c r="E6" s="81">
        <f t="shared" ref="E6:E9" si="2">D6+2</f>
        <v>59.5</v>
      </c>
      <c r="F6" s="81">
        <f>E6+2</f>
        <v>61.5</v>
      </c>
      <c r="G6" s="81">
        <f>F6+2</f>
        <v>63.5</v>
      </c>
      <c r="H6" s="78"/>
      <c r="I6" s="78"/>
      <c r="J6" s="71"/>
      <c r="K6" s="83" t="s">
        <v>220</v>
      </c>
      <c r="L6" s="84" t="s">
        <v>221</v>
      </c>
      <c r="M6" s="83" t="s">
        <v>222</v>
      </c>
      <c r="N6" s="84" t="s">
        <v>221</v>
      </c>
      <c r="O6" s="84" t="s">
        <v>223</v>
      </c>
      <c r="P6" s="83" t="s">
        <v>224</v>
      </c>
      <c r="Q6" s="83"/>
      <c r="R6" s="84"/>
      <c r="S6" s="83"/>
      <c r="T6" s="84"/>
    </row>
    <row r="7" s="59" customFormat="1" ht="26.1" customHeight="1" spans="1:20">
      <c r="A7" s="81" t="s">
        <v>225</v>
      </c>
      <c r="B7" s="81">
        <f t="shared" si="0"/>
        <v>55.5</v>
      </c>
      <c r="C7" s="81">
        <f t="shared" si="1"/>
        <v>57.5</v>
      </c>
      <c r="D7" s="82">
        <v>59.5</v>
      </c>
      <c r="E7" s="81">
        <f t="shared" si="2"/>
        <v>61.5</v>
      </c>
      <c r="F7" s="81">
        <f>E7+2</f>
        <v>63.5</v>
      </c>
      <c r="G7" s="81">
        <f>F7+2</f>
        <v>65.5</v>
      </c>
      <c r="H7" s="78"/>
      <c r="I7" s="78"/>
      <c r="J7" s="71"/>
      <c r="K7" s="83" t="s">
        <v>226</v>
      </c>
      <c r="L7" s="84" t="s">
        <v>227</v>
      </c>
      <c r="M7" s="83" t="s">
        <v>226</v>
      </c>
      <c r="N7" s="84" t="s">
        <v>227</v>
      </c>
      <c r="O7" s="84" t="s">
        <v>227</v>
      </c>
      <c r="P7" s="83" t="s">
        <v>226</v>
      </c>
      <c r="Q7" s="83"/>
      <c r="R7" s="84"/>
      <c r="S7" s="83"/>
      <c r="T7" s="84"/>
    </row>
    <row r="8" s="59" customFormat="1" ht="26.1" customHeight="1" spans="1:20">
      <c r="A8" s="81" t="s">
        <v>228</v>
      </c>
      <c r="B8" s="81">
        <f>C8-4</f>
        <v>88</v>
      </c>
      <c r="C8" s="81">
        <f>D8-4</f>
        <v>92</v>
      </c>
      <c r="D8" s="82">
        <v>96</v>
      </c>
      <c r="E8" s="81">
        <f>D8+4</f>
        <v>100</v>
      </c>
      <c r="F8" s="81">
        <f t="shared" ref="F8:F10" si="3">E8+4</f>
        <v>104</v>
      </c>
      <c r="G8" s="81">
        <f t="shared" ref="G8:G10" si="4">F8+4</f>
        <v>108</v>
      </c>
      <c r="H8" s="78"/>
      <c r="I8" s="78"/>
      <c r="J8" s="71"/>
      <c r="K8" s="83" t="s">
        <v>229</v>
      </c>
      <c r="L8" s="84" t="s">
        <v>230</v>
      </c>
      <c r="M8" s="83" t="s">
        <v>229</v>
      </c>
      <c r="N8" s="84" t="s">
        <v>230</v>
      </c>
      <c r="O8" s="84" t="s">
        <v>230</v>
      </c>
      <c r="P8" s="83" t="s">
        <v>229</v>
      </c>
      <c r="Q8" s="83"/>
      <c r="R8" s="84"/>
      <c r="S8" s="83"/>
      <c r="T8" s="84"/>
    </row>
    <row r="9" s="59" customFormat="1" ht="26.1" customHeight="1" spans="1:20">
      <c r="A9" s="81" t="s">
        <v>231</v>
      </c>
      <c r="B9" s="81">
        <f t="shared" si="0"/>
        <v>-4</v>
      </c>
      <c r="C9" s="81">
        <f t="shared" si="1"/>
        <v>-2</v>
      </c>
      <c r="D9" s="82">
        <v>0</v>
      </c>
      <c r="E9" s="81">
        <f t="shared" si="2"/>
        <v>2</v>
      </c>
      <c r="F9" s="81">
        <f t="shared" si="3"/>
        <v>6</v>
      </c>
      <c r="G9" s="81">
        <f t="shared" si="4"/>
        <v>10</v>
      </c>
      <c r="H9" s="78"/>
      <c r="I9" s="78"/>
      <c r="J9" s="71"/>
      <c r="K9" s="83" t="s">
        <v>232</v>
      </c>
      <c r="L9" s="84" t="s">
        <v>233</v>
      </c>
      <c r="M9" s="83" t="s">
        <v>232</v>
      </c>
      <c r="N9" s="84" t="s">
        <v>233</v>
      </c>
      <c r="O9" s="84" t="s">
        <v>233</v>
      </c>
      <c r="P9" s="83" t="s">
        <v>232</v>
      </c>
      <c r="Q9" s="83"/>
      <c r="R9" s="84"/>
      <c r="S9" s="83"/>
      <c r="T9" s="84"/>
    </row>
    <row r="10" s="59" customFormat="1" ht="26.1" customHeight="1" spans="1:20">
      <c r="A10" s="81" t="s">
        <v>234</v>
      </c>
      <c r="B10" s="81">
        <f>C10-4</f>
        <v>93</v>
      </c>
      <c r="C10" s="81">
        <f>D10-4</f>
        <v>97</v>
      </c>
      <c r="D10" s="82">
        <v>101</v>
      </c>
      <c r="E10" s="81">
        <f>D10+4</f>
        <v>105</v>
      </c>
      <c r="F10" s="81">
        <f t="shared" si="3"/>
        <v>109</v>
      </c>
      <c r="G10" s="81">
        <f t="shared" si="4"/>
        <v>113</v>
      </c>
      <c r="H10" s="78"/>
      <c r="I10" s="78"/>
      <c r="J10" s="71"/>
      <c r="K10" s="83" t="s">
        <v>229</v>
      </c>
      <c r="L10" s="84" t="s">
        <v>230</v>
      </c>
      <c r="M10" s="83" t="s">
        <v>229</v>
      </c>
      <c r="N10" s="84" t="s">
        <v>230</v>
      </c>
      <c r="O10" s="84" t="s">
        <v>230</v>
      </c>
      <c r="P10" s="83" t="s">
        <v>229</v>
      </c>
      <c r="Q10" s="83"/>
      <c r="R10" s="84"/>
      <c r="S10" s="83"/>
      <c r="T10" s="84"/>
    </row>
    <row r="11" s="59" customFormat="1" ht="26.1" customHeight="1" spans="1:20">
      <c r="A11" s="81" t="s">
        <v>235</v>
      </c>
      <c r="B11" s="81">
        <f>C11-1</f>
        <v>38</v>
      </c>
      <c r="C11" s="81">
        <f>D11-1</f>
        <v>39</v>
      </c>
      <c r="D11" s="82">
        <v>40</v>
      </c>
      <c r="E11" s="81">
        <f t="shared" ref="E11:G11" si="5">D11+1</f>
        <v>41</v>
      </c>
      <c r="F11" s="81">
        <f t="shared" si="5"/>
        <v>42</v>
      </c>
      <c r="G11" s="81">
        <f t="shared" si="5"/>
        <v>43</v>
      </c>
      <c r="H11" s="78"/>
      <c r="I11" s="78"/>
      <c r="J11" s="71"/>
      <c r="K11" s="83" t="s">
        <v>236</v>
      </c>
      <c r="L11" s="84" t="s">
        <v>237</v>
      </c>
      <c r="M11" s="83" t="s">
        <v>236</v>
      </c>
      <c r="N11" s="84" t="s">
        <v>233</v>
      </c>
      <c r="O11" s="84" t="s">
        <v>237</v>
      </c>
      <c r="P11" s="83" t="s">
        <v>236</v>
      </c>
      <c r="Q11" s="83"/>
      <c r="R11" s="84"/>
      <c r="S11" s="83"/>
      <c r="T11" s="84"/>
    </row>
    <row r="12" s="59" customFormat="1" ht="26.1" customHeight="1" spans="1:20">
      <c r="A12" s="81" t="s">
        <v>238</v>
      </c>
      <c r="B12" s="81">
        <f>C12-2</f>
        <v>52</v>
      </c>
      <c r="C12" s="81">
        <f>D12-2</f>
        <v>54</v>
      </c>
      <c r="D12" s="82">
        <v>56</v>
      </c>
      <c r="E12" s="81">
        <f t="shared" ref="E12:G12" si="6">D12+2</f>
        <v>58</v>
      </c>
      <c r="F12" s="81">
        <f t="shared" si="6"/>
        <v>60</v>
      </c>
      <c r="G12" s="81">
        <f t="shared" si="6"/>
        <v>62</v>
      </c>
      <c r="H12" s="78"/>
      <c r="I12" s="78"/>
      <c r="J12" s="71"/>
      <c r="K12" s="83" t="s">
        <v>226</v>
      </c>
      <c r="L12" s="84" t="s">
        <v>226</v>
      </c>
      <c r="M12" s="83" t="s">
        <v>226</v>
      </c>
      <c r="N12" s="84" t="s">
        <v>230</v>
      </c>
      <c r="O12" s="84" t="s">
        <v>226</v>
      </c>
      <c r="P12" s="83" t="s">
        <v>226</v>
      </c>
      <c r="Q12" s="83"/>
      <c r="R12" s="84"/>
      <c r="S12" s="83"/>
      <c r="T12" s="84"/>
    </row>
    <row r="13" s="59" customFormat="1" ht="26.1" customHeight="1" spans="1:20">
      <c r="A13" s="81" t="s">
        <v>239</v>
      </c>
      <c r="B13" s="81">
        <f>C13-1.6</f>
        <v>38.2</v>
      </c>
      <c r="C13" s="81">
        <f>D13-1.6</f>
        <v>39.8</v>
      </c>
      <c r="D13" s="82">
        <v>41.4</v>
      </c>
      <c r="E13" s="81">
        <f t="shared" ref="E13:G13" si="7">D13+1.6</f>
        <v>43</v>
      </c>
      <c r="F13" s="81">
        <f t="shared" si="7"/>
        <v>44.6</v>
      </c>
      <c r="G13" s="81">
        <f t="shared" si="7"/>
        <v>46.2</v>
      </c>
      <c r="H13" s="78"/>
      <c r="I13" s="78"/>
      <c r="J13" s="71"/>
      <c r="K13" s="83" t="s">
        <v>226</v>
      </c>
      <c r="L13" s="84" t="s">
        <v>226</v>
      </c>
      <c r="M13" s="83" t="s">
        <v>226</v>
      </c>
      <c r="N13" s="84" t="s">
        <v>233</v>
      </c>
      <c r="O13" s="84" t="s">
        <v>226</v>
      </c>
      <c r="P13" s="83" t="s">
        <v>226</v>
      </c>
      <c r="Q13" s="83"/>
      <c r="R13" s="84"/>
      <c r="S13" s="83"/>
      <c r="T13" s="84"/>
    </row>
    <row r="14" s="59" customFormat="1" ht="26.1" customHeight="1" spans="1:20">
      <c r="A14" s="81" t="s">
        <v>240</v>
      </c>
      <c r="B14" s="81">
        <f>C14-0.5</f>
        <v>12</v>
      </c>
      <c r="C14" s="81">
        <f>D14-0.5</f>
        <v>12.5</v>
      </c>
      <c r="D14" s="82">
        <v>13</v>
      </c>
      <c r="E14" s="81">
        <f>D14</f>
        <v>13</v>
      </c>
      <c r="F14" s="81">
        <f>E14+0.5</f>
        <v>13.5</v>
      </c>
      <c r="G14" s="81">
        <f>F14+0.5</f>
        <v>14</v>
      </c>
      <c r="H14" s="78"/>
      <c r="I14" s="78"/>
      <c r="J14" s="71"/>
      <c r="K14" s="83" t="s">
        <v>236</v>
      </c>
      <c r="L14" s="84" t="s">
        <v>237</v>
      </c>
      <c r="M14" s="83" t="s">
        <v>236</v>
      </c>
      <c r="N14" s="84" t="s">
        <v>230</v>
      </c>
      <c r="O14" s="84" t="s">
        <v>237</v>
      </c>
      <c r="P14" s="83" t="s">
        <v>236</v>
      </c>
      <c r="Q14" s="83"/>
      <c r="R14" s="84"/>
      <c r="S14" s="83"/>
      <c r="T14" s="84"/>
    </row>
    <row r="15" s="59" customFormat="1" ht="26.1" customHeight="1" spans="1:20">
      <c r="A15" s="81" t="s">
        <v>241</v>
      </c>
      <c r="B15" s="81">
        <v>9</v>
      </c>
      <c r="C15" s="81">
        <v>9</v>
      </c>
      <c r="D15" s="82">
        <v>9</v>
      </c>
      <c r="E15" s="81">
        <v>9</v>
      </c>
      <c r="F15" s="81">
        <v>9</v>
      </c>
      <c r="G15" s="81">
        <v>9</v>
      </c>
      <c r="H15" s="78"/>
      <c r="I15" s="78"/>
      <c r="J15" s="71"/>
      <c r="K15" s="83" t="s">
        <v>226</v>
      </c>
      <c r="L15" s="84" t="s">
        <v>226</v>
      </c>
      <c r="M15" s="83" t="s">
        <v>226</v>
      </c>
      <c r="N15" s="84" t="s">
        <v>226</v>
      </c>
      <c r="O15" s="84" t="s">
        <v>226</v>
      </c>
      <c r="P15" s="83" t="s">
        <v>226</v>
      </c>
      <c r="Q15" s="83"/>
      <c r="R15" s="84"/>
      <c r="S15" s="83"/>
      <c r="T15" s="84"/>
    </row>
    <row r="16" s="59" customFormat="1" ht="26.1" customHeight="1" spans="1:20">
      <c r="A16" s="81" t="s">
        <v>242</v>
      </c>
      <c r="B16" s="81">
        <v>8.5</v>
      </c>
      <c r="C16" s="81">
        <v>8.5</v>
      </c>
      <c r="D16" s="82">
        <v>8.5</v>
      </c>
      <c r="E16" s="81">
        <v>8.5</v>
      </c>
      <c r="F16" s="81">
        <v>8.5</v>
      </c>
      <c r="G16" s="81">
        <v>8.5</v>
      </c>
      <c r="H16" s="78"/>
      <c r="I16" s="78"/>
      <c r="J16" s="85"/>
      <c r="K16" s="83" t="s">
        <v>243</v>
      </c>
      <c r="L16" s="84" t="s">
        <v>243</v>
      </c>
      <c r="M16" s="83" t="s">
        <v>243</v>
      </c>
      <c r="N16" s="84" t="s">
        <v>244</v>
      </c>
      <c r="O16" s="84" t="s">
        <v>243</v>
      </c>
      <c r="P16" s="83" t="s">
        <v>243</v>
      </c>
      <c r="Q16" s="83"/>
      <c r="R16" s="84"/>
      <c r="S16" s="83"/>
      <c r="T16" s="84"/>
    </row>
    <row r="17" s="59" customFormat="1" ht="26.1" customHeight="1" spans="1:20">
      <c r="A17" s="86" t="s">
        <v>245</v>
      </c>
      <c r="B17" s="86">
        <f>C17-1</f>
        <v>52.5</v>
      </c>
      <c r="C17" s="86">
        <f>D17-1</f>
        <v>53.5</v>
      </c>
      <c r="D17" s="87">
        <v>54.5</v>
      </c>
      <c r="E17" s="86">
        <f t="shared" ref="E17:G17" si="8">D17+1</f>
        <v>55.5</v>
      </c>
      <c r="F17" s="86">
        <f t="shared" si="8"/>
        <v>56.5</v>
      </c>
      <c r="G17" s="86">
        <f t="shared" si="8"/>
        <v>57.5</v>
      </c>
      <c r="H17" s="88"/>
      <c r="I17" s="88"/>
      <c r="J17" s="89"/>
      <c r="K17" s="90" t="s">
        <v>246</v>
      </c>
      <c r="L17" s="84" t="s">
        <v>247</v>
      </c>
      <c r="M17" s="90" t="s">
        <v>246</v>
      </c>
      <c r="N17" s="84" t="s">
        <v>248</v>
      </c>
      <c r="O17" s="84" t="s">
        <v>247</v>
      </c>
      <c r="P17" s="90" t="s">
        <v>246</v>
      </c>
      <c r="Q17" s="90"/>
      <c r="R17" s="84"/>
      <c r="S17" s="90"/>
      <c r="T17" s="84"/>
    </row>
    <row r="18" s="59" customFormat="1" ht="26.1" customHeight="1" spans="1:20">
      <c r="A18" s="86" t="s">
        <v>249</v>
      </c>
      <c r="B18" s="86">
        <f>C18-1</f>
        <v>48</v>
      </c>
      <c r="C18" s="86">
        <f>D18-1</f>
        <v>49</v>
      </c>
      <c r="D18" s="87">
        <v>50</v>
      </c>
      <c r="E18" s="86">
        <f t="shared" ref="E18:G18" si="9">D18+1</f>
        <v>51</v>
      </c>
      <c r="F18" s="86">
        <f t="shared" si="9"/>
        <v>52</v>
      </c>
      <c r="G18" s="86">
        <f t="shared" si="9"/>
        <v>53</v>
      </c>
      <c r="H18" s="88"/>
      <c r="I18" s="88"/>
      <c r="J18" s="89"/>
      <c r="K18" s="90" t="s">
        <v>243</v>
      </c>
      <c r="L18" s="84" t="s">
        <v>243</v>
      </c>
      <c r="M18" s="90" t="s">
        <v>243</v>
      </c>
      <c r="N18" s="84" t="s">
        <v>243</v>
      </c>
      <c r="O18" s="84" t="s">
        <v>243</v>
      </c>
      <c r="P18" s="90" t="s">
        <v>243</v>
      </c>
      <c r="Q18" s="90"/>
      <c r="R18" s="84"/>
      <c r="S18" s="90"/>
      <c r="T18" s="84"/>
    </row>
    <row r="19" s="59" customFormat="1" ht="26.1" customHeight="1" spans="1:20">
      <c r="A19" s="86" t="s">
        <v>250</v>
      </c>
      <c r="B19" s="86">
        <f>C19-0.5</f>
        <v>32.5</v>
      </c>
      <c r="C19" s="86">
        <f>D19-0.5</f>
        <v>33</v>
      </c>
      <c r="D19" s="87">
        <v>33.5</v>
      </c>
      <c r="E19" s="86">
        <f t="shared" ref="E19:G19" si="10">D19+0.5</f>
        <v>34</v>
      </c>
      <c r="F19" s="86">
        <f t="shared" si="10"/>
        <v>34.5</v>
      </c>
      <c r="G19" s="86">
        <f t="shared" si="10"/>
        <v>35</v>
      </c>
      <c r="H19" s="88"/>
      <c r="I19" s="88"/>
      <c r="J19" s="91"/>
      <c r="K19" s="90" t="s">
        <v>251</v>
      </c>
      <c r="L19" s="84" t="s">
        <v>251</v>
      </c>
      <c r="M19" s="90" t="s">
        <v>251</v>
      </c>
      <c r="N19" s="84" t="s">
        <v>252</v>
      </c>
      <c r="O19" s="84" t="s">
        <v>251</v>
      </c>
      <c r="P19" s="90" t="s">
        <v>251</v>
      </c>
      <c r="Q19" s="90"/>
      <c r="R19" s="84"/>
      <c r="S19" s="90"/>
      <c r="T19" s="84"/>
    </row>
    <row r="20" s="59" customFormat="1" ht="26.1" customHeight="1" spans="1:20">
      <c r="A20" s="86" t="s">
        <v>253</v>
      </c>
      <c r="B20" s="86">
        <f>C20-0.5</f>
        <v>25.5</v>
      </c>
      <c r="C20" s="86">
        <f>D20-0.5</f>
        <v>26</v>
      </c>
      <c r="D20" s="87">
        <v>26.5</v>
      </c>
      <c r="E20" s="86">
        <f t="shared" ref="E20:G20" si="11">D20+0.5</f>
        <v>27</v>
      </c>
      <c r="F20" s="86">
        <f t="shared" si="11"/>
        <v>27.5</v>
      </c>
      <c r="G20" s="86">
        <f t="shared" si="11"/>
        <v>28</v>
      </c>
      <c r="H20" s="88"/>
      <c r="I20" s="88"/>
      <c r="J20" s="91"/>
      <c r="K20" s="90" t="s">
        <v>254</v>
      </c>
      <c r="L20" s="84" t="s">
        <v>255</v>
      </c>
      <c r="M20" s="90" t="s">
        <v>254</v>
      </c>
      <c r="N20" s="84" t="s">
        <v>256</v>
      </c>
      <c r="O20" s="84" t="s">
        <v>255</v>
      </c>
      <c r="P20" s="90" t="s">
        <v>254</v>
      </c>
      <c r="Q20" s="90"/>
      <c r="R20" s="84"/>
      <c r="S20" s="90"/>
      <c r="T20" s="84"/>
    </row>
  </sheetData>
  <mergeCells count="8">
    <mergeCell ref="A1:T1"/>
    <mergeCell ref="B2:C2"/>
    <mergeCell ref="H2:I2"/>
    <mergeCell ref="Q2:T2"/>
    <mergeCell ref="B3:I3"/>
    <mergeCell ref="P3:T3"/>
    <mergeCell ref="A3:A5"/>
    <mergeCell ref="J2:J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125" zoomScaleNormal="125" zoomScalePageLayoutView="125" workbookViewId="0">
      <selection activeCell="A12" sqref="A12:D12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8.8" spans="1:2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1"/>
      <c r="Q1" s="51"/>
      <c r="R1" s="51"/>
      <c r="S1" s="51"/>
      <c r="T1" s="51"/>
      <c r="U1" s="51"/>
      <c r="V1" s="3"/>
      <c r="W1" s="3"/>
    </row>
    <row r="2" s="1" customFormat="1" ht="16.8" spans="1:23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4" t="s">
        <v>271</v>
      </c>
      <c r="O2" s="52" t="s">
        <v>272</v>
      </c>
      <c r="P2" s="4" t="s">
        <v>273</v>
      </c>
      <c r="Q2" s="4" t="s">
        <v>274</v>
      </c>
      <c r="R2" s="5" t="s">
        <v>275</v>
      </c>
      <c r="S2" s="5" t="s">
        <v>276</v>
      </c>
      <c r="T2" s="5" t="s">
        <v>277</v>
      </c>
      <c r="U2" s="5" t="s">
        <v>278</v>
      </c>
      <c r="V2" s="5" t="s">
        <v>279</v>
      </c>
      <c r="W2" s="5" t="s">
        <v>280</v>
      </c>
    </row>
    <row r="3" s="1" customFormat="1" ht="16.8" spans="1:23">
      <c r="A3" s="4"/>
      <c r="B3" s="8"/>
      <c r="C3" s="8"/>
      <c r="D3" s="8"/>
      <c r="E3" s="8"/>
      <c r="F3" s="8"/>
      <c r="G3" s="8"/>
      <c r="H3" s="8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4" t="s">
        <v>281</v>
      </c>
      <c r="O3" s="31" t="s">
        <v>281</v>
      </c>
      <c r="P3" s="4" t="s">
        <v>281</v>
      </c>
      <c r="Q3" s="4" t="s">
        <v>281</v>
      </c>
      <c r="R3" s="4" t="s">
        <v>281</v>
      </c>
      <c r="S3" s="4" t="s">
        <v>281</v>
      </c>
      <c r="T3" s="4" t="s">
        <v>281</v>
      </c>
      <c r="U3" s="4" t="s">
        <v>281</v>
      </c>
      <c r="V3" s="8"/>
      <c r="W3" s="8"/>
    </row>
    <row r="4" ht="36" spans="1:23">
      <c r="A4" s="11">
        <v>1</v>
      </c>
      <c r="B4" s="25" t="s">
        <v>282</v>
      </c>
      <c r="C4" s="12" t="s">
        <v>283</v>
      </c>
      <c r="D4" s="26" t="s">
        <v>118</v>
      </c>
      <c r="E4" s="13" t="s">
        <v>63</v>
      </c>
      <c r="F4" s="24" t="s">
        <v>284</v>
      </c>
      <c r="G4" s="12"/>
      <c r="H4" s="12"/>
      <c r="I4" s="12">
        <v>3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3</v>
      </c>
      <c r="P4" s="43">
        <v>1</v>
      </c>
      <c r="Q4" s="43">
        <v>2</v>
      </c>
      <c r="R4" s="12">
        <v>0</v>
      </c>
      <c r="S4" s="12">
        <v>0</v>
      </c>
      <c r="T4" s="12">
        <v>0</v>
      </c>
      <c r="U4" s="12">
        <v>0</v>
      </c>
      <c r="V4" s="12">
        <f>SUM(I4:U4)</f>
        <v>9</v>
      </c>
      <c r="W4" s="12" t="s">
        <v>285</v>
      </c>
    </row>
    <row r="5" spans="1:23">
      <c r="A5" s="11"/>
      <c r="B5" s="2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11"/>
      <c r="B8" s="12"/>
      <c r="C8" s="11"/>
      <c r="D8" s="12"/>
      <c r="E8" s="12"/>
      <c r="F8" s="12"/>
      <c r="G8" s="11"/>
      <c r="H8" s="11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12"/>
    </row>
    <row r="9" spans="1:23">
      <c r="A9" s="11"/>
      <c r="B9" s="12"/>
      <c r="C9" s="11"/>
      <c r="D9" s="12"/>
      <c r="E9" s="12"/>
      <c r="F9" s="12"/>
      <c r="G9" s="11"/>
      <c r="H9" s="11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2"/>
    </row>
    <row r="10" spans="1:2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53"/>
      <c r="B11" s="54"/>
      <c r="C11" s="55"/>
      <c r="D11" s="56"/>
      <c r="E11" s="57"/>
      <c r="F11" s="54"/>
      <c r="G11" s="55"/>
      <c r="H11" s="55"/>
      <c r="I11" s="56"/>
      <c r="J11" s="55"/>
      <c r="K11" s="53"/>
      <c r="L11" s="55"/>
      <c r="M11" s="55"/>
      <c r="N11" s="58"/>
      <c r="O11" s="55"/>
      <c r="P11" s="55"/>
      <c r="Q11" s="55"/>
      <c r="R11" s="55"/>
      <c r="S11" s="55"/>
      <c r="T11" s="55"/>
      <c r="U11" s="55"/>
      <c r="V11" s="55"/>
      <c r="W11" s="12"/>
    </row>
    <row r="12" s="2" customFormat="1" ht="20.4" spans="1:23">
      <c r="A12" s="15" t="s">
        <v>286</v>
      </c>
      <c r="B12" s="16"/>
      <c r="C12" s="16"/>
      <c r="D12" s="17"/>
      <c r="E12" s="18"/>
      <c r="F12" s="44"/>
      <c r="G12" s="44"/>
      <c r="H12" s="44"/>
      <c r="I12" s="29"/>
      <c r="J12" s="44"/>
      <c r="K12" s="15" t="s">
        <v>287</v>
      </c>
      <c r="L12" s="16"/>
      <c r="M12" s="16"/>
      <c r="N12" s="17"/>
      <c r="O12" s="16"/>
      <c r="P12" s="16"/>
      <c r="Q12" s="16"/>
      <c r="R12" s="16"/>
      <c r="S12" s="16"/>
      <c r="T12" s="16"/>
      <c r="U12" s="16"/>
      <c r="V12" s="16"/>
      <c r="W12" s="12" t="s">
        <v>285</v>
      </c>
    </row>
    <row r="13" spans="1:23">
      <c r="A13" s="20" t="s">
        <v>288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</sheetData>
  <mergeCells count="15">
    <mergeCell ref="A1:W1"/>
    <mergeCell ref="A12:D12"/>
    <mergeCell ref="E12:I12"/>
    <mergeCell ref="K12:N12"/>
    <mergeCell ref="A13:W13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zoomScalePageLayoutView="125" workbookViewId="0">
      <selection activeCell="A11" sqref="A11:E11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8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290</v>
      </c>
      <c r="H2" s="4"/>
      <c r="I2" s="4" t="s">
        <v>291</v>
      </c>
      <c r="J2" s="4"/>
      <c r="K2" s="6" t="s">
        <v>292</v>
      </c>
      <c r="L2" s="48" t="s">
        <v>293</v>
      </c>
      <c r="M2" s="7" t="s">
        <v>294</v>
      </c>
    </row>
    <row r="3" s="1" customFormat="1" ht="16.8" spans="1:13">
      <c r="A3" s="4"/>
      <c r="B3" s="8"/>
      <c r="C3" s="8"/>
      <c r="D3" s="8"/>
      <c r="E3" s="8"/>
      <c r="F3" s="8"/>
      <c r="G3" s="4" t="s">
        <v>295</v>
      </c>
      <c r="H3" s="4" t="s">
        <v>296</v>
      </c>
      <c r="I3" s="4" t="s">
        <v>295</v>
      </c>
      <c r="J3" s="4" t="s">
        <v>296</v>
      </c>
      <c r="K3" s="9"/>
      <c r="L3" s="49"/>
      <c r="M3" s="10"/>
    </row>
    <row r="4" ht="48" spans="1:13">
      <c r="A4" s="12">
        <v>1</v>
      </c>
      <c r="B4" s="24" t="s">
        <v>284</v>
      </c>
      <c r="C4" s="25" t="s">
        <v>297</v>
      </c>
      <c r="D4" s="12" t="s">
        <v>283</v>
      </c>
      <c r="E4" s="26" t="s">
        <v>118</v>
      </c>
      <c r="F4" s="13" t="s">
        <v>63</v>
      </c>
      <c r="G4" s="12">
        <v>0.2</v>
      </c>
      <c r="H4" s="12">
        <v>0.3</v>
      </c>
      <c r="I4" s="12">
        <v>0.2</v>
      </c>
      <c r="J4" s="12">
        <f>SUM(F4:I4)</f>
        <v>0.7</v>
      </c>
      <c r="K4" s="12"/>
      <c r="L4" s="12"/>
      <c r="M4" s="12" t="s">
        <v>285</v>
      </c>
    </row>
    <row r="5" spans="1:13">
      <c r="A5" s="12"/>
      <c r="B5" s="12"/>
      <c r="C5" s="25"/>
      <c r="D5" s="12"/>
      <c r="E5" s="12"/>
      <c r="F5" s="12"/>
      <c r="G5" s="12"/>
      <c r="H5" s="12"/>
      <c r="I5" s="12"/>
      <c r="J5" s="12"/>
      <c r="K5" s="12"/>
      <c r="L5" s="12"/>
      <c r="M5" s="12" t="s">
        <v>285</v>
      </c>
    </row>
    <row r="6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 t="s">
        <v>285</v>
      </c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1"/>
      <c r="L7" s="11"/>
      <c r="M7" s="12" t="s">
        <v>285</v>
      </c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1"/>
      <c r="L8" s="11"/>
      <c r="M8" s="12" t="s">
        <v>285</v>
      </c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1"/>
      <c r="L9" s="11"/>
      <c r="M9" s="12" t="s">
        <v>285</v>
      </c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2" t="s">
        <v>285</v>
      </c>
    </row>
    <row r="11" s="2" customFormat="1" ht="20.4" spans="1:13">
      <c r="A11" s="15" t="s">
        <v>286</v>
      </c>
      <c r="B11" s="16"/>
      <c r="C11" s="16"/>
      <c r="D11" s="16"/>
      <c r="E11" s="17"/>
      <c r="F11" s="18"/>
      <c r="G11" s="29"/>
      <c r="H11" s="15" t="s">
        <v>287</v>
      </c>
      <c r="I11" s="16"/>
      <c r="J11" s="16"/>
      <c r="K11" s="17"/>
      <c r="L11" s="50"/>
      <c r="M11" s="19"/>
    </row>
    <row r="12" spans="1:13">
      <c r="A12" s="30" t="s">
        <v>298</v>
      </c>
      <c r="B12" s="3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A11" sqref="A11:D11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45" t="s">
        <v>300</v>
      </c>
      <c r="B2" s="34" t="s">
        <v>259</v>
      </c>
      <c r="C2" s="34" t="s">
        <v>260</v>
      </c>
      <c r="D2" s="34" t="s">
        <v>261</v>
      </c>
      <c r="E2" s="34" t="s">
        <v>262</v>
      </c>
      <c r="F2" s="34" t="s">
        <v>263</v>
      </c>
      <c r="G2" s="45" t="s">
        <v>301</v>
      </c>
      <c r="H2" s="45" t="s">
        <v>302</v>
      </c>
      <c r="I2" s="45" t="s">
        <v>303</v>
      </c>
      <c r="J2" s="45" t="s">
        <v>302</v>
      </c>
      <c r="K2" s="45" t="s">
        <v>304</v>
      </c>
      <c r="L2" s="45" t="s">
        <v>302</v>
      </c>
      <c r="M2" s="34" t="s">
        <v>305</v>
      </c>
      <c r="N2" s="34" t="s">
        <v>280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46" t="s">
        <v>300</v>
      </c>
      <c r="B4" s="47" t="s">
        <v>306</v>
      </c>
      <c r="C4" s="47" t="s">
        <v>307</v>
      </c>
      <c r="D4" s="47" t="s">
        <v>261</v>
      </c>
      <c r="E4" s="34" t="s">
        <v>262</v>
      </c>
      <c r="F4" s="34" t="s">
        <v>263</v>
      </c>
      <c r="G4" s="45" t="s">
        <v>301</v>
      </c>
      <c r="H4" s="45" t="s">
        <v>302</v>
      </c>
      <c r="I4" s="45" t="s">
        <v>303</v>
      </c>
      <c r="J4" s="45" t="s">
        <v>302</v>
      </c>
      <c r="K4" s="45" t="s">
        <v>304</v>
      </c>
      <c r="L4" s="45" t="s">
        <v>302</v>
      </c>
      <c r="M4" s="34" t="s">
        <v>305</v>
      </c>
      <c r="N4" s="34" t="s">
        <v>280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5" t="s">
        <v>286</v>
      </c>
      <c r="B11" s="16"/>
      <c r="C11" s="16"/>
      <c r="D11" s="17"/>
      <c r="E11" s="18"/>
      <c r="F11" s="44"/>
      <c r="G11" s="29"/>
      <c r="H11" s="44"/>
      <c r="I11" s="15" t="s">
        <v>308</v>
      </c>
      <c r="J11" s="16"/>
      <c r="K11" s="16"/>
      <c r="L11" s="16"/>
      <c r="M11" s="16"/>
      <c r="N11" s="19"/>
    </row>
    <row r="12" spans="1:14">
      <c r="A12" s="20" t="s">
        <v>309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尾期验货尺寸</vt:lpstr>
      <vt:lpstr>1.面料验布</vt:lpstr>
      <vt:lpstr>2.面料缩率</vt:lpstr>
      <vt:lpstr>4.面料静水压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2026-03-01T16:36:18Z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KSOReadingLayout">
    <vt:bool>true</vt:bool>
  </property>
  <property fmtid="{D5CDD505-2E9C-101B-9397-08002B2CF9AE}" pid="4" name="ICV">
    <vt:lpwstr>4FDA61F113904B36B9C0028B48F4785C</vt:lpwstr>
  </property>
  <property fmtid="{D5CDD505-2E9C-101B-9397-08002B2CF9AE}" pid="5" name="CalculationRule">
    <vt:i4>0</vt:i4>
  </property>
</Properties>
</file>