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尾期规格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<sst xmlns="http://schemas.openxmlformats.org/spreadsheetml/2006/main" count="742" uniqueCount="337">
  <si>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</si>
  <si>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</si>
  <si>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</si>
  <si>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</si>
  <si>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</si>
  <si>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</si>
  <si>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</si>
  <si>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</si>
  <si>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</si>
  <si>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</si>
  <si>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</si>
  <si>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</si>
  <si>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</si>
  <si>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</si>
  <si>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</si>
  <si>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</si>
  <si>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</si>
  <si>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</si>
  <si>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</si>
  <si>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</si>
  <si>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</si>
  <si>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</si>
  <si>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</si>
  <si>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</si>
  <si>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</si>
  <si>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</si>
  <si>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</si>
  <si>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</si>
  <si>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</si>
  <si>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</si>
  <si>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</si>
  <si>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</si>
  <si>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</si>
  <si>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</si>
  <si>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OA申请中期：格式写明已包装完成款式、数量、自验货时间（直发款约验货时间）、出货箱单。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</si>
  <si>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</si>
  <si>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</si>
  <si>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</si>
  <si>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</si>
  <si>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</si>
  <si>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</si>
  <si>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</si>
  <si>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</si>
  <si>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</si>
  <si>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</si>
  <si>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</si>
  <si>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</si>
  <si>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</si>
  <si>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</si>
  <si>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</si>
  <si>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</si>
  <si>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</si>
  <si>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</si>
  <si>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</si>
  <si>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</si>
  <si>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</si>
  <si>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</si>
  <si>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</si>
  <si>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</si>
  <si>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</si>
  <si>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</si>
  <si>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</si>
  <si>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</si>
  <si>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QAGGFK93804</t>
  </si>
  <si>
    <t>合同交期</t>
  </si>
  <si>
    <t>产前确认样</t>
  </si>
  <si>
    <t>有</t>
  </si>
  <si>
    <t>无</t>
  </si>
  <si>
    <t>品名</t>
  </si>
  <si>
    <t>男生棉服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</si>
  <si>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</si>
  <si>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</si>
  <si>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</si>
  <si>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</si>
  <si>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</si>
  <si>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</si>
  <si>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</si>
  <si>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</si>
  <si>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</si>
  <si>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</si>
  <si>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</si>
  <si>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</si>
  <si>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</si>
  <si>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</si>
  <si>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</si>
  <si>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</si>
  <si>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</si>
  <si>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</si>
  <si>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</si>
  <si>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</si>
  <si>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</si>
  <si>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</si>
  <si>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</si>
  <si>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</si>
  <si>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</si>
  <si>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</si>
  <si>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</si>
  <si>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</si>
  <si>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</si>
  <si>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</si>
  <si>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</si>
  <si>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</si>
  <si>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</si>
  <si>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</si>
  <si>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</si>
  <si>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</si>
  <si>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①裁剪完成比例（%）：100%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</si>
  <si>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</si>
  <si>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</si>
  <si>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</si>
  <si>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</si>
  <si>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</si>
  <si>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</si>
  <si>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</si>
  <si>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</si>
  <si>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</si>
  <si>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</si>
  <si>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</si>
  <si>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</si>
  <si>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</si>
  <si>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160/5件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</si>
  <si>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</si>
  <si>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</si>
  <si>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</si>
  <si>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</si>
  <si>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</si>
  <si>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1.胸围规格大1-2个</t>
  </si>
  <si>
    <t>2.合缝加毛。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</si>
  <si>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</si>
  <si>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</si>
  <si>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</si>
  <si>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</si>
  <si>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</si>
  <si>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</si>
  <si>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</si>
  <si>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</si>
  <si>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</si>
  <si>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李泽锋</t>
  </si>
  <si>
    <t>查验时间</t>
  </si>
  <si>
    <t>工厂负责人</t>
  </si>
  <si>
    <t>李晓龙</t>
  </si>
  <si>
    <t>【整改结果】</t>
  </si>
  <si>
    <t>复核时间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</si>
  <si>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</si>
  <si>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</si>
  <si>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</si>
  <si>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</si>
  <si>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</si>
  <si>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</si>
  <si>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</si>
  <si>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</si>
  <si>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</si>
  <si>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</si>
  <si>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</si>
  <si>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</si>
  <si>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</si>
  <si>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定制</t>
  </si>
  <si>
    <t>产品名称</t>
  </si>
  <si>
    <t>天津</t>
  </si>
  <si>
    <t>合同日期</t>
  </si>
  <si>
    <t>检验资料确认</t>
  </si>
  <si>
    <t>1色</t>
  </si>
  <si>
    <t>交货形式</t>
  </si>
  <si>
    <t>送货</t>
  </si>
  <si>
    <t>面料第三方合格报告</t>
  </si>
  <si>
    <t>验货次数</t>
  </si>
  <si>
    <t>非直发</t>
  </si>
  <si>
    <t>天津NDC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</si>
  <si>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</si>
  <si>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</si>
  <si>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</si>
  <si>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</si>
  <si>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</si>
  <si>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</si>
  <si>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</si>
  <si>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</si>
  <si>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</si>
  <si>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</si>
  <si>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</si>
  <si>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</si>
  <si>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</si>
  <si>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</si>
  <si>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</si>
  <si>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</si>
  <si>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</si>
  <si>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</si>
  <si>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</si>
  <si>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</si>
  <si>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</si>
  <si>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</si>
  <si>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</si>
  <si>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</si>
  <si>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</si>
  <si>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</si>
  <si>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各号一箱</t>
  </si>
  <si>
    <t>情况说明：</t>
  </si>
  <si>
    <t xml:space="preserve">【问题点描述】  </t>
  </si>
  <si>
    <t>1.袖子开线1件，</t>
  </si>
  <si>
    <t>2.线毛。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</si>
  <si>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</si>
  <si>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</si>
  <si>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</si>
  <si>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</si>
  <si>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</si>
  <si>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</si>
  <si>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</si>
  <si>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质检部</t>
  </si>
  <si>
    <t>检验人</t>
  </si>
  <si>
    <t>QC规格测量表</t>
  </si>
  <si>
    <t>部位名称</t>
  </si>
  <si>
    <t>指示规格  FINAL SPEC</t>
  </si>
  <si>
    <t>样品规格  SAMPLE SPEC</t>
  </si>
  <si>
    <t>130/64</t>
  </si>
  <si>
    <t>140/68</t>
  </si>
  <si>
    <t>150/72</t>
  </si>
  <si>
    <t>160/80</t>
  </si>
  <si>
    <t>170/88</t>
  </si>
  <si>
    <t>180/96</t>
  </si>
  <si>
    <t>后中长</t>
  </si>
  <si>
    <t>+1.5 +0.5</t>
  </si>
  <si>
    <t>+1 +1.5</t>
  </si>
  <si>
    <t>+1 +0.5</t>
  </si>
  <si>
    <t>+1 +2</t>
  </si>
  <si>
    <t>前中拉链长</t>
  </si>
  <si>
    <t>0  +0.5</t>
  </si>
  <si>
    <t>+0.5 +0.5</t>
  </si>
  <si>
    <t>0  0</t>
  </si>
  <si>
    <t>0 +0.5</t>
  </si>
  <si>
    <t>+1  +1</t>
  </si>
  <si>
    <t>胸围</t>
  </si>
  <si>
    <t>腰围</t>
  </si>
  <si>
    <t>+1  +1.5</t>
  </si>
  <si>
    <t>+1.5  +1</t>
  </si>
  <si>
    <t>+1 .5 +1</t>
  </si>
  <si>
    <t>+1 .2 +1</t>
  </si>
  <si>
    <t>下摆</t>
  </si>
  <si>
    <t>-0.8 0</t>
  </si>
  <si>
    <t>-0.8 -0.5</t>
  </si>
  <si>
    <t>-0.8 0.2</t>
  </si>
  <si>
    <t>肩宽</t>
  </si>
  <si>
    <t>+0.5 +1</t>
  </si>
  <si>
    <t>1 +0.5</t>
  </si>
  <si>
    <t>袖长</t>
  </si>
  <si>
    <t>袖肥</t>
  </si>
  <si>
    <r>
      <rPr>
        <sz val="11"/>
        <color indexed="8"/>
        <rFont val="等线"/>
        <charset val="134"/>
      </rPr>
      <t>袖口/</t>
    </r>
    <r>
      <rPr>
        <sz val="11"/>
        <color indexed="8"/>
        <rFont val="等线"/>
        <charset val="134"/>
      </rPr>
      <t>2</t>
    </r>
  </si>
  <si>
    <t>前领高</t>
  </si>
  <si>
    <t>后领高</t>
  </si>
  <si>
    <t>上领围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</si>
  <si>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</si>
  <si>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</si>
  <si>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</si>
  <si>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</si>
  <si>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</si>
  <si>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</si>
  <si>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</si>
  <si>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</si>
  <si>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</si>
  <si>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</si>
  <si>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直抽纱</t>
  </si>
  <si>
    <t>断纱</t>
  </si>
  <si>
    <t>色点</t>
  </si>
  <si>
    <t>色杠</t>
  </si>
  <si>
    <t>折痕</t>
  </si>
  <si>
    <t>横粗砂</t>
  </si>
  <si>
    <t>停车痕</t>
  </si>
  <si>
    <t>断接</t>
  </si>
  <si>
    <t>纱结</t>
  </si>
  <si>
    <t>污迹</t>
  </si>
  <si>
    <t>横抽纱</t>
  </si>
  <si>
    <t>破洞</t>
  </si>
  <si>
    <t>合计数量</t>
  </si>
  <si>
    <t>备注</t>
  </si>
  <si>
    <t>数量</t>
  </si>
  <si>
    <t>003</t>
  </si>
  <si>
    <t>G10SS0141</t>
  </si>
  <si>
    <t>台华高新染整（嘉兴）有限公司</t>
  </si>
  <si>
    <t>YES</t>
  </si>
  <si>
    <t>制表时间：11-5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</si>
  <si>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</si>
  <si>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</si>
  <si>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</si>
  <si>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</si>
  <si>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</si>
  <si>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</si>
  <si>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</si>
  <si>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</si>
  <si>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</si>
  <si>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</si>
  <si>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</si>
  <si>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</si>
  <si>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</si>
  <si>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</si>
  <si>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</si>
  <si>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</si>
  <si>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</si>
  <si>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</si>
  <si>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</si>
  <si>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</si>
  <si>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</si>
  <si>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3#尼龙闭尾正装，DA拉头，含注塑上下止/</t>
  </si>
  <si>
    <t>YKK</t>
  </si>
  <si>
    <t>无互染</t>
  </si>
  <si>
    <t>物料6</t>
  </si>
  <si>
    <t>物料7</t>
  </si>
  <si>
    <t>物料8</t>
  </si>
  <si>
    <t>物料9</t>
  </si>
  <si>
    <t>物料10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</si>
  <si>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</si>
  <si>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</si>
  <si>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</si>
  <si>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</si>
  <si>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</si>
  <si>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</si>
  <si>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</si>
  <si>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</si>
  <si>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</si>
  <si>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</si>
  <si>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</si>
  <si>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</si>
  <si>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</si>
  <si>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</si>
  <si>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</si>
  <si>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青岛锦瑞麟</t>
  </si>
  <si>
    <t>TKHW14018A.TKHW14020B</t>
  </si>
  <si>
    <t>前胸</t>
  </si>
  <si>
    <t>油墨印花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</si>
  <si>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</si>
  <si>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</si>
  <si>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</si>
  <si>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</si>
  <si>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</si>
  <si>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</si>
  <si>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</si>
  <si>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</si>
  <si>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</si>
  <si>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深灰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</si>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</sst>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sz val="11"/>
      <color indexed="8"/>
      <name val="等线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4" fillId="8" borderId="6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65" applyNumberFormat="0" applyFill="0" applyAlignment="0" applyProtection="0">
      <alignment vertical="center"/>
    </xf>
    <xf numFmtId="0" fontId="42" fillId="0" borderId="65" applyNumberFormat="0" applyFill="0" applyAlignment="0" applyProtection="0">
      <alignment vertical="center"/>
    </xf>
    <xf numFmtId="0" fontId="43" fillId="0" borderId="6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0" fontId="45" fillId="10" borderId="68" applyNumberFormat="0" applyAlignment="0" applyProtection="0">
      <alignment vertical="center"/>
    </xf>
    <xf numFmtId="0" fontId="46" fillId="10" borderId="67" applyNumberFormat="0" applyAlignment="0" applyProtection="0">
      <alignment vertical="center"/>
    </xf>
    <xf numFmtId="0" fontId="47" fillId="11" borderId="69" applyNumberFormat="0" applyAlignment="0" applyProtection="0">
      <alignment vertical="center"/>
    </xf>
    <xf numFmtId="0" fontId="48" fillId="0" borderId="70" applyNumberFormat="0" applyFill="0" applyAlignment="0" applyProtection="0">
      <alignment vertical="center"/>
    </xf>
    <xf numFmtId="0" fontId="49" fillId="0" borderId="71" applyNumberFormat="0" applyFill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7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5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15" fillId="0" borderId="0">
      <alignment vertical="center"/>
    </xf>
    <xf numFmtId="0" fontId="21" fillId="0" borderId="0">
      <alignment vertical="center"/>
    </xf>
    <xf numFmtId="0" fontId="21" fillId="0" borderId="0"/>
    <xf numFmtId="0" fontId="14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55" fillId="0" borderId="0" applyProtection="0">
      <alignment vertical="center"/>
    </xf>
  </cellStyleXfs>
  <cellXfs count="35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49" fontId="0" fillId="0" borderId="2" xfId="0" applyNumberFormat="1" applyBorder="1" applyAlignment="1">
      <alignment horizontal="center"/>
    </xf>
    <xf numFmtId="0" fontId="10" fillId="0" borderId="8" xfId="56" applyNumberFormat="1" applyFont="1" applyFill="1" applyBorder="1" applyAlignment="1">
      <alignment horizontal="right" wrapText="1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3" borderId="10" xfId="56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8" xfId="56" applyNumberFormat="1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2" fillId="4" borderId="0" xfId="51" applyFont="1" applyFill="1"/>
    <xf numFmtId="0" fontId="13" fillId="4" borderId="0" xfId="51" applyFont="1" applyFill="1" applyBorder="1" applyAlignment="1">
      <alignment horizontal="center"/>
    </xf>
    <xf numFmtId="0" fontId="12" fillId="4" borderId="0" xfId="51" applyFont="1" applyFill="1" applyBorder="1" applyAlignment="1">
      <alignment horizontal="center"/>
    </xf>
    <xf numFmtId="0" fontId="13" fillId="4" borderId="2" xfId="50" applyFont="1" applyFill="1" applyBorder="1" applyAlignment="1">
      <alignment horizontal="left" vertical="center"/>
    </xf>
    <xf numFmtId="0" fontId="12" fillId="4" borderId="2" xfId="50" applyFont="1" applyFill="1" applyBorder="1" applyAlignment="1">
      <alignment horizontal="center" vertical="center"/>
    </xf>
    <xf numFmtId="0" fontId="13" fillId="4" borderId="2" xfId="50" applyFont="1" applyFill="1" applyBorder="1" applyAlignment="1">
      <alignment vertical="center"/>
    </xf>
    <xf numFmtId="0" fontId="13" fillId="4" borderId="5" xfId="50" applyFont="1" applyFill="1" applyBorder="1" applyAlignment="1">
      <alignment horizontal="center" vertical="center"/>
    </xf>
    <xf numFmtId="0" fontId="13" fillId="4" borderId="7" xfId="50" applyFont="1" applyFill="1" applyBorder="1" applyAlignment="1">
      <alignment vertical="center"/>
    </xf>
    <xf numFmtId="0" fontId="12" fillId="4" borderId="2" xfId="51" applyFont="1" applyFill="1" applyBorder="1" applyAlignment="1">
      <alignment horizontal="center"/>
    </xf>
    <xf numFmtId="0" fontId="13" fillId="4" borderId="2" xfId="51" applyFont="1" applyFill="1" applyBorder="1" applyAlignment="1" applyProtection="1">
      <alignment horizontal="center" vertical="center"/>
    </xf>
    <xf numFmtId="0" fontId="13" fillId="4" borderId="2" xfId="5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176" fontId="15" fillId="4" borderId="2" xfId="0" applyNumberFormat="1" applyFont="1" applyFill="1" applyBorder="1" applyAlignment="1">
      <alignment horizontal="center"/>
    </xf>
    <xf numFmtId="0" fontId="16" fillId="4" borderId="2" xfId="0" applyFont="1" applyFill="1" applyBorder="1" applyAlignment="1">
      <alignment horizontal="center" vertical="center"/>
    </xf>
    <xf numFmtId="0" fontId="16" fillId="4" borderId="2" xfId="5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4" fillId="4" borderId="2" xfId="50" applyFont="1" applyFill="1" applyBorder="1" applyAlignment="1">
      <alignment horizontal="center" vertical="center"/>
    </xf>
    <xf numFmtId="0" fontId="19" fillId="4" borderId="2" xfId="5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vertical="center"/>
    </xf>
    <xf numFmtId="49" fontId="20" fillId="4" borderId="2" xfId="51" applyNumberFormat="1" applyFont="1" applyFill="1" applyBorder="1" applyAlignment="1">
      <alignment horizontal="center" vertical="center"/>
    </xf>
    <xf numFmtId="0" fontId="14" fillId="0" borderId="2" xfId="5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9" fillId="0" borderId="2" xfId="50" applyFont="1" applyFill="1" applyBorder="1" applyAlignment="1">
      <alignment horizontal="center" vertical="center"/>
    </xf>
    <xf numFmtId="0" fontId="21" fillId="0" borderId="0" xfId="50" applyFill="1" applyBorder="1" applyAlignment="1">
      <alignment horizontal="left" vertical="center"/>
    </xf>
    <xf numFmtId="0" fontId="21" fillId="0" borderId="0" xfId="50" applyFont="1" applyFill="1" applyAlignment="1">
      <alignment horizontal="left" vertical="center"/>
    </xf>
    <xf numFmtId="0" fontId="21" fillId="0" borderId="0" xfId="50" applyFill="1" applyAlignment="1">
      <alignment horizontal="left" vertical="center"/>
    </xf>
    <xf numFmtId="0" fontId="22" fillId="0" borderId="12" xfId="50" applyFont="1" applyFill="1" applyBorder="1" applyAlignment="1">
      <alignment horizontal="center" vertical="top"/>
    </xf>
    <xf numFmtId="0" fontId="23" fillId="0" borderId="13" xfId="50" applyFont="1" applyFill="1" applyBorder="1" applyAlignment="1">
      <alignment horizontal="left" vertical="center"/>
    </xf>
    <xf numFmtId="0" fontId="24" fillId="0" borderId="14" xfId="50" applyFont="1" applyFill="1" applyBorder="1" applyAlignment="1">
      <alignment horizontal="center" vertical="center"/>
    </xf>
    <xf numFmtId="0" fontId="23" fillId="0" borderId="14" xfId="50" applyFont="1" applyFill="1" applyBorder="1" applyAlignment="1">
      <alignment horizontal="center" vertical="center"/>
    </xf>
    <xf numFmtId="0" fontId="24" fillId="0" borderId="15" xfId="50" applyFont="1" applyBorder="1" applyAlignment="1">
      <alignment horizontal="left" vertical="center"/>
    </xf>
    <xf numFmtId="0" fontId="24" fillId="0" borderId="16" xfId="50" applyFont="1" applyBorder="1" applyAlignment="1">
      <alignment horizontal="left" vertical="center"/>
    </xf>
    <xf numFmtId="0" fontId="23" fillId="0" borderId="14" xfId="50" applyFont="1" applyFill="1" applyBorder="1" applyAlignment="1">
      <alignment vertical="center"/>
    </xf>
    <xf numFmtId="0" fontId="25" fillId="0" borderId="14" xfId="50" applyFont="1" applyFill="1" applyBorder="1" applyAlignment="1">
      <alignment horizontal="center" vertical="center"/>
    </xf>
    <xf numFmtId="0" fontId="25" fillId="0" borderId="17" xfId="50" applyFont="1" applyFill="1" applyBorder="1" applyAlignment="1">
      <alignment horizontal="center" vertical="center"/>
    </xf>
    <xf numFmtId="0" fontId="23" fillId="0" borderId="18" xfId="50" applyFont="1" applyFill="1" applyBorder="1" applyAlignment="1">
      <alignment vertical="center"/>
    </xf>
    <xf numFmtId="0" fontId="24" fillId="0" borderId="15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vertical="center"/>
    </xf>
    <xf numFmtId="58" fontId="25" fillId="0" borderId="15" xfId="50" applyNumberFormat="1" applyFont="1" applyFill="1" applyBorder="1" applyAlignment="1">
      <alignment horizontal="center" vertical="center"/>
    </xf>
    <xf numFmtId="0" fontId="25" fillId="0" borderId="15" xfId="50" applyFont="1" applyFill="1" applyBorder="1" applyAlignment="1">
      <alignment horizontal="center" vertical="center"/>
    </xf>
    <xf numFmtId="0" fontId="23" fillId="0" borderId="15" xfId="50" applyFont="1" applyFill="1" applyBorder="1" applyAlignment="1">
      <alignment horizontal="center" vertical="center"/>
    </xf>
    <xf numFmtId="0" fontId="23" fillId="0" borderId="16" xfId="50" applyFont="1" applyFill="1" applyBorder="1" applyAlignment="1">
      <alignment horizontal="center" vertical="center"/>
    </xf>
    <xf numFmtId="0" fontId="23" fillId="0" borderId="18" xfId="50" applyFont="1" applyFill="1" applyBorder="1" applyAlignment="1">
      <alignment horizontal="left" vertical="center"/>
    </xf>
    <xf numFmtId="0" fontId="24" fillId="0" borderId="15" xfId="50" applyFont="1" applyFill="1" applyBorder="1" applyAlignment="1">
      <alignment horizontal="right" vertical="center"/>
    </xf>
    <xf numFmtId="0" fontId="24" fillId="0" borderId="16" xfId="50" applyFont="1" applyBorder="1" applyAlignment="1">
      <alignment vertical="center"/>
    </xf>
    <xf numFmtId="0" fontId="23" fillId="0" borderId="15" xfId="50" applyFont="1" applyFill="1" applyBorder="1" applyAlignment="1">
      <alignment horizontal="left" vertical="center"/>
    </xf>
    <xf numFmtId="0" fontId="25" fillId="0" borderId="15" xfId="50" applyFont="1" applyFill="1" applyBorder="1" applyAlignment="1">
      <alignment horizontal="left" vertical="center"/>
    </xf>
    <xf numFmtId="0" fontId="25" fillId="0" borderId="16" xfId="50" applyFont="1" applyFill="1" applyBorder="1" applyAlignment="1">
      <alignment horizontal="left" vertical="center"/>
    </xf>
    <xf numFmtId="0" fontId="23" fillId="0" borderId="19" xfId="50" applyFont="1" applyFill="1" applyBorder="1" applyAlignment="1">
      <alignment vertical="center"/>
    </xf>
    <xf numFmtId="0" fontId="24" fillId="0" borderId="20" xfId="50" applyFont="1" applyFill="1" applyBorder="1" applyAlignment="1">
      <alignment horizontal="right" vertical="center"/>
    </xf>
    <xf numFmtId="0" fontId="23" fillId="0" borderId="20" xfId="50" applyFont="1" applyFill="1" applyBorder="1" applyAlignment="1">
      <alignment vertical="center"/>
    </xf>
    <xf numFmtId="0" fontId="25" fillId="0" borderId="20" xfId="50" applyFont="1" applyFill="1" applyBorder="1" applyAlignment="1">
      <alignment vertical="center"/>
    </xf>
    <xf numFmtId="0" fontId="25" fillId="0" borderId="20" xfId="50" applyFont="1" applyFill="1" applyBorder="1" applyAlignment="1">
      <alignment horizontal="left" vertical="center"/>
    </xf>
    <xf numFmtId="0" fontId="23" fillId="0" borderId="20" xfId="50" applyFont="1" applyFill="1" applyBorder="1" applyAlignment="1">
      <alignment horizontal="left" vertical="center"/>
    </xf>
    <xf numFmtId="0" fontId="25" fillId="0" borderId="21" xfId="50" applyFont="1" applyFill="1" applyBorder="1" applyAlignment="1">
      <alignment horizontal="left" vertical="center"/>
    </xf>
    <xf numFmtId="0" fontId="23" fillId="0" borderId="0" xfId="50" applyFont="1" applyFill="1" applyBorder="1" applyAlignment="1">
      <alignment vertical="center"/>
    </xf>
    <xf numFmtId="0" fontId="25" fillId="0" borderId="0" xfId="50" applyFont="1" applyFill="1" applyBorder="1" applyAlignment="1">
      <alignment vertical="center"/>
    </xf>
    <xf numFmtId="0" fontId="25" fillId="0" borderId="0" xfId="50" applyFont="1" applyFill="1" applyAlignment="1">
      <alignment horizontal="left" vertical="center"/>
    </xf>
    <xf numFmtId="0" fontId="23" fillId="0" borderId="13" xfId="50" applyFont="1" applyFill="1" applyBorder="1" applyAlignment="1">
      <alignment vertical="center"/>
    </xf>
    <xf numFmtId="0" fontId="25" fillId="0" borderId="22" xfId="50" applyFont="1" applyFill="1" applyBorder="1" applyAlignment="1">
      <alignment horizontal="center" vertical="center"/>
    </xf>
    <xf numFmtId="0" fontId="25" fillId="0" borderId="23" xfId="50" applyFont="1" applyFill="1" applyBorder="1" applyAlignment="1">
      <alignment horizontal="center" vertical="center"/>
    </xf>
    <xf numFmtId="0" fontId="25" fillId="0" borderId="24" xfId="50" applyFont="1" applyFill="1" applyBorder="1" applyAlignment="1">
      <alignment horizontal="center" vertical="center"/>
    </xf>
    <xf numFmtId="0" fontId="25" fillId="0" borderId="15" xfId="50" applyFont="1" applyFill="1" applyBorder="1" applyAlignment="1">
      <alignment vertical="center"/>
    </xf>
    <xf numFmtId="0" fontId="25" fillId="0" borderId="25" xfId="50" applyFont="1" applyFill="1" applyBorder="1" applyAlignment="1">
      <alignment horizontal="center" vertical="center"/>
    </xf>
    <xf numFmtId="0" fontId="25" fillId="0" borderId="26" xfId="50" applyFont="1" applyFill="1" applyBorder="1" applyAlignment="1">
      <alignment horizontal="center" vertical="center"/>
    </xf>
    <xf numFmtId="0" fontId="25" fillId="0" borderId="27" xfId="50" applyFont="1" applyFill="1" applyBorder="1" applyAlignment="1">
      <alignment horizontal="center" vertical="center"/>
    </xf>
    <xf numFmtId="0" fontId="26" fillId="0" borderId="28" xfId="50" applyFont="1" applyFill="1" applyBorder="1" applyAlignment="1">
      <alignment horizontal="left" vertical="center"/>
    </xf>
    <xf numFmtId="0" fontId="26" fillId="0" borderId="26" xfId="50" applyFont="1" applyFill="1" applyBorder="1" applyAlignment="1">
      <alignment horizontal="left" vertical="center"/>
    </xf>
    <xf numFmtId="0" fontId="26" fillId="0" borderId="27" xfId="50" applyFont="1" applyFill="1" applyBorder="1" applyAlignment="1">
      <alignment horizontal="left" vertical="center"/>
    </xf>
    <xf numFmtId="0" fontId="25" fillId="0" borderId="0" xfId="50" applyFont="1" applyFill="1" applyBorder="1" applyAlignment="1">
      <alignment horizontal="left" vertical="center"/>
    </xf>
    <xf numFmtId="0" fontId="23" fillId="0" borderId="14" xfId="50" applyFont="1" applyFill="1" applyBorder="1" applyAlignment="1">
      <alignment horizontal="left" vertical="center"/>
    </xf>
    <xf numFmtId="0" fontId="23" fillId="0" borderId="17" xfId="50" applyFont="1" applyFill="1" applyBorder="1" applyAlignment="1">
      <alignment horizontal="left" vertical="center"/>
    </xf>
    <xf numFmtId="0" fontId="23" fillId="0" borderId="16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/>
    </xf>
    <xf numFmtId="0" fontId="25" fillId="0" borderId="28" xfId="50" applyFont="1" applyFill="1" applyBorder="1" applyAlignment="1">
      <alignment horizontal="left" vertical="center"/>
    </xf>
    <xf numFmtId="0" fontId="25" fillId="0" borderId="26" xfId="50" applyFont="1" applyFill="1" applyBorder="1" applyAlignment="1">
      <alignment horizontal="left" vertical="center"/>
    </xf>
    <xf numFmtId="0" fontId="25" fillId="0" borderId="27" xfId="50" applyFont="1" applyFill="1" applyBorder="1" applyAlignment="1">
      <alignment horizontal="left" vertical="center"/>
    </xf>
    <xf numFmtId="0" fontId="25" fillId="0" borderId="18" xfId="50" applyFont="1" applyFill="1" applyBorder="1" applyAlignment="1">
      <alignment horizontal="left" vertical="center" wrapText="1"/>
    </xf>
    <xf numFmtId="0" fontId="25" fillId="0" borderId="15" xfId="50" applyFont="1" applyFill="1" applyBorder="1" applyAlignment="1">
      <alignment horizontal="left" vertical="center" wrapText="1"/>
    </xf>
    <xf numFmtId="0" fontId="25" fillId="0" borderId="16" xfId="50" applyFont="1" applyFill="1" applyBorder="1" applyAlignment="1">
      <alignment horizontal="left" vertical="center" wrapText="1"/>
    </xf>
    <xf numFmtId="0" fontId="23" fillId="0" borderId="19" xfId="50" applyFont="1" applyFill="1" applyBorder="1" applyAlignment="1">
      <alignment horizontal="left" vertical="center"/>
    </xf>
    <xf numFmtId="0" fontId="21" fillId="0" borderId="20" xfId="50" applyFill="1" applyBorder="1" applyAlignment="1">
      <alignment horizontal="center" vertical="center"/>
    </xf>
    <xf numFmtId="0" fontId="21" fillId="0" borderId="21" xfId="50" applyFill="1" applyBorder="1" applyAlignment="1">
      <alignment horizontal="center" vertical="center"/>
    </xf>
    <xf numFmtId="0" fontId="23" fillId="0" borderId="29" xfId="50" applyFont="1" applyFill="1" applyBorder="1" applyAlignment="1">
      <alignment horizontal="center" vertical="center"/>
    </xf>
    <xf numFmtId="0" fontId="23" fillId="0" borderId="30" xfId="50" applyFont="1" applyFill="1" applyBorder="1" applyAlignment="1">
      <alignment horizontal="left" vertical="center"/>
    </xf>
    <xf numFmtId="0" fontId="23" fillId="0" borderId="23" xfId="50" applyFont="1" applyFill="1" applyBorder="1" applyAlignment="1">
      <alignment horizontal="left" vertical="center"/>
    </xf>
    <xf numFmtId="0" fontId="23" fillId="0" borderId="24" xfId="50" applyFont="1" applyFill="1" applyBorder="1" applyAlignment="1">
      <alignment horizontal="left" vertical="center"/>
    </xf>
    <xf numFmtId="0" fontId="21" fillId="0" borderId="28" xfId="50" applyFont="1" applyFill="1" applyBorder="1" applyAlignment="1">
      <alignment horizontal="left" vertical="center"/>
    </xf>
    <xf numFmtId="0" fontId="21" fillId="0" borderId="26" xfId="50" applyFont="1" applyFill="1" applyBorder="1" applyAlignment="1">
      <alignment horizontal="left" vertical="center"/>
    </xf>
    <xf numFmtId="0" fontId="21" fillId="0" borderId="27" xfId="50" applyFont="1" applyFill="1" applyBorder="1" applyAlignment="1">
      <alignment horizontal="left" vertical="center"/>
    </xf>
    <xf numFmtId="0" fontId="16" fillId="0" borderId="28" xfId="50" applyFont="1" applyFill="1" applyBorder="1" applyAlignment="1">
      <alignment horizontal="left" vertical="center"/>
    </xf>
    <xf numFmtId="0" fontId="25" fillId="0" borderId="31" xfId="50" applyFont="1" applyFill="1" applyBorder="1" applyAlignment="1">
      <alignment horizontal="left" vertical="center"/>
    </xf>
    <xf numFmtId="0" fontId="25" fillId="0" borderId="32" xfId="50" applyFont="1" applyFill="1" applyBorder="1" applyAlignment="1">
      <alignment horizontal="left" vertical="center"/>
    </xf>
    <xf numFmtId="0" fontId="25" fillId="0" borderId="33" xfId="50" applyFont="1" applyFill="1" applyBorder="1" applyAlignment="1">
      <alignment horizontal="left" vertical="center"/>
    </xf>
    <xf numFmtId="0" fontId="26" fillId="0" borderId="13" xfId="50" applyFont="1" applyFill="1" applyBorder="1" applyAlignment="1">
      <alignment horizontal="left" vertical="center"/>
    </xf>
    <xf numFmtId="0" fontId="26" fillId="0" borderId="14" xfId="50" applyFont="1" applyFill="1" applyBorder="1" applyAlignment="1">
      <alignment horizontal="left" vertical="center"/>
    </xf>
    <xf numFmtId="0" fontId="26" fillId="0" borderId="17" xfId="50" applyFont="1" applyFill="1" applyBorder="1" applyAlignment="1">
      <alignment horizontal="left" vertical="center"/>
    </xf>
    <xf numFmtId="0" fontId="23" fillId="0" borderId="25" xfId="50" applyFont="1" applyFill="1" applyBorder="1" applyAlignment="1">
      <alignment horizontal="left" vertical="center"/>
    </xf>
    <xf numFmtId="0" fontId="23" fillId="0" borderId="34" xfId="50" applyFont="1" applyFill="1" applyBorder="1" applyAlignment="1">
      <alignment horizontal="left" vertical="center"/>
    </xf>
    <xf numFmtId="0" fontId="25" fillId="0" borderId="20" xfId="50" applyFont="1" applyFill="1" applyBorder="1" applyAlignment="1">
      <alignment horizontal="center" vertical="center"/>
    </xf>
    <xf numFmtId="58" fontId="25" fillId="0" borderId="20" xfId="50" applyNumberFormat="1" applyFont="1" applyFill="1" applyBorder="1" applyAlignment="1">
      <alignment vertical="center"/>
    </xf>
    <xf numFmtId="0" fontId="23" fillId="0" borderId="20" xfId="50" applyFont="1" applyFill="1" applyBorder="1" applyAlignment="1">
      <alignment horizontal="center" vertical="center"/>
    </xf>
    <xf numFmtId="0" fontId="25" fillId="0" borderId="21" xfId="50" applyFont="1" applyFill="1" applyBorder="1" applyAlignment="1">
      <alignment horizontal="center" vertical="center"/>
    </xf>
    <xf numFmtId="0" fontId="21" fillId="0" borderId="0" xfId="50" applyFont="1" applyAlignment="1">
      <alignment horizontal="left" vertical="center"/>
    </xf>
    <xf numFmtId="0" fontId="27" fillId="0" borderId="12" xfId="50" applyFont="1" applyBorder="1" applyAlignment="1">
      <alignment horizontal="center" vertical="top"/>
    </xf>
    <xf numFmtId="0" fontId="16" fillId="0" borderId="35" xfId="50" applyFont="1" applyBorder="1" applyAlignment="1">
      <alignment horizontal="left" vertical="center"/>
    </xf>
    <xf numFmtId="0" fontId="24" fillId="0" borderId="36" xfId="50" applyFont="1" applyBorder="1" applyAlignment="1">
      <alignment horizontal="center" vertical="center"/>
    </xf>
    <xf numFmtId="0" fontId="16" fillId="0" borderId="36" xfId="50" applyFont="1" applyBorder="1" applyAlignment="1">
      <alignment horizontal="center" vertical="center"/>
    </xf>
    <xf numFmtId="0" fontId="26" fillId="0" borderId="36" xfId="50" applyFont="1" applyBorder="1" applyAlignment="1">
      <alignment horizontal="left" vertical="center"/>
    </xf>
    <xf numFmtId="0" fontId="21" fillId="0" borderId="36" xfId="50" applyFont="1" applyBorder="1" applyAlignment="1">
      <alignment horizontal="center" vertical="center"/>
    </xf>
    <xf numFmtId="0" fontId="21" fillId="0" borderId="37" xfId="50" applyFont="1" applyBorder="1" applyAlignment="1">
      <alignment horizontal="center" vertical="center"/>
    </xf>
    <xf numFmtId="0" fontId="26" fillId="0" borderId="13" xfId="50" applyFont="1" applyBorder="1" applyAlignment="1">
      <alignment horizontal="center" vertical="center"/>
    </xf>
    <xf numFmtId="0" fontId="26" fillId="0" borderId="14" xfId="50" applyFont="1" applyBorder="1" applyAlignment="1">
      <alignment horizontal="center" vertical="center"/>
    </xf>
    <xf numFmtId="0" fontId="26" fillId="0" borderId="17" xfId="50" applyFont="1" applyBorder="1" applyAlignment="1">
      <alignment horizontal="center" vertical="center"/>
    </xf>
    <xf numFmtId="0" fontId="16" fillId="0" borderId="13" xfId="50" applyFont="1" applyBorder="1" applyAlignment="1">
      <alignment horizontal="center" vertical="center"/>
    </xf>
    <xf numFmtId="0" fontId="16" fillId="0" borderId="14" xfId="50" applyFont="1" applyBorder="1" applyAlignment="1">
      <alignment horizontal="center" vertical="center"/>
    </xf>
    <xf numFmtId="0" fontId="16" fillId="0" borderId="17" xfId="50" applyFont="1" applyBorder="1" applyAlignment="1">
      <alignment horizontal="center" vertical="center"/>
    </xf>
    <xf numFmtId="0" fontId="26" fillId="0" borderId="18" xfId="50" applyFont="1" applyBorder="1" applyAlignment="1">
      <alignment horizontal="left" vertical="center"/>
    </xf>
    <xf numFmtId="0" fontId="26" fillId="0" borderId="15" xfId="50" applyFont="1" applyBorder="1" applyAlignment="1">
      <alignment horizontal="left" vertical="center"/>
    </xf>
    <xf numFmtId="14" fontId="24" fillId="0" borderId="15" xfId="50" applyNumberFormat="1" applyFont="1" applyBorder="1" applyAlignment="1">
      <alignment horizontal="center" vertical="center"/>
    </xf>
    <xf numFmtId="14" fontId="24" fillId="0" borderId="16" xfId="50" applyNumberFormat="1" applyFont="1" applyBorder="1" applyAlignment="1">
      <alignment horizontal="center" vertical="center"/>
    </xf>
    <xf numFmtId="0" fontId="26" fillId="0" borderId="18" xfId="50" applyFont="1" applyBorder="1" applyAlignment="1">
      <alignment vertical="center"/>
    </xf>
    <xf numFmtId="0" fontId="24" fillId="0" borderId="15" xfId="50" applyFont="1" applyBorder="1" applyAlignment="1">
      <alignment vertical="center"/>
    </xf>
    <xf numFmtId="0" fontId="26" fillId="0" borderId="15" xfId="50" applyFont="1" applyBorder="1" applyAlignment="1">
      <alignment vertical="center"/>
    </xf>
    <xf numFmtId="0" fontId="26" fillId="0" borderId="18" xfId="50" applyFont="1" applyBorder="1" applyAlignment="1">
      <alignment horizontal="center" vertical="center"/>
    </xf>
    <xf numFmtId="0" fontId="26" fillId="0" borderId="15" xfId="50" applyFont="1" applyBorder="1" applyAlignment="1">
      <alignment horizontal="center" vertical="center"/>
    </xf>
    <xf numFmtId="0" fontId="26" fillId="0" borderId="16" xfId="50" applyFont="1" applyBorder="1" applyAlignment="1">
      <alignment horizontal="center" vertical="center"/>
    </xf>
    <xf numFmtId="0" fontId="21" fillId="0" borderId="15" xfId="50" applyFont="1" applyBorder="1" applyAlignment="1">
      <alignment vertical="center"/>
    </xf>
    <xf numFmtId="0" fontId="24" fillId="0" borderId="18" xfId="50" applyFont="1" applyBorder="1" applyAlignment="1">
      <alignment horizontal="left" vertical="center"/>
    </xf>
    <xf numFmtId="0" fontId="26" fillId="0" borderId="19" xfId="50" applyFont="1" applyBorder="1" applyAlignment="1">
      <alignment horizontal="left" vertical="center"/>
    </xf>
    <xf numFmtId="0" fontId="24" fillId="0" borderId="20" xfId="50" applyFont="1" applyBorder="1" applyAlignment="1">
      <alignment horizontal="center" vertical="center"/>
    </xf>
    <xf numFmtId="0" fontId="24" fillId="0" borderId="21" xfId="50" applyFont="1" applyBorder="1" applyAlignment="1">
      <alignment horizontal="center" vertical="center"/>
    </xf>
    <xf numFmtId="0" fontId="26" fillId="0" borderId="20" xfId="50" applyFont="1" applyBorder="1" applyAlignment="1">
      <alignment horizontal="left" vertical="center"/>
    </xf>
    <xf numFmtId="14" fontId="24" fillId="0" borderId="20" xfId="50" applyNumberFormat="1" applyFont="1" applyBorder="1" applyAlignment="1">
      <alignment horizontal="center" vertical="center"/>
    </xf>
    <xf numFmtId="14" fontId="24" fillId="0" borderId="21" xfId="50" applyNumberFormat="1" applyFont="1" applyBorder="1" applyAlignment="1">
      <alignment horizontal="center" vertical="center"/>
    </xf>
    <xf numFmtId="0" fontId="24" fillId="0" borderId="19" xfId="50" applyFont="1" applyBorder="1" applyAlignment="1">
      <alignment horizontal="left" vertical="center"/>
    </xf>
    <xf numFmtId="0" fontId="24" fillId="0" borderId="20" xfId="50" applyFont="1" applyBorder="1" applyAlignment="1">
      <alignment horizontal="left" vertical="center"/>
    </xf>
    <xf numFmtId="0" fontId="24" fillId="0" borderId="21" xfId="50" applyFont="1" applyBorder="1" applyAlignment="1">
      <alignment horizontal="left" vertical="center"/>
    </xf>
    <xf numFmtId="0" fontId="16" fillId="0" borderId="0" xfId="50" applyFont="1" applyBorder="1" applyAlignment="1">
      <alignment horizontal="left" vertical="center"/>
    </xf>
    <xf numFmtId="0" fontId="26" fillId="0" borderId="13" xfId="50" applyFont="1" applyBorder="1" applyAlignment="1">
      <alignment vertical="center"/>
    </xf>
    <xf numFmtId="0" fontId="21" fillId="0" borderId="14" xfId="50" applyFont="1" applyBorder="1" applyAlignment="1">
      <alignment horizontal="left" vertical="center"/>
    </xf>
    <xf numFmtId="0" fontId="24" fillId="0" borderId="14" xfId="50" applyFont="1" applyBorder="1" applyAlignment="1">
      <alignment horizontal="left" vertical="center"/>
    </xf>
    <xf numFmtId="0" fontId="21" fillId="0" borderId="14" xfId="50" applyFont="1" applyBorder="1" applyAlignment="1">
      <alignment vertical="center"/>
    </xf>
    <xf numFmtId="0" fontId="26" fillId="0" borderId="14" xfId="50" applyFont="1" applyBorder="1" applyAlignment="1">
      <alignment vertical="center"/>
    </xf>
    <xf numFmtId="0" fontId="24" fillId="0" borderId="17" xfId="50" applyFont="1" applyBorder="1" applyAlignment="1">
      <alignment horizontal="left" vertical="center"/>
    </xf>
    <xf numFmtId="0" fontId="21" fillId="0" borderId="15" xfId="50" applyFont="1" applyBorder="1" applyAlignment="1">
      <alignment horizontal="left" vertical="center"/>
    </xf>
    <xf numFmtId="0" fontId="26" fillId="0" borderId="21" xfId="50" applyFont="1" applyBorder="1" applyAlignment="1">
      <alignment horizontal="left" vertical="center"/>
    </xf>
    <xf numFmtId="0" fontId="26" fillId="0" borderId="0" xfId="50" applyFont="1" applyBorder="1" applyAlignment="1">
      <alignment horizontal="left" vertical="center"/>
    </xf>
    <xf numFmtId="0" fontId="25" fillId="0" borderId="13" xfId="50" applyFont="1" applyBorder="1" applyAlignment="1">
      <alignment horizontal="left" vertical="center"/>
    </xf>
    <xf numFmtId="0" fontId="25" fillId="0" borderId="14" xfId="50" applyFont="1" applyBorder="1" applyAlignment="1">
      <alignment horizontal="left" vertical="center"/>
    </xf>
    <xf numFmtId="0" fontId="23" fillId="0" borderId="14" xfId="50" applyFont="1" applyBorder="1" applyAlignment="1">
      <alignment horizontal="left" vertical="center"/>
    </xf>
    <xf numFmtId="0" fontId="23" fillId="0" borderId="17" xfId="50" applyFont="1" applyBorder="1" applyAlignment="1">
      <alignment horizontal="left" vertical="center"/>
    </xf>
    <xf numFmtId="0" fontId="25" fillId="0" borderId="28" xfId="50" applyFont="1" applyBorder="1" applyAlignment="1">
      <alignment horizontal="left" vertical="center"/>
    </xf>
    <xf numFmtId="0" fontId="25" fillId="0" borderId="26" xfId="50" applyFont="1" applyBorder="1" applyAlignment="1">
      <alignment horizontal="left" vertical="center"/>
    </xf>
    <xf numFmtId="0" fontId="25" fillId="0" borderId="34" xfId="50" applyFont="1" applyBorder="1" applyAlignment="1">
      <alignment horizontal="left" vertical="center"/>
    </xf>
    <xf numFmtId="0" fontId="25" fillId="0" borderId="25" xfId="50" applyFont="1" applyBorder="1" applyAlignment="1">
      <alignment horizontal="left" vertical="center"/>
    </xf>
    <xf numFmtId="0" fontId="23" fillId="0" borderId="25" xfId="50" applyFont="1" applyBorder="1" applyAlignment="1">
      <alignment horizontal="left" vertical="center"/>
    </xf>
    <xf numFmtId="0" fontId="23" fillId="0" borderId="26" xfId="50" applyFont="1" applyBorder="1" applyAlignment="1">
      <alignment horizontal="left" vertical="center"/>
    </xf>
    <xf numFmtId="0" fontId="23" fillId="0" borderId="27" xfId="5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6" fillId="0" borderId="18" xfId="50" applyFont="1" applyFill="1" applyBorder="1" applyAlignment="1">
      <alignment horizontal="left" vertical="center"/>
    </xf>
    <xf numFmtId="0" fontId="24" fillId="0" borderId="15" xfId="50" applyFont="1" applyFill="1" applyBorder="1" applyAlignment="1">
      <alignment horizontal="left" vertical="center"/>
    </xf>
    <xf numFmtId="0" fontId="24" fillId="0" borderId="16" xfId="50" applyFont="1" applyFill="1" applyBorder="1" applyAlignment="1">
      <alignment horizontal="left" vertical="center"/>
    </xf>
    <xf numFmtId="0" fontId="26" fillId="0" borderId="19" xfId="50" applyFont="1" applyBorder="1" applyAlignment="1">
      <alignment horizontal="center" vertical="center"/>
    </xf>
    <xf numFmtId="0" fontId="26" fillId="0" borderId="20" xfId="50" applyFont="1" applyBorder="1" applyAlignment="1">
      <alignment horizontal="center" vertical="center"/>
    </xf>
    <xf numFmtId="0" fontId="26" fillId="0" borderId="21" xfId="50" applyFont="1" applyBorder="1" applyAlignment="1">
      <alignment horizontal="center" vertical="center"/>
    </xf>
    <xf numFmtId="0" fontId="23" fillId="0" borderId="15" xfId="50" applyFont="1" applyBorder="1" applyAlignment="1">
      <alignment horizontal="left" vertical="center"/>
    </xf>
    <xf numFmtId="0" fontId="23" fillId="0" borderId="16" xfId="50" applyFont="1" applyBorder="1" applyAlignment="1">
      <alignment horizontal="left" vertical="center"/>
    </xf>
    <xf numFmtId="0" fontId="26" fillId="0" borderId="31" xfId="50" applyFont="1" applyFill="1" applyBorder="1" applyAlignment="1">
      <alignment horizontal="left" vertical="center"/>
    </xf>
    <xf numFmtId="0" fontId="26" fillId="0" borderId="32" xfId="50" applyFont="1" applyFill="1" applyBorder="1" applyAlignment="1">
      <alignment horizontal="left" vertical="center"/>
    </xf>
    <xf numFmtId="0" fontId="26" fillId="0" borderId="33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horizontal="left" vertical="center"/>
    </xf>
    <xf numFmtId="0" fontId="24" fillId="0" borderId="30" xfId="50" applyFont="1" applyFill="1" applyBorder="1" applyAlignment="1">
      <alignment horizontal="left" vertical="center"/>
    </xf>
    <xf numFmtId="0" fontId="24" fillId="0" borderId="23" xfId="50" applyFont="1" applyFill="1" applyBorder="1" applyAlignment="1">
      <alignment horizontal="left" vertical="center"/>
    </xf>
    <xf numFmtId="0" fontId="24" fillId="0" borderId="24" xfId="50" applyFont="1" applyFill="1" applyBorder="1" applyAlignment="1">
      <alignment horizontal="left" vertical="center"/>
    </xf>
    <xf numFmtId="0" fontId="24" fillId="0" borderId="28" xfId="50" applyFont="1" applyFill="1" applyBorder="1" applyAlignment="1">
      <alignment horizontal="left" vertical="center"/>
    </xf>
    <xf numFmtId="0" fontId="24" fillId="0" borderId="26" xfId="50" applyFont="1" applyFill="1" applyBorder="1" applyAlignment="1">
      <alignment horizontal="left" vertical="center"/>
    </xf>
    <xf numFmtId="0" fontId="24" fillId="0" borderId="27" xfId="50" applyFont="1" applyFill="1" applyBorder="1" applyAlignment="1">
      <alignment horizontal="left" vertical="center"/>
    </xf>
    <xf numFmtId="0" fontId="26" fillId="0" borderId="28" xfId="50" applyFont="1" applyBorder="1" applyAlignment="1">
      <alignment horizontal="left" vertical="center"/>
    </xf>
    <xf numFmtId="0" fontId="26" fillId="0" borderId="26" xfId="50" applyFont="1" applyBorder="1" applyAlignment="1">
      <alignment horizontal="left" vertical="center"/>
    </xf>
    <xf numFmtId="0" fontId="26" fillId="0" borderId="27" xfId="50" applyFont="1" applyBorder="1" applyAlignment="1">
      <alignment horizontal="left" vertical="center"/>
    </xf>
    <xf numFmtId="0" fontId="16" fillId="0" borderId="38" xfId="50" applyFont="1" applyBorder="1" applyAlignment="1">
      <alignment vertical="center"/>
    </xf>
    <xf numFmtId="0" fontId="24" fillId="0" borderId="39" xfId="50" applyFont="1" applyBorder="1" applyAlignment="1">
      <alignment horizontal="center" vertical="center"/>
    </xf>
    <xf numFmtId="0" fontId="16" fillId="0" borderId="39" xfId="50" applyFont="1" applyBorder="1" applyAlignment="1">
      <alignment vertical="center"/>
    </xf>
    <xf numFmtId="0" fontId="24" fillId="0" borderId="39" xfId="50" applyFont="1" applyBorder="1" applyAlignment="1">
      <alignment vertical="center"/>
    </xf>
    <xf numFmtId="58" fontId="21" fillId="0" borderId="39" xfId="50" applyNumberFormat="1" applyFont="1" applyBorder="1" applyAlignment="1">
      <alignment vertical="center"/>
    </xf>
    <xf numFmtId="0" fontId="16" fillId="0" borderId="39" xfId="50" applyFont="1" applyBorder="1" applyAlignment="1">
      <alignment horizontal="center" vertical="center"/>
    </xf>
    <xf numFmtId="0" fontId="24" fillId="0" borderId="40" xfId="50" applyFont="1" applyBorder="1" applyAlignment="1">
      <alignment horizontal="center" vertical="center"/>
    </xf>
    <xf numFmtId="0" fontId="16" fillId="0" borderId="41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3" xfId="50" applyFont="1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center" vertical="center"/>
    </xf>
    <xf numFmtId="0" fontId="16" fillId="0" borderId="19" xfId="50" applyFont="1" applyFill="1" applyBorder="1" applyAlignment="1">
      <alignment horizontal="center" vertical="center"/>
    </xf>
    <xf numFmtId="0" fontId="16" fillId="0" borderId="20" xfId="50" applyFont="1" applyFill="1" applyBorder="1" applyAlignment="1">
      <alignment horizontal="center" vertical="center"/>
    </xf>
    <xf numFmtId="0" fontId="16" fillId="0" borderId="21" xfId="50" applyFont="1" applyFill="1" applyBorder="1" applyAlignment="1">
      <alignment horizontal="center" vertical="center"/>
    </xf>
    <xf numFmtId="0" fontId="21" fillId="0" borderId="39" xfId="50" applyFont="1" applyBorder="1" applyAlignment="1">
      <alignment horizontal="center" vertical="center"/>
    </xf>
    <xf numFmtId="0" fontId="21" fillId="0" borderId="40" xfId="50" applyFont="1" applyBorder="1" applyAlignment="1">
      <alignment horizontal="center" vertical="center"/>
    </xf>
    <xf numFmtId="0" fontId="21" fillId="0" borderId="0" xfId="50" applyFont="1" applyBorder="1" applyAlignment="1">
      <alignment horizontal="left" vertical="center"/>
    </xf>
    <xf numFmtId="0" fontId="28" fillId="0" borderId="12" xfId="50" applyFont="1" applyBorder="1" applyAlignment="1">
      <alignment horizontal="center" vertical="top"/>
    </xf>
    <xf numFmtId="0" fontId="26" fillId="0" borderId="19" xfId="50" applyFont="1" applyBorder="1" applyAlignment="1">
      <alignment vertical="center"/>
    </xf>
    <xf numFmtId="0" fontId="26" fillId="0" borderId="46" xfId="50" applyFont="1" applyBorder="1" applyAlignment="1">
      <alignment horizontal="left" vertical="center"/>
    </xf>
    <xf numFmtId="0" fontId="26" fillId="0" borderId="29" xfId="50" applyFont="1" applyBorder="1" applyAlignment="1">
      <alignment horizontal="left" vertical="center"/>
    </xf>
    <xf numFmtId="0" fontId="26" fillId="0" borderId="47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39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26" fillId="0" borderId="43" xfId="50" applyFont="1" applyBorder="1" applyAlignment="1">
      <alignment vertical="center"/>
    </xf>
    <xf numFmtId="0" fontId="21" fillId="0" borderId="44" xfId="50" applyFont="1" applyBorder="1" applyAlignment="1">
      <alignment horizontal="left" vertical="center"/>
    </xf>
    <xf numFmtId="0" fontId="24" fillId="0" borderId="44" xfId="50" applyFont="1" applyBorder="1" applyAlignment="1">
      <alignment horizontal="left" vertical="center"/>
    </xf>
    <xf numFmtId="0" fontId="21" fillId="0" borderId="44" xfId="50" applyFont="1" applyBorder="1" applyAlignment="1">
      <alignment vertical="center"/>
    </xf>
    <xf numFmtId="0" fontId="26" fillId="0" borderId="44" xfId="50" applyFont="1" applyBorder="1" applyAlignment="1">
      <alignment vertical="center"/>
    </xf>
    <xf numFmtId="0" fontId="24" fillId="0" borderId="45" xfId="50" applyFont="1" applyBorder="1" applyAlignment="1">
      <alignment horizontal="left" vertical="center"/>
    </xf>
    <xf numFmtId="0" fontId="26" fillId="0" borderId="43" xfId="50" applyFont="1" applyBorder="1" applyAlignment="1">
      <alignment horizontal="center" vertical="center"/>
    </xf>
    <xf numFmtId="0" fontId="24" fillId="0" borderId="44" xfId="50" applyFont="1" applyBorder="1" applyAlignment="1">
      <alignment horizontal="center" vertical="center"/>
    </xf>
    <xf numFmtId="0" fontId="26" fillId="0" borderId="44" xfId="50" applyFont="1" applyBorder="1" applyAlignment="1">
      <alignment horizontal="center" vertical="center"/>
    </xf>
    <xf numFmtId="0" fontId="21" fillId="0" borderId="44" xfId="50" applyFont="1" applyBorder="1" applyAlignment="1">
      <alignment horizontal="center" vertical="center"/>
    </xf>
    <xf numFmtId="0" fontId="24" fillId="0" borderId="15" xfId="50" applyFont="1" applyBorder="1" applyAlignment="1">
      <alignment horizontal="center" vertical="center"/>
    </xf>
    <xf numFmtId="0" fontId="21" fillId="0" borderId="15" xfId="50" applyFont="1" applyBorder="1" applyAlignment="1">
      <alignment horizontal="center" vertical="center"/>
    </xf>
    <xf numFmtId="0" fontId="26" fillId="0" borderId="0" xfId="50" applyFont="1" applyBorder="1" applyAlignment="1">
      <alignment vertical="center"/>
    </xf>
    <xf numFmtId="0" fontId="26" fillId="0" borderId="31" xfId="50" applyFont="1" applyBorder="1" applyAlignment="1">
      <alignment horizontal="left" vertical="center" wrapText="1"/>
    </xf>
    <xf numFmtId="0" fontId="26" fillId="0" borderId="32" xfId="50" applyFont="1" applyBorder="1" applyAlignment="1">
      <alignment horizontal="left" vertical="center" wrapText="1"/>
    </xf>
    <xf numFmtId="0" fontId="26" fillId="0" borderId="33" xfId="50" applyFont="1" applyBorder="1" applyAlignment="1">
      <alignment horizontal="left" vertical="center" wrapText="1"/>
    </xf>
    <xf numFmtId="0" fontId="26" fillId="0" borderId="43" xfId="50" applyFont="1" applyBorder="1" applyAlignment="1">
      <alignment horizontal="left" vertical="center"/>
    </xf>
    <xf numFmtId="0" fontId="26" fillId="0" borderId="44" xfId="50" applyFont="1" applyBorder="1" applyAlignment="1">
      <alignment horizontal="left" vertical="center"/>
    </xf>
    <xf numFmtId="0" fontId="26" fillId="0" borderId="45" xfId="50" applyFont="1" applyBorder="1" applyAlignment="1">
      <alignment horizontal="left" vertical="center"/>
    </xf>
    <xf numFmtId="0" fontId="29" fillId="0" borderId="48" xfId="50" applyFont="1" applyBorder="1" applyAlignment="1">
      <alignment horizontal="left" vertical="center" wrapText="1"/>
    </xf>
    <xf numFmtId="0" fontId="30" fillId="0" borderId="2" xfId="0" applyFont="1" applyBorder="1" applyAlignment="1" applyProtection="1">
      <alignment horizontal="center" vertical="center" wrapText="1"/>
      <protection locked="0"/>
    </xf>
    <xf numFmtId="9" fontId="24" fillId="0" borderId="15" xfId="50" applyNumberFormat="1" applyFont="1" applyBorder="1" applyAlignment="1">
      <alignment horizontal="center" vertical="center"/>
    </xf>
    <xf numFmtId="0" fontId="30" fillId="0" borderId="16" xfId="50" applyFont="1" applyBorder="1" applyAlignment="1">
      <alignment horizontal="left" vertical="center" wrapText="1"/>
    </xf>
    <xf numFmtId="0" fontId="30" fillId="0" borderId="16" xfId="50" applyFont="1" applyBorder="1" applyAlignment="1">
      <alignment horizontal="left" vertical="center"/>
    </xf>
    <xf numFmtId="0" fontId="25" fillId="0" borderId="16" xfId="50" applyFont="1" applyBorder="1" applyAlignment="1">
      <alignment horizontal="left" vertical="center"/>
    </xf>
    <xf numFmtId="0" fontId="16" fillId="0" borderId="41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2" xfId="0" applyFont="1" applyBorder="1" applyAlignment="1">
      <alignment horizontal="left" vertical="center"/>
    </xf>
    <xf numFmtId="9" fontId="24" fillId="0" borderId="30" xfId="50" applyNumberFormat="1" applyFont="1" applyBorder="1" applyAlignment="1">
      <alignment horizontal="left" vertical="center"/>
    </xf>
    <xf numFmtId="9" fontId="24" fillId="0" borderId="23" xfId="50" applyNumberFormat="1" applyFont="1" applyBorder="1" applyAlignment="1">
      <alignment horizontal="left" vertical="center"/>
    </xf>
    <xf numFmtId="9" fontId="24" fillId="0" borderId="24" xfId="50" applyNumberFormat="1" applyFont="1" applyBorder="1" applyAlignment="1">
      <alignment horizontal="left" vertical="center"/>
    </xf>
    <xf numFmtId="9" fontId="24" fillId="0" borderId="31" xfId="50" applyNumberFormat="1" applyFont="1" applyBorder="1" applyAlignment="1">
      <alignment horizontal="left" vertical="center"/>
    </xf>
    <xf numFmtId="9" fontId="24" fillId="0" borderId="32" xfId="50" applyNumberFormat="1" applyFont="1" applyBorder="1" applyAlignment="1">
      <alignment horizontal="left" vertical="center"/>
    </xf>
    <xf numFmtId="9" fontId="24" fillId="0" borderId="33" xfId="50" applyNumberFormat="1" applyFont="1" applyBorder="1" applyAlignment="1">
      <alignment horizontal="left" vertical="center"/>
    </xf>
    <xf numFmtId="0" fontId="23" fillId="0" borderId="43" xfId="50" applyFont="1" applyFill="1" applyBorder="1" applyAlignment="1">
      <alignment horizontal="left" vertical="center"/>
    </xf>
    <xf numFmtId="0" fontId="23" fillId="0" borderId="44" xfId="50" applyFont="1" applyFill="1" applyBorder="1" applyAlignment="1">
      <alignment horizontal="left" vertical="center"/>
    </xf>
    <xf numFmtId="0" fontId="23" fillId="0" borderId="45" xfId="50" applyFont="1" applyFill="1" applyBorder="1" applyAlignment="1">
      <alignment horizontal="left" vertical="center"/>
    </xf>
    <xf numFmtId="0" fontId="23" fillId="0" borderId="49" xfId="50" applyFont="1" applyFill="1" applyBorder="1" applyAlignment="1">
      <alignment horizontal="left" vertical="center"/>
    </xf>
    <xf numFmtId="0" fontId="23" fillId="0" borderId="32" xfId="50" applyFont="1" applyFill="1" applyBorder="1" applyAlignment="1">
      <alignment horizontal="left" vertical="center"/>
    </xf>
    <xf numFmtId="0" fontId="23" fillId="0" borderId="33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24" fillId="0" borderId="50" xfId="50" applyFont="1" applyFill="1" applyBorder="1" applyAlignment="1">
      <alignment horizontal="left" vertical="center"/>
    </xf>
    <xf numFmtId="0" fontId="24" fillId="0" borderId="51" xfId="50" applyFont="1" applyFill="1" applyBorder="1" applyAlignment="1">
      <alignment horizontal="left" vertical="center"/>
    </xf>
    <xf numFmtId="0" fontId="24" fillId="0" borderId="52" xfId="50" applyFont="1" applyFill="1" applyBorder="1" applyAlignment="1">
      <alignment horizontal="left" vertical="center"/>
    </xf>
    <xf numFmtId="0" fontId="16" fillId="0" borderId="35" xfId="50" applyFont="1" applyBorder="1" applyAlignment="1">
      <alignment vertical="center"/>
    </xf>
    <xf numFmtId="0" fontId="31" fillId="0" borderId="39" xfId="50" applyFont="1" applyBorder="1" applyAlignment="1">
      <alignment horizontal="center" vertical="center"/>
    </xf>
    <xf numFmtId="0" fontId="16" fillId="0" borderId="36" xfId="50" applyFont="1" applyBorder="1" applyAlignment="1">
      <alignment vertical="center"/>
    </xf>
    <xf numFmtId="0" fontId="24" fillId="0" borderId="53" xfId="50" applyFont="1" applyBorder="1" applyAlignment="1">
      <alignment vertical="center"/>
    </xf>
    <xf numFmtId="0" fontId="16" fillId="0" borderId="53" xfId="50" applyFont="1" applyBorder="1" applyAlignment="1">
      <alignment vertical="center"/>
    </xf>
    <xf numFmtId="58" fontId="21" fillId="0" borderId="36" xfId="50" applyNumberFormat="1" applyFont="1" applyBorder="1" applyAlignment="1">
      <alignment vertical="center"/>
    </xf>
    <xf numFmtId="0" fontId="16" fillId="0" borderId="29" xfId="50" applyFont="1" applyBorder="1" applyAlignment="1">
      <alignment horizontal="center" vertical="center"/>
    </xf>
    <xf numFmtId="0" fontId="16" fillId="0" borderId="54" xfId="50" applyFont="1" applyBorder="1" applyAlignment="1">
      <alignment horizontal="center" vertical="center"/>
    </xf>
    <xf numFmtId="0" fontId="24" fillId="0" borderId="53" xfId="50" applyFont="1" applyBorder="1" applyAlignment="1">
      <alignment horizontal="center" vertical="center"/>
    </xf>
    <xf numFmtId="0" fontId="24" fillId="0" borderId="47" xfId="50" applyFont="1" applyBorder="1" applyAlignment="1">
      <alignment horizontal="center" vertical="center"/>
    </xf>
    <xf numFmtId="0" fontId="24" fillId="0" borderId="46" xfId="50" applyFont="1" applyFill="1" applyBorder="1" applyAlignment="1">
      <alignment horizontal="left" vertical="center"/>
    </xf>
    <xf numFmtId="0" fontId="24" fillId="0" borderId="29" xfId="50" applyFont="1" applyFill="1" applyBorder="1" applyAlignment="1">
      <alignment horizontal="left" vertical="center"/>
    </xf>
    <xf numFmtId="0" fontId="24" fillId="0" borderId="47" xfId="50" applyFont="1" applyFill="1" applyBorder="1" applyAlignment="1">
      <alignment horizontal="left" vertical="center"/>
    </xf>
    <xf numFmtId="0" fontId="21" fillId="0" borderId="53" xfId="50" applyFont="1" applyBorder="1" applyAlignment="1">
      <alignment vertical="center"/>
    </xf>
    <xf numFmtId="0" fontId="32" fillId="0" borderId="55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3" fillId="0" borderId="58" xfId="0" applyFont="1" applyBorder="1"/>
    <xf numFmtId="0" fontId="33" fillId="0" borderId="2" xfId="0" applyFont="1" applyBorder="1"/>
    <xf numFmtId="0" fontId="33" fillId="0" borderId="5" xfId="0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5" borderId="5" xfId="0" applyFont="1" applyFill="1" applyBorder="1" applyAlignment="1">
      <alignment horizontal="center" vertical="center"/>
    </xf>
    <xf numFmtId="0" fontId="33" fillId="5" borderId="7" xfId="0" applyFont="1" applyFill="1" applyBorder="1" applyAlignment="1">
      <alignment horizontal="center" vertical="center"/>
    </xf>
    <xf numFmtId="0" fontId="33" fillId="0" borderId="59" xfId="0" applyFont="1" applyBorder="1" applyAlignment="1">
      <alignment horizontal="center" vertical="center"/>
    </xf>
    <xf numFmtId="0" fontId="33" fillId="5" borderId="2" xfId="0" applyFont="1" applyFill="1" applyBorder="1"/>
    <xf numFmtId="0" fontId="33" fillId="0" borderId="60" xfId="0" applyFont="1" applyBorder="1"/>
    <xf numFmtId="0" fontId="0" fillId="0" borderId="58" xfId="0" applyBorder="1"/>
    <xf numFmtId="0" fontId="0" fillId="5" borderId="2" xfId="0" applyFill="1" applyBorder="1"/>
    <xf numFmtId="0" fontId="0" fillId="0" borderId="60" xfId="0" applyBorder="1"/>
    <xf numFmtId="0" fontId="0" fillId="0" borderId="61" xfId="0" applyBorder="1"/>
    <xf numFmtId="0" fontId="0" fillId="0" borderId="62" xfId="0" applyBorder="1"/>
    <xf numFmtId="0" fontId="0" fillId="5" borderId="62" xfId="0" applyFill="1" applyBorder="1"/>
    <xf numFmtId="0" fontId="0" fillId="0" borderId="63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4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7" borderId="2" xfId="0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3" xfId="51"/>
    <cellStyle name="常规 4" xfId="52"/>
    <cellStyle name="常规 40" xfId="53"/>
    <cellStyle name="常规 68" xfId="54"/>
    <cellStyle name="常规 72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180975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19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57150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47625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2313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2313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2409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36</xdr:row>
          <xdr:rowOff>0</xdr:rowOff>
        </xdr:from>
        <xdr:to>
          <xdr:col>2</xdr:col>
          <xdr:colOff>76200</xdr:colOff>
          <xdr:row>36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2313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36</xdr:row>
          <xdr:rowOff>0</xdr:rowOff>
        </xdr:from>
        <xdr:to>
          <xdr:col>6</xdr:col>
          <xdr:colOff>447675</xdr:colOff>
          <xdr:row>36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72313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36</xdr:row>
          <xdr:rowOff>0</xdr:rowOff>
        </xdr:from>
        <xdr:to>
          <xdr:col>8</xdr:col>
          <xdr:colOff>485775</xdr:colOff>
          <xdr:row>36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72313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36</xdr:row>
          <xdr:rowOff>9525</xdr:rowOff>
        </xdr:from>
        <xdr:to>
          <xdr:col>10</xdr:col>
          <xdr:colOff>457200</xdr:colOff>
          <xdr:row>36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72409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104775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66800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104775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66800"/>
              <a:ext cx="39052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66675</xdr:rowOff>
        </xdr:from>
        <xdr:to>
          <xdr:col>3</xdr:col>
          <xdr:colOff>66675</xdr:colOff>
          <xdr:row>7</xdr:row>
          <xdr:rowOff>142875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924050" y="1314450"/>
              <a:ext cx="4191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803400" y="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727200" y="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0</xdr:colOff>
      <xdr:row>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854200" y="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803400" y="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727200" y="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0</xdr:row>
      <xdr:rowOff>0</xdr:rowOff>
    </xdr:from>
    <xdr:to>
      <xdr:col>9</xdr:col>
      <xdr:colOff>19050</xdr:colOff>
      <xdr:row>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854200" y="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03400" y="5634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727200" y="5634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03400" y="563499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727200" y="563499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19050</xdr:colOff>
      <xdr:row>17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54200" y="56349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7" Type="http://schemas.openxmlformats.org/officeDocument/2006/relationships/ctrlProp" Target="../ctrlProps/ctrlProp176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zoomScalePageLayoutView="120" topLeftCell="A4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96.375" style="344" customWidth="1"/>
    <col min="3" max="3" width="10.125" customWidth="1"/>
  </cols>
  <sheetData>
    <row r="1" ht="21" customHeight="1" spans="1:2">
      <c r="A1" s="345"/>
      <c r="B1" s="346" t="s">
        <v>0</v>
      </c>
    </row>
    <row r="2" spans="1:2">
      <c r="A2" s="11">
        <v>1</v>
      </c>
      <c r="B2" s="347" t="s">
        <v>1</v>
      </c>
    </row>
    <row r="3" spans="1:2">
      <c r="A3" s="11">
        <v>2</v>
      </c>
      <c r="B3" s="347" t="s">
        <v>2</v>
      </c>
    </row>
    <row r="4" spans="1:2">
      <c r="A4" s="11">
        <v>3</v>
      </c>
      <c r="B4" s="347" t="s">
        <v>3</v>
      </c>
    </row>
    <row r="5" spans="1:2">
      <c r="A5" s="11">
        <v>4</v>
      </c>
      <c r="B5" s="347" t="s">
        <v>4</v>
      </c>
    </row>
    <row r="6" spans="1:2">
      <c r="A6" s="11">
        <v>5</v>
      </c>
      <c r="B6" s="347" t="s">
        <v>5</v>
      </c>
    </row>
    <row r="7" spans="1:2">
      <c r="A7" s="11">
        <v>6</v>
      </c>
      <c r="B7" s="347" t="s">
        <v>6</v>
      </c>
    </row>
    <row r="8" s="343" customFormat="1" ht="15" customHeight="1" spans="1:2">
      <c r="A8" s="348">
        <v>7</v>
      </c>
      <c r="B8" s="349" t="s">
        <v>7</v>
      </c>
    </row>
    <row r="9" ht="18.95" customHeight="1" spans="1:2">
      <c r="A9" s="345"/>
      <c r="B9" s="350" t="s">
        <v>8</v>
      </c>
    </row>
    <row r="10" ht="15.95" customHeight="1" spans="1:2">
      <c r="A10" s="11">
        <v>1</v>
      </c>
      <c r="B10" s="351" t="s">
        <v>9</v>
      </c>
    </row>
    <row r="11" spans="1:2">
      <c r="A11" s="11">
        <v>2</v>
      </c>
      <c r="B11" s="347" t="s">
        <v>10</v>
      </c>
    </row>
    <row r="12" spans="1:2">
      <c r="A12" s="11">
        <v>3</v>
      </c>
      <c r="B12" s="349" t="s">
        <v>11</v>
      </c>
    </row>
    <row r="13" spans="1:2">
      <c r="A13" s="11">
        <v>4</v>
      </c>
      <c r="B13" s="347" t="s">
        <v>12</v>
      </c>
    </row>
    <row r="14" spans="1:2">
      <c r="A14" s="11">
        <v>5</v>
      </c>
      <c r="B14" s="347" t="s">
        <v>13</v>
      </c>
    </row>
    <row r="15" spans="1:2">
      <c r="A15" s="11">
        <v>6</v>
      </c>
      <c r="B15" s="347" t="s">
        <v>14</v>
      </c>
    </row>
    <row r="16" spans="1:2">
      <c r="A16" s="11">
        <v>7</v>
      </c>
      <c r="B16" s="347" t="s">
        <v>15</v>
      </c>
    </row>
    <row r="17" spans="1:2">
      <c r="A17" s="11">
        <v>8</v>
      </c>
      <c r="B17" s="347" t="s">
        <v>16</v>
      </c>
    </row>
    <row r="18" spans="1:2">
      <c r="A18" s="11">
        <v>9</v>
      </c>
      <c r="B18" s="347" t="s">
        <v>17</v>
      </c>
    </row>
    <row r="19" spans="1:2">
      <c r="A19" s="11"/>
      <c r="B19" s="347"/>
    </row>
    <row r="20" ht="20.25" spans="1:2">
      <c r="A20" s="345"/>
      <c r="B20" s="346" t="s">
        <v>18</v>
      </c>
    </row>
    <row r="21" spans="1:2">
      <c r="A21" s="11">
        <v>1</v>
      </c>
      <c r="B21" s="352" t="s">
        <v>19</v>
      </c>
    </row>
    <row r="22" spans="1:2">
      <c r="A22" s="11">
        <v>2</v>
      </c>
      <c r="B22" s="347" t="s">
        <v>20</v>
      </c>
    </row>
    <row r="23" spans="1:2">
      <c r="A23" s="11">
        <v>3</v>
      </c>
      <c r="B23" s="347" t="s">
        <v>21</v>
      </c>
    </row>
    <row r="24" spans="1:2">
      <c r="A24" s="11">
        <v>4</v>
      </c>
      <c r="B24" s="347" t="s">
        <v>22</v>
      </c>
    </row>
    <row r="25" spans="1:2">
      <c r="A25" s="11">
        <v>5</v>
      </c>
      <c r="B25" s="347" t="s">
        <v>23</v>
      </c>
    </row>
    <row r="26" spans="1:2">
      <c r="A26" s="11">
        <v>6</v>
      </c>
      <c r="B26" s="347" t="s">
        <v>24</v>
      </c>
    </row>
    <row r="27" spans="1:2">
      <c r="A27" s="11">
        <v>7</v>
      </c>
      <c r="B27" s="347" t="s">
        <v>25</v>
      </c>
    </row>
    <row r="28" spans="1:2">
      <c r="A28" s="11">
        <v>8</v>
      </c>
      <c r="B28" s="347" t="s">
        <v>26</v>
      </c>
    </row>
    <row r="29" spans="1:2">
      <c r="A29" s="11"/>
      <c r="B29" s="347"/>
    </row>
    <row r="30" ht="20.25" spans="1:2">
      <c r="A30" s="345"/>
      <c r="B30" s="346" t="s">
        <v>27</v>
      </c>
    </row>
    <row r="31" spans="1:2">
      <c r="A31" s="11">
        <v>1</v>
      </c>
      <c r="B31" s="352" t="s">
        <v>28</v>
      </c>
    </row>
    <row r="32" spans="1:2">
      <c r="A32" s="11">
        <v>2</v>
      </c>
      <c r="B32" s="347" t="s">
        <v>29</v>
      </c>
    </row>
    <row r="33" spans="1:2">
      <c r="A33" s="11">
        <v>3</v>
      </c>
      <c r="B33" s="347" t="s">
        <v>30</v>
      </c>
    </row>
    <row r="34" spans="1:2">
      <c r="A34" s="11">
        <v>4</v>
      </c>
      <c r="B34" s="347" t="s">
        <v>31</v>
      </c>
    </row>
    <row r="35" spans="1:2">
      <c r="A35" s="11">
        <v>5</v>
      </c>
      <c r="B35" s="347" t="s">
        <v>32</v>
      </c>
    </row>
    <row r="36" spans="1:2">
      <c r="A36" s="11">
        <v>6</v>
      </c>
      <c r="B36" s="347" t="s">
        <v>33</v>
      </c>
    </row>
    <row r="37" spans="1:2">
      <c r="A37" s="11">
        <v>7</v>
      </c>
      <c r="B37" s="347" t="s">
        <v>34</v>
      </c>
    </row>
    <row r="38" spans="1:2">
      <c r="A38" s="11"/>
      <c r="B38" s="347"/>
    </row>
    <row r="40" spans="1:2">
      <c r="A40" s="353" t="s">
        <v>35</v>
      </c>
      <c r="B40" s="35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zoomScalePageLayoutView="125" workbookViewId="0">
      <selection activeCell="A11" sqref="A11:D11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309</v>
      </c>
      <c r="B2" s="26" t="s">
        <v>250</v>
      </c>
      <c r="C2" s="26" t="s">
        <v>251</v>
      </c>
      <c r="D2" s="26" t="s">
        <v>252</v>
      </c>
      <c r="E2" s="26" t="s">
        <v>253</v>
      </c>
      <c r="F2" s="26" t="s">
        <v>254</v>
      </c>
      <c r="G2" s="25" t="s">
        <v>310</v>
      </c>
      <c r="H2" s="25" t="s">
        <v>311</v>
      </c>
      <c r="I2" s="25" t="s">
        <v>312</v>
      </c>
      <c r="J2" s="25" t="s">
        <v>311</v>
      </c>
      <c r="K2" s="25" t="s">
        <v>313</v>
      </c>
      <c r="L2" s="25" t="s">
        <v>311</v>
      </c>
      <c r="M2" s="26" t="s">
        <v>296</v>
      </c>
      <c r="N2" s="26" t="s">
        <v>271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7" t="s">
        <v>309</v>
      </c>
      <c r="B4" s="28" t="s">
        <v>314</v>
      </c>
      <c r="C4" s="28" t="s">
        <v>297</v>
      </c>
      <c r="D4" s="28" t="s">
        <v>252</v>
      </c>
      <c r="E4" s="26" t="s">
        <v>253</v>
      </c>
      <c r="F4" s="26" t="s">
        <v>254</v>
      </c>
      <c r="G4" s="25" t="s">
        <v>310</v>
      </c>
      <c r="H4" s="25" t="s">
        <v>311</v>
      </c>
      <c r="I4" s="25" t="s">
        <v>312</v>
      </c>
      <c r="J4" s="25" t="s">
        <v>311</v>
      </c>
      <c r="K4" s="25" t="s">
        <v>313</v>
      </c>
      <c r="L4" s="25" t="s">
        <v>311</v>
      </c>
      <c r="M4" s="26" t="s">
        <v>296</v>
      </c>
      <c r="N4" s="26" t="s">
        <v>271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5" t="s">
        <v>277</v>
      </c>
      <c r="B11" s="16"/>
      <c r="C11" s="16"/>
      <c r="D11" s="17"/>
      <c r="E11" s="18"/>
      <c r="F11" s="29"/>
      <c r="G11" s="24"/>
      <c r="H11" s="29"/>
      <c r="I11" s="15" t="s">
        <v>315</v>
      </c>
      <c r="J11" s="16"/>
      <c r="K11" s="16"/>
      <c r="L11" s="16"/>
      <c r="M11" s="16"/>
      <c r="N11" s="19"/>
    </row>
    <row r="12" ht="16.5" spans="1:14">
      <c r="A12" s="20" t="s">
        <v>316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zoomScalePageLayoutView="125" workbookViewId="0">
      <selection activeCell="A11" sqref="A11:E11"/>
    </sheetView>
  </sheetViews>
  <sheetFormatPr defaultColWidth="9" defaultRowHeight="14.25"/>
  <cols>
    <col min="1" max="1" width="9.875" customWidth="1"/>
    <col min="2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290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296</v>
      </c>
      <c r="L2" s="5" t="s">
        <v>271</v>
      </c>
    </row>
    <row r="3" ht="28.5" spans="1:12">
      <c r="A3" s="11" t="s">
        <v>298</v>
      </c>
      <c r="B3" s="12" t="s">
        <v>322</v>
      </c>
      <c r="C3" s="22" t="s">
        <v>273</v>
      </c>
      <c r="D3" s="12" t="s">
        <v>274</v>
      </c>
      <c r="E3" s="23" t="s">
        <v>118</v>
      </c>
      <c r="F3" s="13" t="s">
        <v>323</v>
      </c>
      <c r="G3" s="12" t="s">
        <v>324</v>
      </c>
      <c r="H3" s="12" t="s">
        <v>325</v>
      </c>
      <c r="I3" s="12"/>
      <c r="J3" s="12"/>
      <c r="K3" s="12"/>
      <c r="L3" s="12"/>
    </row>
    <row r="4" spans="1:12">
      <c r="A4" s="11" t="s">
        <v>326</v>
      </c>
      <c r="B4" s="12" t="s">
        <v>322</v>
      </c>
      <c r="C4" s="2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327</v>
      </c>
      <c r="B5" s="12" t="s">
        <v>322</v>
      </c>
      <c r="C5" s="2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328</v>
      </c>
      <c r="B6" s="12" t="s">
        <v>322</v>
      </c>
      <c r="C6" s="2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329</v>
      </c>
      <c r="B7" s="12" t="s">
        <v>322</v>
      </c>
      <c r="C7" s="2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</row>
    <row r="11" s="2" customFormat="1" ht="18.75" spans="1:12">
      <c r="A11" s="15" t="s">
        <v>277</v>
      </c>
      <c r="B11" s="16"/>
      <c r="C11" s="16"/>
      <c r="D11" s="16"/>
      <c r="E11" s="17"/>
      <c r="F11" s="18"/>
      <c r="G11" s="24"/>
      <c r="H11" s="15" t="s">
        <v>315</v>
      </c>
      <c r="I11" s="16"/>
      <c r="J11" s="16"/>
      <c r="K11" s="16"/>
      <c r="L11" s="19"/>
    </row>
    <row r="12" ht="16.5" spans="1:12">
      <c r="A12" s="20" t="s">
        <v>330</v>
      </c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331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297</v>
      </c>
      <c r="D2" s="5" t="s">
        <v>252</v>
      </c>
      <c r="E2" s="5" t="s">
        <v>253</v>
      </c>
      <c r="F2" s="4" t="s">
        <v>332</v>
      </c>
      <c r="G2" s="4" t="s">
        <v>282</v>
      </c>
      <c r="H2" s="6" t="s">
        <v>283</v>
      </c>
      <c r="I2" s="7" t="s">
        <v>285</v>
      </c>
    </row>
    <row r="3" s="1" customFormat="1" ht="16.5" spans="1:9">
      <c r="A3" s="4"/>
      <c r="B3" s="8"/>
      <c r="C3" s="8"/>
      <c r="D3" s="8"/>
      <c r="E3" s="8"/>
      <c r="F3" s="4" t="s">
        <v>333</v>
      </c>
      <c r="G3" s="4" t="s">
        <v>286</v>
      </c>
      <c r="H3" s="9"/>
      <c r="I3" s="10"/>
    </row>
    <row r="4" spans="1:9">
      <c r="A4" s="11"/>
      <c r="B4" s="11" t="s">
        <v>334</v>
      </c>
      <c r="C4" s="12">
        <v>3</v>
      </c>
      <c r="D4" s="12" t="s">
        <v>335</v>
      </c>
      <c r="E4" s="13" t="s">
        <v>63</v>
      </c>
      <c r="F4" s="12">
        <v>0.3</v>
      </c>
      <c r="G4" s="12">
        <v>0.2</v>
      </c>
      <c r="H4" s="12">
        <v>0.5</v>
      </c>
      <c r="I4" s="12" t="s">
        <v>276</v>
      </c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2"/>
      <c r="D8" s="12"/>
      <c r="E8" s="14"/>
      <c r="F8" s="12"/>
      <c r="G8" s="12"/>
      <c r="H8" s="11"/>
      <c r="I8" s="12"/>
    </row>
    <row r="9" spans="1:9">
      <c r="A9" s="11"/>
      <c r="B9" s="11"/>
      <c r="C9" s="12"/>
      <c r="D9" s="11"/>
      <c r="E9" s="12"/>
      <c r="F9" s="12"/>
      <c r="G9" s="12"/>
      <c r="H9" s="11"/>
      <c r="I9" s="12"/>
    </row>
    <row r="10" spans="1:9">
      <c r="A10" s="11"/>
      <c r="B10" s="11"/>
      <c r="C10" s="12"/>
      <c r="D10" s="11"/>
      <c r="E10" s="12"/>
      <c r="F10" s="12"/>
      <c r="G10" s="12"/>
      <c r="H10" s="11"/>
      <c r="I10" s="12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5" t="s">
        <v>277</v>
      </c>
      <c r="B12" s="16"/>
      <c r="C12" s="16"/>
      <c r="D12" s="17"/>
      <c r="E12" s="18"/>
      <c r="F12" s="15" t="s">
        <v>278</v>
      </c>
      <c r="G12" s="16"/>
      <c r="H12" s="17"/>
      <c r="I12" s="19"/>
    </row>
    <row r="13" ht="16.5" spans="1:9">
      <c r="A13" s="20" t="s">
        <v>336</v>
      </c>
      <c r="B13" s="20"/>
      <c r="C13" s="21"/>
      <c r="D13" s="21"/>
      <c r="E13" s="21"/>
      <c r="F13" s="21"/>
      <c r="G13" s="21"/>
      <c r="H13" s="21"/>
      <c r="I13" s="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zoomScalePageLayoutView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3" t="s">
        <v>36</v>
      </c>
      <c r="C2" s="324"/>
      <c r="D2" s="324"/>
      <c r="E2" s="324"/>
      <c r="F2" s="324"/>
      <c r="G2" s="324"/>
      <c r="H2" s="324"/>
      <c r="I2" s="325"/>
    </row>
    <row r="3" ht="27.95" customHeight="1" spans="2:9">
      <c r="B3" s="326"/>
      <c r="C3" s="327"/>
      <c r="D3" s="328" t="s">
        <v>37</v>
      </c>
      <c r="E3" s="329"/>
      <c r="F3" s="330" t="s">
        <v>38</v>
      </c>
      <c r="G3" s="331"/>
      <c r="H3" s="328" t="s">
        <v>39</v>
      </c>
      <c r="I3" s="332"/>
    </row>
    <row r="4" ht="27.95" customHeight="1" spans="2:9">
      <c r="B4" s="326" t="s">
        <v>40</v>
      </c>
      <c r="C4" s="327" t="s">
        <v>41</v>
      </c>
      <c r="D4" s="327" t="s">
        <v>42</v>
      </c>
      <c r="E4" s="327" t="s">
        <v>43</v>
      </c>
      <c r="F4" s="333" t="s">
        <v>42</v>
      </c>
      <c r="G4" s="333" t="s">
        <v>43</v>
      </c>
      <c r="H4" s="327" t="s">
        <v>42</v>
      </c>
      <c r="I4" s="334" t="s">
        <v>43</v>
      </c>
    </row>
    <row r="5" ht="27.95" customHeight="1" spans="2:9">
      <c r="B5" s="335" t="s">
        <v>44</v>
      </c>
      <c r="C5" s="11">
        <v>13</v>
      </c>
      <c r="D5" s="11">
        <v>0</v>
      </c>
      <c r="E5" s="11">
        <v>1</v>
      </c>
      <c r="F5" s="336">
        <v>0</v>
      </c>
      <c r="G5" s="336">
        <v>1</v>
      </c>
      <c r="H5" s="11">
        <v>1</v>
      </c>
      <c r="I5" s="337">
        <v>2</v>
      </c>
    </row>
    <row r="6" ht="27.95" customHeight="1" spans="2:9">
      <c r="B6" s="335" t="s">
        <v>45</v>
      </c>
      <c r="C6" s="11">
        <v>20</v>
      </c>
      <c r="D6" s="11">
        <v>0</v>
      </c>
      <c r="E6" s="11">
        <v>1</v>
      </c>
      <c r="F6" s="336">
        <v>1</v>
      </c>
      <c r="G6" s="336">
        <v>2</v>
      </c>
      <c r="H6" s="11">
        <v>2</v>
      </c>
      <c r="I6" s="337">
        <v>3</v>
      </c>
    </row>
    <row r="7" ht="27.95" customHeight="1" spans="2:9">
      <c r="B7" s="335" t="s">
        <v>46</v>
      </c>
      <c r="C7" s="11">
        <v>32</v>
      </c>
      <c r="D7" s="11">
        <v>0</v>
      </c>
      <c r="E7" s="11">
        <v>1</v>
      </c>
      <c r="F7" s="336">
        <v>2</v>
      </c>
      <c r="G7" s="336">
        <v>3</v>
      </c>
      <c r="H7" s="11">
        <v>3</v>
      </c>
      <c r="I7" s="337">
        <v>4</v>
      </c>
    </row>
    <row r="8" ht="27.95" customHeight="1" spans="2:9">
      <c r="B8" s="335" t="s">
        <v>47</v>
      </c>
      <c r="C8" s="11">
        <v>50</v>
      </c>
      <c r="D8" s="11">
        <v>1</v>
      </c>
      <c r="E8" s="11">
        <v>2</v>
      </c>
      <c r="F8" s="336">
        <v>3</v>
      </c>
      <c r="G8" s="336">
        <v>4</v>
      </c>
      <c r="H8" s="11">
        <v>5</v>
      </c>
      <c r="I8" s="337">
        <v>6</v>
      </c>
    </row>
    <row r="9" ht="27.95" customHeight="1" spans="2:9">
      <c r="B9" s="335" t="s">
        <v>48</v>
      </c>
      <c r="C9" s="11">
        <v>80</v>
      </c>
      <c r="D9" s="11">
        <v>2</v>
      </c>
      <c r="E9" s="11">
        <v>3</v>
      </c>
      <c r="F9" s="336">
        <v>5</v>
      </c>
      <c r="G9" s="336">
        <v>6</v>
      </c>
      <c r="H9" s="11">
        <v>7</v>
      </c>
      <c r="I9" s="337">
        <v>8</v>
      </c>
    </row>
    <row r="10" ht="27.95" customHeight="1" spans="2:9">
      <c r="B10" s="335" t="s">
        <v>49</v>
      </c>
      <c r="C10" s="11">
        <v>125</v>
      </c>
      <c r="D10" s="11">
        <v>3</v>
      </c>
      <c r="E10" s="11">
        <v>4</v>
      </c>
      <c r="F10" s="336">
        <v>7</v>
      </c>
      <c r="G10" s="336">
        <v>8</v>
      </c>
      <c r="H10" s="11">
        <v>10</v>
      </c>
      <c r="I10" s="337">
        <v>11</v>
      </c>
    </row>
    <row r="11" ht="27.95" customHeight="1" spans="2:9">
      <c r="B11" s="335" t="s">
        <v>50</v>
      </c>
      <c r="C11" s="11">
        <v>200</v>
      </c>
      <c r="D11" s="11">
        <v>5</v>
      </c>
      <c r="E11" s="11">
        <v>6</v>
      </c>
      <c r="F11" s="336">
        <v>10</v>
      </c>
      <c r="G11" s="336">
        <v>11</v>
      </c>
      <c r="H11" s="11">
        <v>14</v>
      </c>
      <c r="I11" s="337">
        <v>15</v>
      </c>
    </row>
    <row r="12" ht="27.95" customHeight="1" spans="2:9">
      <c r="B12" s="338" t="s">
        <v>51</v>
      </c>
      <c r="C12" s="339">
        <v>315</v>
      </c>
      <c r="D12" s="339">
        <v>7</v>
      </c>
      <c r="E12" s="339">
        <v>8</v>
      </c>
      <c r="F12" s="340">
        <v>14</v>
      </c>
      <c r="G12" s="340">
        <v>15</v>
      </c>
      <c r="H12" s="339">
        <v>21</v>
      </c>
      <c r="I12" s="341">
        <v>22</v>
      </c>
    </row>
    <row r="14" spans="2:9">
      <c r="B14" s="342" t="s">
        <v>52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zoomScalePageLayoutView="125" workbookViewId="0">
      <selection activeCell="B5" sqref="B5:C5"/>
    </sheetView>
  </sheetViews>
  <sheetFormatPr defaultColWidth="10.375" defaultRowHeight="16.5" customHeight="1"/>
  <cols>
    <col min="1" max="9" width="10.375" style="160"/>
    <col min="10" max="10" width="8.875" style="160" customWidth="1"/>
    <col min="11" max="11" width="12" style="160" customWidth="1"/>
    <col min="12" max="16384" width="10.375" style="160"/>
  </cols>
  <sheetData>
    <row r="1" ht="21" spans="1:11">
      <c r="A1" s="257" t="s">
        <v>53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</row>
    <row r="2" ht="15" spans="1:11">
      <c r="A2" s="162" t="s">
        <v>54</v>
      </c>
      <c r="B2" s="163"/>
      <c r="C2" s="163"/>
      <c r="D2" s="164" t="s">
        <v>55</v>
      </c>
      <c r="E2" s="164"/>
      <c r="F2" s="163" t="s">
        <v>56</v>
      </c>
      <c r="G2" s="163"/>
      <c r="H2" s="165" t="s">
        <v>57</v>
      </c>
      <c r="I2" s="166" t="s">
        <v>58</v>
      </c>
      <c r="J2" s="166"/>
      <c r="K2" s="167"/>
    </row>
    <row r="3" ht="14.25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ht="14.25" spans="1:11">
      <c r="A4" s="174" t="s">
        <v>62</v>
      </c>
      <c r="B4" s="87" t="s">
        <v>63</v>
      </c>
      <c r="C4" s="88"/>
      <c r="D4" s="174" t="s">
        <v>64</v>
      </c>
      <c r="E4" s="175"/>
      <c r="F4" s="176">
        <v>45991</v>
      </c>
      <c r="G4" s="177"/>
      <c r="H4" s="174" t="s">
        <v>65</v>
      </c>
      <c r="I4" s="175"/>
      <c r="J4" s="87" t="s">
        <v>66</v>
      </c>
      <c r="K4" s="88" t="s">
        <v>67</v>
      </c>
    </row>
    <row r="5" ht="14.25" spans="1:11">
      <c r="A5" s="178" t="s">
        <v>68</v>
      </c>
      <c r="B5" s="87" t="s">
        <v>69</v>
      </c>
      <c r="C5" s="88"/>
      <c r="D5" s="174" t="s">
        <v>70</v>
      </c>
      <c r="E5" s="175"/>
      <c r="F5" s="176">
        <v>45981</v>
      </c>
      <c r="G5" s="177"/>
      <c r="H5" s="174" t="s">
        <v>71</v>
      </c>
      <c r="I5" s="175"/>
      <c r="J5" s="87" t="s">
        <v>66</v>
      </c>
      <c r="K5" s="88" t="s">
        <v>67</v>
      </c>
    </row>
    <row r="6" ht="14.25" spans="1:11">
      <c r="A6" s="174" t="s">
        <v>72</v>
      </c>
      <c r="B6" s="179">
        <v>1</v>
      </c>
      <c r="C6" s="101">
        <v>6</v>
      </c>
      <c r="D6" s="178" t="s">
        <v>73</v>
      </c>
      <c r="E6" s="180"/>
      <c r="F6" s="176">
        <v>45989</v>
      </c>
      <c r="G6" s="177"/>
      <c r="H6" s="174" t="s">
        <v>74</v>
      </c>
      <c r="I6" s="175"/>
      <c r="J6" s="87" t="s">
        <v>66</v>
      </c>
      <c r="K6" s="88" t="s">
        <v>67</v>
      </c>
    </row>
    <row r="7" ht="14.25" spans="1:11">
      <c r="A7" s="174" t="s">
        <v>75</v>
      </c>
      <c r="B7" s="93">
        <v>500</v>
      </c>
      <c r="C7" s="93"/>
      <c r="D7" s="178" t="s">
        <v>76</v>
      </c>
      <c r="E7" s="184"/>
      <c r="F7" s="176">
        <v>45991</v>
      </c>
      <c r="G7" s="177"/>
      <c r="H7" s="174" t="s">
        <v>77</v>
      </c>
      <c r="I7" s="175"/>
      <c r="J7" s="87" t="s">
        <v>66</v>
      </c>
      <c r="K7" s="88" t="s">
        <v>67</v>
      </c>
    </row>
    <row r="8" ht="15" spans="1:11">
      <c r="A8" s="258"/>
      <c r="B8" s="187"/>
      <c r="C8" s="188"/>
      <c r="D8" s="186" t="s">
        <v>78</v>
      </c>
      <c r="E8" s="189"/>
      <c r="F8" s="190">
        <v>45991</v>
      </c>
      <c r="G8" s="191"/>
      <c r="H8" s="186" t="s">
        <v>79</v>
      </c>
      <c r="I8" s="189"/>
      <c r="J8" s="193" t="s">
        <v>66</v>
      </c>
      <c r="K8" s="194" t="s">
        <v>67</v>
      </c>
    </row>
    <row r="9" ht="15" spans="1:11">
      <c r="A9" s="259" t="s">
        <v>80</v>
      </c>
      <c r="B9" s="260"/>
      <c r="C9" s="260"/>
      <c r="D9" s="260"/>
      <c r="E9" s="260"/>
      <c r="F9" s="260"/>
      <c r="G9" s="260"/>
      <c r="H9" s="260"/>
      <c r="I9" s="260"/>
      <c r="J9" s="260"/>
      <c r="K9" s="261"/>
    </row>
    <row r="10" ht="15" spans="1:11">
      <c r="A10" s="262" t="s">
        <v>81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4"/>
    </row>
    <row r="11" ht="14.25" spans="1:11">
      <c r="A11" s="265" t="s">
        <v>82</v>
      </c>
      <c r="B11" s="266" t="s">
        <v>83</v>
      </c>
      <c r="C11" s="267" t="s">
        <v>84</v>
      </c>
      <c r="D11" s="268"/>
      <c r="E11" s="269" t="s">
        <v>85</v>
      </c>
      <c r="F11" s="266" t="s">
        <v>83</v>
      </c>
      <c r="G11" s="267" t="s">
        <v>84</v>
      </c>
      <c r="H11" s="267" t="s">
        <v>86</v>
      </c>
      <c r="I11" s="269" t="s">
        <v>87</v>
      </c>
      <c r="J11" s="266" t="s">
        <v>83</v>
      </c>
      <c r="K11" s="270" t="s">
        <v>84</v>
      </c>
    </row>
    <row r="12" ht="14.25" spans="1:11">
      <c r="A12" s="178" t="s">
        <v>88</v>
      </c>
      <c r="B12" s="202" t="s">
        <v>83</v>
      </c>
      <c r="C12" s="87" t="s">
        <v>84</v>
      </c>
      <c r="D12" s="184"/>
      <c r="E12" s="180" t="s">
        <v>89</v>
      </c>
      <c r="F12" s="202" t="s">
        <v>83</v>
      </c>
      <c r="G12" s="87" t="s">
        <v>84</v>
      </c>
      <c r="H12" s="87" t="s">
        <v>86</v>
      </c>
      <c r="I12" s="180" t="s">
        <v>90</v>
      </c>
      <c r="J12" s="202" t="s">
        <v>83</v>
      </c>
      <c r="K12" s="88" t="s">
        <v>84</v>
      </c>
    </row>
    <row r="13" ht="14.25" spans="1:11">
      <c r="A13" s="178" t="s">
        <v>91</v>
      </c>
      <c r="B13" s="202" t="s">
        <v>83</v>
      </c>
      <c r="C13" s="87" t="s">
        <v>84</v>
      </c>
      <c r="D13" s="184"/>
      <c r="E13" s="180" t="s">
        <v>92</v>
      </c>
      <c r="F13" s="87" t="s">
        <v>93</v>
      </c>
      <c r="G13" s="87" t="s">
        <v>94</v>
      </c>
      <c r="H13" s="87" t="s">
        <v>86</v>
      </c>
      <c r="I13" s="180" t="s">
        <v>95</v>
      </c>
      <c r="J13" s="202" t="s">
        <v>83</v>
      </c>
      <c r="K13" s="88" t="s">
        <v>84</v>
      </c>
    </row>
    <row r="14" ht="15" spans="1:11">
      <c r="A14" s="186" t="s">
        <v>96</v>
      </c>
      <c r="B14" s="189"/>
      <c r="C14" s="189"/>
      <c r="D14" s="189"/>
      <c r="E14" s="189"/>
      <c r="F14" s="189"/>
      <c r="G14" s="189"/>
      <c r="H14" s="189"/>
      <c r="I14" s="189"/>
      <c r="J14" s="189"/>
      <c r="K14" s="203"/>
    </row>
    <row r="15" ht="15" spans="1:11">
      <c r="A15" s="262" t="s">
        <v>97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64"/>
    </row>
    <row r="16" ht="14.25" spans="1:11">
      <c r="A16" s="271" t="s">
        <v>98</v>
      </c>
      <c r="B16" s="267" t="s">
        <v>93</v>
      </c>
      <c r="C16" s="267" t="s">
        <v>94</v>
      </c>
      <c r="D16" s="272"/>
      <c r="E16" s="273" t="s">
        <v>99</v>
      </c>
      <c r="F16" s="267" t="s">
        <v>93</v>
      </c>
      <c r="G16" s="267" t="s">
        <v>94</v>
      </c>
      <c r="H16" s="274"/>
      <c r="I16" s="273" t="s">
        <v>100</v>
      </c>
      <c r="J16" s="267" t="s">
        <v>93</v>
      </c>
      <c r="K16" s="270" t="s">
        <v>94</v>
      </c>
    </row>
    <row r="17" customHeight="1" spans="1:22">
      <c r="A17" s="181" t="s">
        <v>101</v>
      </c>
      <c r="B17" s="87" t="s">
        <v>93</v>
      </c>
      <c r="C17" s="87" t="s">
        <v>94</v>
      </c>
      <c r="D17" s="275"/>
      <c r="E17" s="182" t="s">
        <v>102</v>
      </c>
      <c r="F17" s="87" t="s">
        <v>93</v>
      </c>
      <c r="G17" s="87" t="s">
        <v>94</v>
      </c>
      <c r="H17" s="276"/>
      <c r="I17" s="182" t="s">
        <v>103</v>
      </c>
      <c r="J17" s="87" t="s">
        <v>93</v>
      </c>
      <c r="K17" s="88" t="s">
        <v>94</v>
      </c>
      <c r="L17" s="277"/>
      <c r="M17" s="277"/>
      <c r="N17" s="277"/>
      <c r="O17" s="277"/>
      <c r="P17" s="277"/>
      <c r="Q17" s="277"/>
      <c r="R17" s="277"/>
      <c r="S17" s="277"/>
      <c r="T17" s="277"/>
      <c r="U17" s="277"/>
      <c r="V17" s="277"/>
    </row>
    <row r="18" ht="18" customHeight="1" spans="1:22">
      <c r="A18" s="278" t="s">
        <v>104</v>
      </c>
      <c r="B18" s="279"/>
      <c r="C18" s="279"/>
      <c r="D18" s="279"/>
      <c r="E18" s="279"/>
      <c r="F18" s="279"/>
      <c r="G18" s="279"/>
      <c r="H18" s="279"/>
      <c r="I18" s="279"/>
      <c r="J18" s="279"/>
      <c r="K18" s="280"/>
    </row>
    <row r="19" s="256" customFormat="1" ht="18" customHeight="1" spans="1:22">
      <c r="A19" s="262" t="s">
        <v>105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64"/>
    </row>
    <row r="20" customHeight="1" spans="1:22">
      <c r="A20" s="281" t="s">
        <v>106</v>
      </c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ht="21.75" customHeight="1" spans="1:22">
      <c r="A21" s="284" t="s">
        <v>107</v>
      </c>
      <c r="B21" s="182" t="s">
        <v>108</v>
      </c>
      <c r="C21" s="182" t="s">
        <v>109</v>
      </c>
      <c r="D21" s="182" t="s">
        <v>110</v>
      </c>
      <c r="E21" s="182" t="s">
        <v>111</v>
      </c>
      <c r="F21" s="182" t="s">
        <v>112</v>
      </c>
      <c r="G21" s="182" t="s">
        <v>113</v>
      </c>
      <c r="H21" s="182" t="s">
        <v>114</v>
      </c>
      <c r="I21" s="182" t="s">
        <v>115</v>
      </c>
      <c r="J21" s="182" t="s">
        <v>116</v>
      </c>
      <c r="K21" s="224" t="s">
        <v>117</v>
      </c>
    </row>
    <row r="22" customHeight="1" spans="1:22">
      <c r="A22" s="185"/>
      <c r="B22" s="285"/>
      <c r="C22" s="285"/>
      <c r="D22" s="285"/>
      <c r="E22" s="285"/>
      <c r="F22" s="285"/>
      <c r="G22" s="285"/>
      <c r="H22" s="285"/>
      <c r="I22" s="285"/>
      <c r="J22" s="286"/>
      <c r="K22" s="287"/>
    </row>
    <row r="23" customHeight="1" spans="1:22">
      <c r="A23" s="185" t="s">
        <v>118</v>
      </c>
      <c r="B23" s="286">
        <v>1</v>
      </c>
      <c r="C23" s="286">
        <v>1</v>
      </c>
      <c r="D23" s="286">
        <v>1</v>
      </c>
      <c r="E23" s="286">
        <v>1</v>
      </c>
      <c r="F23" s="286">
        <v>1</v>
      </c>
      <c r="G23" s="286">
        <v>1</v>
      </c>
      <c r="H23" s="286">
        <v>1</v>
      </c>
      <c r="I23" s="286">
        <v>1</v>
      </c>
      <c r="J23" s="286"/>
      <c r="K23" s="288"/>
    </row>
    <row r="24" customHeight="1" spans="1:22">
      <c r="A24" s="185"/>
      <c r="B24" s="286"/>
      <c r="C24" s="286"/>
      <c r="D24" s="286"/>
      <c r="E24" s="286"/>
      <c r="F24" s="286"/>
      <c r="G24" s="286"/>
      <c r="H24" s="286"/>
      <c r="I24" s="286"/>
      <c r="J24" s="286"/>
      <c r="K24" s="288"/>
    </row>
    <row r="25" customHeight="1" spans="1:22">
      <c r="A25" s="185"/>
      <c r="B25" s="286"/>
      <c r="C25" s="286"/>
      <c r="D25" s="286"/>
      <c r="E25" s="286"/>
      <c r="F25" s="286"/>
      <c r="G25" s="286"/>
      <c r="H25" s="286"/>
      <c r="I25" s="286"/>
      <c r="J25" s="286"/>
      <c r="K25" s="289"/>
    </row>
    <row r="26" customHeight="1" spans="1:22">
      <c r="A26" s="185"/>
      <c r="B26" s="286"/>
      <c r="C26" s="286"/>
      <c r="D26" s="286"/>
      <c r="E26" s="286"/>
      <c r="F26" s="286"/>
      <c r="G26" s="286"/>
      <c r="H26" s="286"/>
      <c r="I26" s="286"/>
      <c r="J26" s="286"/>
      <c r="K26" s="289"/>
    </row>
    <row r="27" customHeight="1" spans="1:22">
      <c r="A27" s="185"/>
      <c r="B27" s="286"/>
      <c r="C27" s="286"/>
      <c r="D27" s="286"/>
      <c r="E27" s="286"/>
      <c r="F27" s="286"/>
      <c r="G27" s="286"/>
      <c r="H27" s="286"/>
      <c r="I27" s="286"/>
      <c r="J27" s="286"/>
      <c r="K27" s="289"/>
    </row>
    <row r="28" customHeight="1" spans="1:22">
      <c r="A28" s="185"/>
      <c r="B28" s="286"/>
      <c r="C28" s="286"/>
      <c r="D28" s="286"/>
      <c r="E28" s="286"/>
      <c r="F28" s="286"/>
      <c r="G28" s="286"/>
      <c r="H28" s="286"/>
      <c r="I28" s="286"/>
      <c r="J28" s="286"/>
      <c r="K28" s="289"/>
    </row>
    <row r="29" ht="18" customHeight="1" spans="1:22">
      <c r="A29" s="290" t="s">
        <v>119</v>
      </c>
      <c r="B29" s="291"/>
      <c r="C29" s="291"/>
      <c r="D29" s="291"/>
      <c r="E29" s="291"/>
      <c r="F29" s="291"/>
      <c r="G29" s="291"/>
      <c r="H29" s="291"/>
      <c r="I29" s="291"/>
      <c r="J29" s="291"/>
      <c r="K29" s="292"/>
    </row>
    <row r="30" ht="18.75" customHeight="1" spans="1:22">
      <c r="A30" s="293" t="s">
        <v>120</v>
      </c>
      <c r="B30" s="294"/>
      <c r="C30" s="294"/>
      <c r="D30" s="294"/>
      <c r="E30" s="294"/>
      <c r="F30" s="294"/>
      <c r="G30" s="294"/>
      <c r="H30" s="294"/>
      <c r="I30" s="294"/>
      <c r="J30" s="294"/>
      <c r="K30" s="295"/>
    </row>
    <row r="31" ht="18.75" customHeight="1" spans="1:22">
      <c r="A31" s="296"/>
      <c r="B31" s="297"/>
      <c r="C31" s="297"/>
      <c r="D31" s="297"/>
      <c r="E31" s="297"/>
      <c r="F31" s="297"/>
      <c r="G31" s="297"/>
      <c r="H31" s="297"/>
      <c r="I31" s="297"/>
      <c r="J31" s="297"/>
      <c r="K31" s="298"/>
    </row>
    <row r="32" ht="18" customHeight="1" spans="1:22">
      <c r="A32" s="290" t="s">
        <v>121</v>
      </c>
      <c r="B32" s="291"/>
      <c r="C32" s="291"/>
      <c r="D32" s="291"/>
      <c r="E32" s="291"/>
      <c r="F32" s="291"/>
      <c r="G32" s="291"/>
      <c r="H32" s="291"/>
      <c r="I32" s="291"/>
      <c r="J32" s="291"/>
      <c r="K32" s="292"/>
    </row>
    <row r="33" ht="14.25" spans="1:11">
      <c r="A33" s="299" t="s">
        <v>122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1"/>
    </row>
    <row r="34" ht="15" spans="1:11">
      <c r="A34" s="99" t="s">
        <v>123</v>
      </c>
      <c r="B34" s="102"/>
      <c r="C34" s="87" t="s">
        <v>66</v>
      </c>
      <c r="D34" s="87" t="s">
        <v>67</v>
      </c>
      <c r="E34" s="302" t="s">
        <v>124</v>
      </c>
      <c r="F34" s="303"/>
      <c r="G34" s="303"/>
      <c r="H34" s="303"/>
      <c r="I34" s="303"/>
      <c r="J34" s="303"/>
      <c r="K34" s="304"/>
    </row>
    <row r="35" ht="15" spans="1:11">
      <c r="A35" s="305" t="s">
        <v>125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5"/>
    </row>
    <row r="36" ht="14.25" spans="1:11">
      <c r="A36" s="306" t="s">
        <v>126</v>
      </c>
      <c r="B36" s="307"/>
      <c r="C36" s="307"/>
      <c r="D36" s="307"/>
      <c r="E36" s="307"/>
      <c r="F36" s="307"/>
      <c r="G36" s="307"/>
      <c r="H36" s="307"/>
      <c r="I36" s="307"/>
      <c r="J36" s="307"/>
      <c r="K36" s="308"/>
    </row>
    <row r="37" ht="14.25" spans="1:11">
      <c r="A37" s="232" t="s">
        <v>127</v>
      </c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ht="14.25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4.25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ht="14.25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4.25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4.25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5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ht="15" spans="1:11">
      <c r="A44" s="262" t="s">
        <v>129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4"/>
    </row>
    <row r="45" ht="14.25" spans="1:11">
      <c r="A45" s="271" t="s">
        <v>130</v>
      </c>
      <c r="B45" s="267" t="s">
        <v>93</v>
      </c>
      <c r="C45" s="267" t="s">
        <v>94</v>
      </c>
      <c r="D45" s="267" t="s">
        <v>86</v>
      </c>
      <c r="E45" s="273" t="s">
        <v>131</v>
      </c>
      <c r="F45" s="267" t="s">
        <v>93</v>
      </c>
      <c r="G45" s="267" t="s">
        <v>94</v>
      </c>
      <c r="H45" s="267" t="s">
        <v>86</v>
      </c>
      <c r="I45" s="273" t="s">
        <v>132</v>
      </c>
      <c r="J45" s="267" t="s">
        <v>93</v>
      </c>
      <c r="K45" s="270" t="s">
        <v>94</v>
      </c>
    </row>
    <row r="46" ht="14.25" spans="1:11">
      <c r="A46" s="181" t="s">
        <v>85</v>
      </c>
      <c r="B46" s="87" t="s">
        <v>93</v>
      </c>
      <c r="C46" s="87" t="s">
        <v>94</v>
      </c>
      <c r="D46" s="87" t="s">
        <v>86</v>
      </c>
      <c r="E46" s="182" t="s">
        <v>92</v>
      </c>
      <c r="F46" s="87" t="s">
        <v>93</v>
      </c>
      <c r="G46" s="87" t="s">
        <v>94</v>
      </c>
      <c r="H46" s="87" t="s">
        <v>86</v>
      </c>
      <c r="I46" s="182" t="s">
        <v>103</v>
      </c>
      <c r="J46" s="87" t="s">
        <v>93</v>
      </c>
      <c r="K46" s="88" t="s">
        <v>94</v>
      </c>
    </row>
    <row r="47" ht="15" spans="1:11">
      <c r="A47" s="186" t="s">
        <v>96</v>
      </c>
      <c r="B47" s="189"/>
      <c r="C47" s="189"/>
      <c r="D47" s="189"/>
      <c r="E47" s="189"/>
      <c r="F47" s="189"/>
      <c r="G47" s="189"/>
      <c r="H47" s="189"/>
      <c r="I47" s="189"/>
      <c r="J47" s="189"/>
      <c r="K47" s="203"/>
    </row>
    <row r="48" ht="15" spans="1:11">
      <c r="A48" s="305" t="s">
        <v>133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</row>
    <row r="49" ht="15" spans="1:11">
      <c r="A49" s="306"/>
      <c r="B49" s="307"/>
      <c r="C49" s="307"/>
      <c r="D49" s="307"/>
      <c r="E49" s="307"/>
      <c r="F49" s="307"/>
      <c r="G49" s="307"/>
      <c r="H49" s="307"/>
      <c r="I49" s="307"/>
      <c r="J49" s="307"/>
      <c r="K49" s="308"/>
    </row>
    <row r="50" ht="15" spans="1:11">
      <c r="A50" s="309" t="s">
        <v>134</v>
      </c>
      <c r="B50" s="310" t="s">
        <v>135</v>
      </c>
      <c r="C50" s="310"/>
      <c r="D50" s="311" t="s">
        <v>136</v>
      </c>
      <c r="E50" s="312" t="s">
        <v>137</v>
      </c>
      <c r="F50" s="313" t="s">
        <v>138</v>
      </c>
      <c r="G50" s="314">
        <v>45987</v>
      </c>
      <c r="H50" s="315" t="s">
        <v>139</v>
      </c>
      <c r="I50" s="316"/>
      <c r="J50" s="317" t="s">
        <v>140</v>
      </c>
      <c r="K50" s="318"/>
    </row>
    <row r="51" ht="15" spans="1:11">
      <c r="A51" s="305" t="s">
        <v>141</v>
      </c>
      <c r="B51" s="305"/>
      <c r="C51" s="305"/>
      <c r="D51" s="305"/>
      <c r="E51" s="305"/>
      <c r="F51" s="305"/>
      <c r="G51" s="305"/>
      <c r="H51" s="305"/>
      <c r="I51" s="305"/>
      <c r="J51" s="305"/>
      <c r="K51" s="305"/>
    </row>
    <row r="52" ht="15" spans="1:11">
      <c r="A52" s="319"/>
      <c r="B52" s="320"/>
      <c r="C52" s="320"/>
      <c r="D52" s="320"/>
      <c r="E52" s="320"/>
      <c r="F52" s="320"/>
      <c r="G52" s="320"/>
      <c r="H52" s="320"/>
      <c r="I52" s="320"/>
      <c r="J52" s="320"/>
      <c r="K52" s="321"/>
    </row>
    <row r="53" ht="15" spans="1:11">
      <c r="A53" s="309" t="s">
        <v>134</v>
      </c>
      <c r="B53" s="310" t="s">
        <v>135</v>
      </c>
      <c r="C53" s="310"/>
      <c r="D53" s="311" t="s">
        <v>136</v>
      </c>
      <c r="E53" s="322" t="s">
        <v>137</v>
      </c>
      <c r="F53" s="313" t="s">
        <v>142</v>
      </c>
      <c r="G53" s="314">
        <v>45987</v>
      </c>
      <c r="H53" s="315" t="s">
        <v>139</v>
      </c>
      <c r="I53" s="316"/>
      <c r="J53" s="317" t="s">
        <v>140</v>
      </c>
      <c r="K53" s="318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zoomScalePageLayoutView="125" workbookViewId="0">
      <selection activeCell="E16" sqref="E16:H16"/>
    </sheetView>
  </sheetViews>
  <sheetFormatPr defaultColWidth="10" defaultRowHeight="16.5" customHeight="1"/>
  <cols>
    <col min="1" max="16384" width="10" style="160"/>
  </cols>
  <sheetData>
    <row r="1" ht="22.5" customHeight="1" spans="1:11">
      <c r="A1" s="161" t="s">
        <v>143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</row>
    <row r="2" ht="17.25" customHeight="1" spans="1:11">
      <c r="A2" s="162" t="s">
        <v>54</v>
      </c>
      <c r="B2" s="163"/>
      <c r="C2" s="163"/>
      <c r="D2" s="164" t="s">
        <v>55</v>
      </c>
      <c r="E2" s="164"/>
      <c r="F2" s="163" t="s">
        <v>56</v>
      </c>
      <c r="G2" s="163"/>
      <c r="H2" s="165" t="s">
        <v>57</v>
      </c>
      <c r="I2" s="166" t="s">
        <v>58</v>
      </c>
      <c r="J2" s="166"/>
      <c r="K2" s="167"/>
    </row>
    <row r="3" customHeight="1" spans="1:11">
      <c r="A3" s="168" t="s">
        <v>59</v>
      </c>
      <c r="B3" s="169"/>
      <c r="C3" s="170"/>
      <c r="D3" s="171" t="s">
        <v>60</v>
      </c>
      <c r="E3" s="172"/>
      <c r="F3" s="172"/>
      <c r="G3" s="173"/>
      <c r="H3" s="171" t="s">
        <v>61</v>
      </c>
      <c r="I3" s="172"/>
      <c r="J3" s="172"/>
      <c r="K3" s="173"/>
    </row>
    <row r="4" customHeight="1" spans="1:11">
      <c r="A4" s="174" t="s">
        <v>62</v>
      </c>
      <c r="B4" s="87" t="s">
        <v>63</v>
      </c>
      <c r="C4" s="88"/>
      <c r="D4" s="174" t="s">
        <v>64</v>
      </c>
      <c r="E4" s="175"/>
      <c r="F4" s="176">
        <v>45991</v>
      </c>
      <c r="G4" s="177"/>
      <c r="H4" s="174" t="s">
        <v>144</v>
      </c>
      <c r="I4" s="175"/>
      <c r="J4" s="87" t="s">
        <v>66</v>
      </c>
      <c r="K4" s="88" t="s">
        <v>67</v>
      </c>
    </row>
    <row r="5" customHeight="1" spans="1:11">
      <c r="A5" s="178" t="s">
        <v>68</v>
      </c>
      <c r="B5" s="87" t="s">
        <v>69</v>
      </c>
      <c r="C5" s="88"/>
      <c r="D5" s="174" t="s">
        <v>70</v>
      </c>
      <c r="E5" s="175"/>
      <c r="F5" s="176">
        <v>45981</v>
      </c>
      <c r="G5" s="177"/>
      <c r="H5" s="174" t="s">
        <v>145</v>
      </c>
      <c r="I5" s="175"/>
      <c r="J5" s="87" t="s">
        <v>66</v>
      </c>
      <c r="K5" s="88" t="s">
        <v>67</v>
      </c>
    </row>
    <row r="6" customHeight="1" spans="1:11">
      <c r="A6" s="174" t="s">
        <v>72</v>
      </c>
      <c r="B6" s="179">
        <v>1</v>
      </c>
      <c r="C6" s="101">
        <v>6</v>
      </c>
      <c r="D6" s="178" t="s">
        <v>73</v>
      </c>
      <c r="E6" s="180"/>
      <c r="F6" s="176">
        <v>45989</v>
      </c>
      <c r="G6" s="177"/>
      <c r="H6" s="181" t="s">
        <v>146</v>
      </c>
      <c r="I6" s="182"/>
      <c r="J6" s="182"/>
      <c r="K6" s="183"/>
    </row>
    <row r="7" customHeight="1" spans="1:11">
      <c r="A7" s="174" t="s">
        <v>75</v>
      </c>
      <c r="B7" s="93">
        <v>500</v>
      </c>
      <c r="C7" s="93"/>
      <c r="D7" s="178" t="s">
        <v>76</v>
      </c>
      <c r="E7" s="184"/>
      <c r="F7" s="176">
        <v>45991</v>
      </c>
      <c r="G7" s="177"/>
      <c r="H7" s="185"/>
      <c r="I7" s="87"/>
      <c r="J7" s="87"/>
      <c r="K7" s="88"/>
    </row>
    <row r="8" customHeight="1" spans="1:11">
      <c r="A8" s="186"/>
      <c r="B8" s="187"/>
      <c r="C8" s="188"/>
      <c r="D8" s="186" t="s">
        <v>78</v>
      </c>
      <c r="E8" s="189"/>
      <c r="F8" s="190">
        <v>45991</v>
      </c>
      <c r="G8" s="191"/>
      <c r="H8" s="192"/>
      <c r="I8" s="193"/>
      <c r="J8" s="193"/>
      <c r="K8" s="194"/>
    </row>
    <row r="9" customHeight="1" spans="1:11">
      <c r="A9" s="195" t="s">
        <v>147</v>
      </c>
      <c r="B9" s="195"/>
      <c r="C9" s="195"/>
      <c r="D9" s="195"/>
      <c r="E9" s="195"/>
      <c r="F9" s="195"/>
      <c r="G9" s="195"/>
      <c r="H9" s="195"/>
      <c r="I9" s="195"/>
      <c r="J9" s="195"/>
      <c r="K9" s="195"/>
    </row>
    <row r="10" customHeight="1" spans="1:11">
      <c r="A10" s="196" t="s">
        <v>82</v>
      </c>
      <c r="B10" s="197" t="s">
        <v>83</v>
      </c>
      <c r="C10" s="198" t="s">
        <v>84</v>
      </c>
      <c r="D10" s="199"/>
      <c r="E10" s="200" t="s">
        <v>87</v>
      </c>
      <c r="F10" s="197" t="s">
        <v>83</v>
      </c>
      <c r="G10" s="198" t="s">
        <v>84</v>
      </c>
      <c r="H10" s="197"/>
      <c r="I10" s="200" t="s">
        <v>85</v>
      </c>
      <c r="J10" s="197" t="s">
        <v>83</v>
      </c>
      <c r="K10" s="201" t="s">
        <v>84</v>
      </c>
    </row>
    <row r="11" customHeight="1" spans="1:11">
      <c r="A11" s="178" t="s">
        <v>88</v>
      </c>
      <c r="B11" s="202" t="s">
        <v>83</v>
      </c>
      <c r="C11" s="87" t="s">
        <v>84</v>
      </c>
      <c r="D11" s="184"/>
      <c r="E11" s="180" t="s">
        <v>90</v>
      </c>
      <c r="F11" s="202" t="s">
        <v>83</v>
      </c>
      <c r="G11" s="87" t="s">
        <v>84</v>
      </c>
      <c r="H11" s="202"/>
      <c r="I11" s="180" t="s">
        <v>95</v>
      </c>
      <c r="J11" s="202" t="s">
        <v>83</v>
      </c>
      <c r="K11" s="88" t="s">
        <v>84</v>
      </c>
    </row>
    <row r="12" customHeight="1" spans="1:11">
      <c r="A12" s="186" t="s">
        <v>124</v>
      </c>
      <c r="B12" s="189"/>
      <c r="C12" s="189"/>
      <c r="D12" s="189"/>
      <c r="E12" s="189"/>
      <c r="F12" s="189"/>
      <c r="G12" s="189"/>
      <c r="H12" s="189"/>
      <c r="I12" s="189"/>
      <c r="J12" s="189"/>
      <c r="K12" s="203"/>
    </row>
    <row r="13" customHeight="1" spans="1:11">
      <c r="A13" s="204" t="s">
        <v>148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</row>
    <row r="14" customHeight="1" spans="1:11">
      <c r="A14" s="205" t="s">
        <v>149</v>
      </c>
      <c r="B14" s="206"/>
      <c r="C14" s="206"/>
      <c r="D14" s="206"/>
      <c r="E14" s="206"/>
      <c r="F14" s="206"/>
      <c r="G14" s="206"/>
      <c r="H14" s="206"/>
      <c r="I14" s="207"/>
      <c r="J14" s="207"/>
      <c r="K14" s="208"/>
    </row>
    <row r="15" customHeight="1" spans="1:11">
      <c r="A15" s="209"/>
      <c r="B15" s="210"/>
      <c r="C15" s="210"/>
      <c r="D15" s="211"/>
      <c r="E15" s="212"/>
      <c r="F15" s="210"/>
      <c r="G15" s="210"/>
      <c r="H15" s="211"/>
      <c r="I15" s="213"/>
      <c r="J15" s="214"/>
      <c r="K15" s="215"/>
    </row>
    <row r="16" customHeight="1" spans="1:11">
      <c r="A16" s="192"/>
      <c r="B16" s="193"/>
      <c r="C16" s="193"/>
      <c r="D16" s="193"/>
      <c r="E16" s="193"/>
      <c r="F16" s="193"/>
      <c r="G16" s="193"/>
      <c r="H16" s="193"/>
      <c r="I16" s="193"/>
      <c r="J16" s="193"/>
      <c r="K16" s="194"/>
    </row>
    <row r="17" customHeight="1" spans="1:11">
      <c r="A17" s="204" t="s">
        <v>150</v>
      </c>
      <c r="B17" s="204"/>
      <c r="C17" s="204"/>
      <c r="D17" s="204"/>
      <c r="E17" s="204"/>
      <c r="F17" s="204"/>
      <c r="G17" s="204"/>
      <c r="H17" s="204"/>
      <c r="I17" s="204"/>
      <c r="J17" s="204"/>
      <c r="K17" s="204"/>
    </row>
    <row r="18" customHeight="1" spans="1:11">
      <c r="A18" s="205" t="s">
        <v>151</v>
      </c>
      <c r="B18" s="206"/>
      <c r="C18" s="206"/>
      <c r="D18" s="206"/>
      <c r="E18" s="206"/>
      <c r="F18" s="206"/>
      <c r="G18" s="206"/>
      <c r="H18" s="206"/>
      <c r="I18" s="207"/>
      <c r="J18" s="207"/>
      <c r="K18" s="208"/>
    </row>
    <row r="19" customHeight="1" spans="1:11">
      <c r="A19" s="209"/>
      <c r="B19" s="210"/>
      <c r="C19" s="210"/>
      <c r="D19" s="211"/>
      <c r="E19" s="212"/>
      <c r="F19" s="210"/>
      <c r="G19" s="210"/>
      <c r="H19" s="211"/>
      <c r="I19" s="213"/>
      <c r="J19" s="214"/>
      <c r="K19" s="215"/>
    </row>
    <row r="20" customHeight="1" spans="1:11">
      <c r="A20" s="192"/>
      <c r="B20" s="193"/>
      <c r="C20" s="193"/>
      <c r="D20" s="193"/>
      <c r="E20" s="193"/>
      <c r="F20" s="193"/>
      <c r="G20" s="193"/>
      <c r="H20" s="193"/>
      <c r="I20" s="193"/>
      <c r="J20" s="193"/>
      <c r="K20" s="194"/>
    </row>
    <row r="21" customHeight="1" spans="1:11">
      <c r="A21" s="216" t="s">
        <v>121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84" t="s">
        <v>122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28"/>
    </row>
    <row r="23" customHeight="1" spans="1:11">
      <c r="A23" s="99" t="s">
        <v>123</v>
      </c>
      <c r="B23" s="102"/>
      <c r="C23" s="87" t="s">
        <v>66</v>
      </c>
      <c r="D23" s="87" t="s">
        <v>67</v>
      </c>
      <c r="E23" s="97"/>
      <c r="F23" s="97"/>
      <c r="G23" s="97"/>
      <c r="H23" s="97"/>
      <c r="I23" s="97"/>
      <c r="J23" s="97"/>
      <c r="K23" s="98"/>
    </row>
    <row r="24" customHeight="1" spans="1:11">
      <c r="A24" s="217" t="s">
        <v>152</v>
      </c>
      <c r="B24" s="218"/>
      <c r="C24" s="218"/>
      <c r="D24" s="218"/>
      <c r="E24" s="218"/>
      <c r="F24" s="218"/>
      <c r="G24" s="218"/>
      <c r="H24" s="218"/>
      <c r="I24" s="218"/>
      <c r="J24" s="218"/>
      <c r="K24" s="219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22"/>
    </row>
    <row r="26" customHeight="1" spans="1:11">
      <c r="A26" s="195" t="s">
        <v>129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</row>
    <row r="27" customHeight="1" spans="1:11">
      <c r="A27" s="168" t="s">
        <v>130</v>
      </c>
      <c r="B27" s="198" t="s">
        <v>93</v>
      </c>
      <c r="C27" s="198" t="s">
        <v>94</v>
      </c>
      <c r="D27" s="198" t="s">
        <v>86</v>
      </c>
      <c r="E27" s="169" t="s">
        <v>131</v>
      </c>
      <c r="F27" s="198" t="s">
        <v>93</v>
      </c>
      <c r="G27" s="198" t="s">
        <v>94</v>
      </c>
      <c r="H27" s="198" t="s">
        <v>86</v>
      </c>
      <c r="I27" s="169" t="s">
        <v>132</v>
      </c>
      <c r="J27" s="198" t="s">
        <v>93</v>
      </c>
      <c r="K27" s="201" t="s">
        <v>94</v>
      </c>
    </row>
    <row r="28" customHeight="1" spans="1:11">
      <c r="A28" s="181" t="s">
        <v>85</v>
      </c>
      <c r="B28" s="87" t="s">
        <v>93</v>
      </c>
      <c r="C28" s="87" t="s">
        <v>94</v>
      </c>
      <c r="D28" s="87" t="s">
        <v>86</v>
      </c>
      <c r="E28" s="182" t="s">
        <v>92</v>
      </c>
      <c r="F28" s="87" t="s">
        <v>93</v>
      </c>
      <c r="G28" s="87" t="s">
        <v>94</v>
      </c>
      <c r="H28" s="87" t="s">
        <v>86</v>
      </c>
      <c r="I28" s="182" t="s">
        <v>103</v>
      </c>
      <c r="J28" s="87" t="s">
        <v>93</v>
      </c>
      <c r="K28" s="88" t="s">
        <v>94</v>
      </c>
    </row>
    <row r="29" customHeight="1" spans="1:11">
      <c r="A29" s="174" t="s">
        <v>96</v>
      </c>
      <c r="B29" s="223"/>
      <c r="C29" s="223"/>
      <c r="D29" s="223"/>
      <c r="E29" s="223"/>
      <c r="F29" s="223"/>
      <c r="G29" s="223"/>
      <c r="H29" s="223"/>
      <c r="I29" s="223"/>
      <c r="J29" s="223"/>
      <c r="K29" s="224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7"/>
    </row>
    <row r="31" customHeight="1" spans="1:11">
      <c r="A31" s="228" t="s">
        <v>153</v>
      </c>
      <c r="B31" s="228"/>
      <c r="C31" s="228"/>
      <c r="D31" s="228"/>
      <c r="E31" s="228"/>
      <c r="F31" s="228"/>
      <c r="G31" s="228"/>
      <c r="H31" s="228"/>
      <c r="I31" s="228"/>
      <c r="J31" s="228"/>
      <c r="K31" s="228"/>
    </row>
    <row r="32" ht="17.25" customHeight="1" spans="1:11">
      <c r="A32" s="229"/>
      <c r="B32" s="230"/>
      <c r="C32" s="230"/>
      <c r="D32" s="230"/>
      <c r="E32" s="230"/>
      <c r="F32" s="230"/>
      <c r="G32" s="230"/>
      <c r="H32" s="230"/>
      <c r="I32" s="230"/>
      <c r="J32" s="230"/>
      <c r="K32" s="231"/>
    </row>
    <row r="33" ht="17.25" customHeight="1" spans="1:11">
      <c r="A33" s="232"/>
      <c r="B33" s="233"/>
      <c r="C33" s="233"/>
      <c r="D33" s="233"/>
      <c r="E33" s="233"/>
      <c r="F33" s="233"/>
      <c r="G33" s="233"/>
      <c r="H33" s="233"/>
      <c r="I33" s="233"/>
      <c r="J33" s="233"/>
      <c r="K33" s="234"/>
    </row>
    <row r="34" ht="17.25" customHeight="1" spans="1:11">
      <c r="A34" s="232"/>
      <c r="B34" s="233"/>
      <c r="C34" s="233"/>
      <c r="D34" s="233"/>
      <c r="E34" s="233"/>
      <c r="F34" s="233"/>
      <c r="G34" s="233"/>
      <c r="H34" s="233"/>
      <c r="I34" s="233"/>
      <c r="J34" s="233"/>
      <c r="K34" s="234"/>
    </row>
    <row r="35" ht="17.25" customHeight="1" spans="1:11">
      <c r="A35" s="232"/>
      <c r="B35" s="233"/>
      <c r="C35" s="233"/>
      <c r="D35" s="233"/>
      <c r="E35" s="233"/>
      <c r="F35" s="233"/>
      <c r="G35" s="233"/>
      <c r="H35" s="233"/>
      <c r="I35" s="233"/>
      <c r="J35" s="233"/>
      <c r="K35" s="234"/>
    </row>
    <row r="36" ht="17.25" customHeight="1" spans="1:1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234"/>
    </row>
    <row r="37" ht="17.25" customHeight="1" spans="1:1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234"/>
    </row>
    <row r="38" ht="17.25" customHeight="1" spans="1:11">
      <c r="A38" s="232"/>
      <c r="B38" s="233"/>
      <c r="C38" s="233"/>
      <c r="D38" s="233"/>
      <c r="E38" s="233"/>
      <c r="F38" s="233"/>
      <c r="G38" s="233"/>
      <c r="H38" s="233"/>
      <c r="I38" s="233"/>
      <c r="J38" s="233"/>
      <c r="K38" s="234"/>
    </row>
    <row r="39" ht="17.25" customHeight="1" spans="1:11">
      <c r="A39" s="232"/>
      <c r="B39" s="233"/>
      <c r="C39" s="233"/>
      <c r="D39" s="233"/>
      <c r="E39" s="233"/>
      <c r="F39" s="233"/>
      <c r="G39" s="233"/>
      <c r="H39" s="233"/>
      <c r="I39" s="233"/>
      <c r="J39" s="233"/>
      <c r="K39" s="234"/>
    </row>
    <row r="40" ht="17.25" customHeight="1" spans="1:1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34"/>
    </row>
    <row r="41" ht="17.25" customHeight="1" spans="1:1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34"/>
    </row>
    <row r="42" ht="17.25" customHeight="1" spans="1:11">
      <c r="A42" s="232"/>
      <c r="B42" s="233"/>
      <c r="C42" s="233"/>
      <c r="D42" s="233"/>
      <c r="E42" s="233"/>
      <c r="F42" s="233"/>
      <c r="G42" s="233"/>
      <c r="H42" s="233"/>
      <c r="I42" s="233"/>
      <c r="J42" s="233"/>
      <c r="K42" s="234"/>
    </row>
    <row r="43" ht="17.25" customHeight="1" spans="1:11">
      <c r="A43" s="225" t="s">
        <v>128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27"/>
    </row>
    <row r="44" customHeight="1" spans="1:11">
      <c r="A44" s="228" t="s">
        <v>154</v>
      </c>
      <c r="B44" s="228"/>
      <c r="C44" s="228"/>
      <c r="D44" s="228"/>
      <c r="E44" s="228"/>
      <c r="F44" s="228"/>
      <c r="G44" s="228"/>
      <c r="H44" s="228"/>
      <c r="I44" s="228"/>
      <c r="J44" s="228"/>
      <c r="K44" s="228"/>
    </row>
    <row r="45" ht="18" customHeight="1" spans="1:11">
      <c r="A45" s="235" t="s">
        <v>124</v>
      </c>
      <c r="B45" s="236"/>
      <c r="C45" s="236"/>
      <c r="D45" s="236"/>
      <c r="E45" s="236"/>
      <c r="F45" s="236"/>
      <c r="G45" s="236"/>
      <c r="H45" s="236"/>
      <c r="I45" s="236"/>
      <c r="J45" s="236"/>
      <c r="K45" s="237"/>
    </row>
    <row r="46" ht="18" customHeight="1" spans="1:11">
      <c r="A46" s="235"/>
      <c r="B46" s="236"/>
      <c r="C46" s="236"/>
      <c r="D46" s="236"/>
      <c r="E46" s="236"/>
      <c r="F46" s="236"/>
      <c r="G46" s="236"/>
      <c r="H46" s="236"/>
      <c r="I46" s="236"/>
      <c r="J46" s="236"/>
      <c r="K46" s="237"/>
    </row>
    <row r="47" ht="18" customHeight="1" spans="1:11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ht="21" customHeight="1" spans="1:11">
      <c r="A48" s="238" t="s">
        <v>134</v>
      </c>
      <c r="B48" s="239" t="s">
        <v>135</v>
      </c>
      <c r="C48" s="239"/>
      <c r="D48" s="240" t="s">
        <v>136</v>
      </c>
      <c r="E48" s="241"/>
      <c r="F48" s="240" t="s">
        <v>138</v>
      </c>
      <c r="G48" s="242"/>
      <c r="H48" s="243" t="s">
        <v>139</v>
      </c>
      <c r="I48" s="243"/>
      <c r="J48" s="239"/>
      <c r="K48" s="244"/>
    </row>
    <row r="49" customHeight="1" spans="1:11">
      <c r="A49" s="245" t="s">
        <v>141</v>
      </c>
      <c r="B49" s="246"/>
      <c r="C49" s="246"/>
      <c r="D49" s="246"/>
      <c r="E49" s="246"/>
      <c r="F49" s="246"/>
      <c r="G49" s="246"/>
      <c r="H49" s="246"/>
      <c r="I49" s="246"/>
      <c r="J49" s="246"/>
      <c r="K49" s="247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50"/>
    </row>
    <row r="51" customHeight="1" spans="1:11">
      <c r="A51" s="251"/>
      <c r="B51" s="252"/>
      <c r="C51" s="252"/>
      <c r="D51" s="252"/>
      <c r="E51" s="252"/>
      <c r="F51" s="252"/>
      <c r="G51" s="252"/>
      <c r="H51" s="252"/>
      <c r="I51" s="252"/>
      <c r="J51" s="252"/>
      <c r="K51" s="253"/>
    </row>
    <row r="52" ht="21" customHeight="1" spans="1:11">
      <c r="A52" s="238" t="s">
        <v>134</v>
      </c>
      <c r="B52" s="239" t="s">
        <v>135</v>
      </c>
      <c r="C52" s="239"/>
      <c r="D52" s="240" t="s">
        <v>136</v>
      </c>
      <c r="E52" s="240"/>
      <c r="F52" s="240" t="s">
        <v>138</v>
      </c>
      <c r="G52" s="240"/>
      <c r="H52" s="243" t="s">
        <v>139</v>
      </c>
      <c r="I52" s="243"/>
      <c r="J52" s="254"/>
      <c r="K52" s="255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"/>
  <sheetViews>
    <sheetView tabSelected="1" zoomScale="125" zoomScaleNormal="125" zoomScalePageLayoutView="125" workbookViewId="0">
      <selection activeCell="M7" sqref="M7"/>
    </sheetView>
  </sheetViews>
  <sheetFormatPr defaultColWidth="10.125" defaultRowHeight="14.25"/>
  <cols>
    <col min="1" max="1" width="9.625" style="82" customWidth="1"/>
    <col min="2" max="2" width="11.125" style="82" customWidth="1"/>
    <col min="3" max="3" width="9.125" style="82" customWidth="1"/>
    <col min="4" max="4" width="9.5" style="82" customWidth="1"/>
    <col min="5" max="5" width="9.125" style="82" customWidth="1"/>
    <col min="6" max="6" width="10.375" style="82" customWidth="1"/>
    <col min="7" max="7" width="9.5" style="82" customWidth="1"/>
    <col min="8" max="8" width="9.125" style="82" customWidth="1"/>
    <col min="9" max="9" width="8.125" style="82" customWidth="1"/>
    <col min="10" max="10" width="10.5" style="82" customWidth="1"/>
    <col min="11" max="11" width="12.125" style="82" customWidth="1"/>
    <col min="12" max="16384" width="10.125" style="82"/>
  </cols>
  <sheetData>
    <row r="1" ht="26.25" spans="1:11">
      <c r="A1" s="83" t="s">
        <v>155</v>
      </c>
      <c r="B1" s="83"/>
      <c r="C1" s="83"/>
      <c r="D1" s="83"/>
      <c r="E1" s="83"/>
      <c r="F1" s="83"/>
      <c r="G1" s="83"/>
      <c r="H1" s="83"/>
      <c r="I1" s="83"/>
      <c r="J1" s="83"/>
      <c r="K1" s="83"/>
    </row>
    <row r="2" spans="1:11">
      <c r="A2" s="84" t="s">
        <v>54</v>
      </c>
      <c r="B2" s="85" t="s">
        <v>156</v>
      </c>
      <c r="C2" s="85"/>
      <c r="D2" s="86" t="s">
        <v>62</v>
      </c>
      <c r="E2" s="87" t="s">
        <v>63</v>
      </c>
      <c r="F2" s="88"/>
      <c r="G2" s="89" t="s">
        <v>157</v>
      </c>
      <c r="H2" s="87" t="s">
        <v>69</v>
      </c>
      <c r="I2" s="88"/>
      <c r="J2" s="90" t="s">
        <v>158</v>
      </c>
      <c r="K2" s="91"/>
    </row>
    <row r="3" spans="1:11">
      <c r="A3" s="92" t="s">
        <v>75</v>
      </c>
      <c r="B3" s="93">
        <v>500</v>
      </c>
      <c r="C3" s="93"/>
      <c r="D3" s="94" t="s">
        <v>159</v>
      </c>
      <c r="E3" s="95">
        <v>45991</v>
      </c>
      <c r="F3" s="96"/>
      <c r="G3" s="96"/>
      <c r="H3" s="97" t="s">
        <v>160</v>
      </c>
      <c r="I3" s="97"/>
      <c r="J3" s="97"/>
      <c r="K3" s="98"/>
    </row>
    <row r="4" spans="1:11">
      <c r="A4" s="99" t="s">
        <v>72</v>
      </c>
      <c r="B4" s="100" t="s">
        <v>161</v>
      </c>
      <c r="C4" s="101">
        <v>6</v>
      </c>
      <c r="D4" s="102" t="s">
        <v>162</v>
      </c>
      <c r="E4" s="96" t="s">
        <v>163</v>
      </c>
      <c r="F4" s="96"/>
      <c r="G4" s="96"/>
      <c r="H4" s="102" t="s">
        <v>164</v>
      </c>
      <c r="I4" s="102"/>
      <c r="J4" s="103" t="s">
        <v>66</v>
      </c>
      <c r="K4" s="104" t="s">
        <v>67</v>
      </c>
    </row>
    <row r="5" spans="1:11">
      <c r="A5" s="99" t="s">
        <v>165</v>
      </c>
      <c r="B5" s="93">
        <v>1</v>
      </c>
      <c r="C5" s="93"/>
      <c r="D5" s="94" t="s">
        <v>166</v>
      </c>
      <c r="E5" s="94" t="s">
        <v>167</v>
      </c>
      <c r="F5" s="94"/>
      <c r="G5" s="94" t="s">
        <v>168</v>
      </c>
      <c r="H5" s="102" t="s">
        <v>169</v>
      </c>
      <c r="I5" s="102"/>
      <c r="J5" s="103" t="s">
        <v>66</v>
      </c>
      <c r="K5" s="104" t="s">
        <v>67</v>
      </c>
    </row>
    <row r="6" ht="15" spans="1:11">
      <c r="A6" s="105" t="s">
        <v>170</v>
      </c>
      <c r="B6" s="106">
        <v>50</v>
      </c>
      <c r="C6" s="106"/>
      <c r="D6" s="107" t="s">
        <v>171</v>
      </c>
      <c r="E6" s="108"/>
      <c r="F6" s="109"/>
      <c r="G6" s="107">
        <v>500</v>
      </c>
      <c r="H6" s="110" t="s">
        <v>172</v>
      </c>
      <c r="I6" s="110"/>
      <c r="J6" s="109" t="s">
        <v>66</v>
      </c>
      <c r="K6" s="111" t="s">
        <v>67</v>
      </c>
    </row>
    <row r="7" ht="15" spans="1:11">
      <c r="A7" s="112"/>
      <c r="B7" s="113"/>
      <c r="C7" s="113"/>
      <c r="D7" s="112"/>
      <c r="E7" s="113"/>
      <c r="F7" s="114"/>
      <c r="G7" s="112"/>
      <c r="H7" s="114"/>
      <c r="I7" s="113"/>
      <c r="J7" s="113"/>
      <c r="K7" s="113"/>
    </row>
    <row r="8" spans="1:11">
      <c r="A8" s="115" t="s">
        <v>173</v>
      </c>
      <c r="B8" s="89" t="s">
        <v>174</v>
      </c>
      <c r="C8" s="89" t="s">
        <v>175</v>
      </c>
      <c r="D8" s="89" t="s">
        <v>176</v>
      </c>
      <c r="E8" s="89" t="s">
        <v>177</v>
      </c>
      <c r="F8" s="89" t="s">
        <v>178</v>
      </c>
      <c r="G8" s="116"/>
      <c r="H8" s="117"/>
      <c r="I8" s="117"/>
      <c r="J8" s="117"/>
      <c r="K8" s="118"/>
    </row>
    <row r="9" spans="1:11">
      <c r="A9" s="99" t="s">
        <v>179</v>
      </c>
      <c r="B9" s="102"/>
      <c r="C9" s="103" t="s">
        <v>66</v>
      </c>
      <c r="D9" s="103" t="s">
        <v>67</v>
      </c>
      <c r="E9" s="94" t="s">
        <v>180</v>
      </c>
      <c r="F9" s="119" t="s">
        <v>181</v>
      </c>
      <c r="G9" s="120"/>
      <c r="H9" s="121"/>
      <c r="I9" s="121"/>
      <c r="J9" s="121"/>
      <c r="K9" s="122"/>
    </row>
    <row r="10" spans="1:11">
      <c r="A10" s="99" t="s">
        <v>182</v>
      </c>
      <c r="B10" s="102"/>
      <c r="C10" s="103" t="s">
        <v>66</v>
      </c>
      <c r="D10" s="103" t="s">
        <v>67</v>
      </c>
      <c r="E10" s="94" t="s">
        <v>183</v>
      </c>
      <c r="F10" s="119" t="s">
        <v>184</v>
      </c>
      <c r="G10" s="120" t="s">
        <v>185</v>
      </c>
      <c r="H10" s="121"/>
      <c r="I10" s="121"/>
      <c r="J10" s="121"/>
      <c r="K10" s="122"/>
    </row>
    <row r="11" spans="1:11">
      <c r="A11" s="123" t="s">
        <v>147</v>
      </c>
      <c r="B11" s="124"/>
      <c r="C11" s="124"/>
      <c r="D11" s="124"/>
      <c r="E11" s="124"/>
      <c r="F11" s="124"/>
      <c r="G11" s="124"/>
      <c r="H11" s="124"/>
      <c r="I11" s="124"/>
      <c r="J11" s="124"/>
      <c r="K11" s="125"/>
    </row>
    <row r="12" spans="1:11">
      <c r="A12" s="92" t="s">
        <v>87</v>
      </c>
      <c r="B12" s="103" t="s">
        <v>83</v>
      </c>
      <c r="C12" s="103" t="s">
        <v>84</v>
      </c>
      <c r="D12" s="119"/>
      <c r="E12" s="94" t="s">
        <v>85</v>
      </c>
      <c r="F12" s="103" t="s">
        <v>83</v>
      </c>
      <c r="G12" s="103" t="s">
        <v>84</v>
      </c>
      <c r="H12" s="103"/>
      <c r="I12" s="94" t="s">
        <v>186</v>
      </c>
      <c r="J12" s="103" t="s">
        <v>83</v>
      </c>
      <c r="K12" s="104" t="s">
        <v>84</v>
      </c>
    </row>
    <row r="13" spans="1:11">
      <c r="A13" s="92" t="s">
        <v>90</v>
      </c>
      <c r="B13" s="103" t="s">
        <v>83</v>
      </c>
      <c r="C13" s="103" t="s">
        <v>84</v>
      </c>
      <c r="D13" s="119"/>
      <c r="E13" s="94" t="s">
        <v>95</v>
      </c>
      <c r="F13" s="103" t="s">
        <v>83</v>
      </c>
      <c r="G13" s="103" t="s">
        <v>84</v>
      </c>
      <c r="H13" s="103"/>
      <c r="I13" s="94" t="s">
        <v>187</v>
      </c>
      <c r="J13" s="103" t="s">
        <v>83</v>
      </c>
      <c r="K13" s="104" t="s">
        <v>84</v>
      </c>
    </row>
    <row r="14" ht="15" spans="1:11">
      <c r="A14" s="105" t="s">
        <v>188</v>
      </c>
      <c r="B14" s="109" t="s">
        <v>83</v>
      </c>
      <c r="C14" s="109" t="s">
        <v>84</v>
      </c>
      <c r="D14" s="108"/>
      <c r="E14" s="107" t="s">
        <v>189</v>
      </c>
      <c r="F14" s="109" t="s">
        <v>83</v>
      </c>
      <c r="G14" s="109" t="s">
        <v>84</v>
      </c>
      <c r="H14" s="109"/>
      <c r="I14" s="107" t="s">
        <v>190</v>
      </c>
      <c r="J14" s="109" t="s">
        <v>83</v>
      </c>
      <c r="K14" s="111" t="s">
        <v>84</v>
      </c>
    </row>
    <row r="15" ht="15" spans="1:11">
      <c r="A15" s="112"/>
      <c r="B15" s="126"/>
      <c r="C15" s="126"/>
      <c r="D15" s="113"/>
      <c r="E15" s="112"/>
      <c r="F15" s="126"/>
      <c r="G15" s="126"/>
      <c r="H15" s="126"/>
      <c r="I15" s="112"/>
      <c r="J15" s="126"/>
      <c r="K15" s="126"/>
    </row>
    <row r="16" s="80" customFormat="1" spans="1:11">
      <c r="A16" s="84" t="s">
        <v>191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8"/>
    </row>
    <row r="17" spans="1:11">
      <c r="A17" s="99" t="s">
        <v>192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29"/>
    </row>
    <row r="18" spans="1:11">
      <c r="A18" s="99" t="s">
        <v>193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29"/>
    </row>
    <row r="19" spans="1:11">
      <c r="A19" s="130" t="s">
        <v>194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4"/>
    </row>
    <row r="20" spans="1:11">
      <c r="A20" s="131"/>
      <c r="B20" s="132"/>
      <c r="C20" s="132"/>
      <c r="D20" s="132"/>
      <c r="E20" s="132"/>
      <c r="F20" s="132"/>
      <c r="G20" s="132"/>
      <c r="H20" s="132"/>
      <c r="I20" s="132"/>
      <c r="J20" s="132"/>
      <c r="K20" s="133"/>
    </row>
    <row r="21" spans="1:11">
      <c r="A21" s="131"/>
      <c r="B21" s="132"/>
      <c r="C21" s="132"/>
      <c r="D21" s="132"/>
      <c r="E21" s="132"/>
      <c r="F21" s="132"/>
      <c r="G21" s="132"/>
      <c r="H21" s="132"/>
      <c r="I21" s="132"/>
      <c r="J21" s="132"/>
      <c r="K21" s="133"/>
    </row>
    <row r="22" spans="1:11">
      <c r="A22" s="131"/>
      <c r="B22" s="132"/>
      <c r="C22" s="132"/>
      <c r="D22" s="132"/>
      <c r="E22" s="132"/>
      <c r="F22" s="132"/>
      <c r="G22" s="132"/>
      <c r="H22" s="132"/>
      <c r="I22" s="132"/>
      <c r="J22" s="132"/>
      <c r="K22" s="133"/>
    </row>
    <row r="23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36"/>
    </row>
    <row r="24" spans="1:11">
      <c r="A24" s="99" t="s">
        <v>123</v>
      </c>
      <c r="B24" s="102"/>
      <c r="C24" s="103" t="s">
        <v>66</v>
      </c>
      <c r="D24" s="103" t="s">
        <v>67</v>
      </c>
      <c r="E24" s="97"/>
      <c r="F24" s="97"/>
      <c r="G24" s="97"/>
      <c r="H24" s="97"/>
      <c r="I24" s="97"/>
      <c r="J24" s="97"/>
      <c r="K24" s="98"/>
    </row>
    <row r="25" ht="15" spans="1:11">
      <c r="A25" s="137" t="s">
        <v>195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39"/>
    </row>
    <row r="26" ht="15" spans="1:11">
      <c r="A26" s="140"/>
      <c r="B26" s="140"/>
      <c r="C26" s="140"/>
      <c r="D26" s="140"/>
      <c r="E26" s="140"/>
      <c r="F26" s="140"/>
      <c r="G26" s="140"/>
      <c r="H26" s="140"/>
      <c r="I26" s="140"/>
      <c r="J26" s="140"/>
      <c r="K26" s="140"/>
    </row>
    <row r="27" spans="1:11">
      <c r="A27" s="141" t="s">
        <v>196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3"/>
    </row>
    <row r="28" spans="1:11">
      <c r="A28" s="144" t="s">
        <v>197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6"/>
    </row>
    <row r="29" spans="1:11">
      <c r="A29" s="144" t="s">
        <v>198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6"/>
    </row>
    <row r="30" spans="1:11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6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46"/>
    </row>
    <row r="32" ht="23.1" customHeight="1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46"/>
    </row>
    <row r="33" ht="23.1" customHeight="1" spans="1:13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33"/>
    </row>
    <row r="34" ht="23.1" customHeight="1" spans="1:13">
      <c r="A34" s="147"/>
      <c r="B34" s="132"/>
      <c r="C34" s="132"/>
      <c r="D34" s="132"/>
      <c r="E34" s="132"/>
      <c r="F34" s="132"/>
      <c r="G34" s="132"/>
      <c r="H34" s="132"/>
      <c r="I34" s="132"/>
      <c r="J34" s="132"/>
      <c r="K34" s="133"/>
    </row>
    <row r="35" ht="23.1" customHeight="1" spans="1:13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50"/>
    </row>
    <row r="36" ht="18.75" customHeight="1" spans="1:13">
      <c r="A36" s="151" t="s">
        <v>199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3"/>
    </row>
    <row r="37" s="81" customFormat="1" ht="18.75" customHeight="1" spans="1:13">
      <c r="A37" s="99" t="s">
        <v>200</v>
      </c>
      <c r="B37" s="102"/>
      <c r="C37" s="102"/>
      <c r="D37" s="97" t="s">
        <v>201</v>
      </c>
      <c r="E37" s="97"/>
      <c r="F37" s="154" t="s">
        <v>202</v>
      </c>
      <c r="G37" s="155"/>
      <c r="H37" s="102" t="s">
        <v>203</v>
      </c>
      <c r="I37" s="102"/>
      <c r="J37" s="102" t="s">
        <v>204</v>
      </c>
      <c r="K37" s="129"/>
    </row>
    <row r="38" ht="18.75" customHeight="1" spans="1:13">
      <c r="A38" s="99" t="s">
        <v>124</v>
      </c>
      <c r="B38" s="102" t="s">
        <v>205</v>
      </c>
      <c r="C38" s="102"/>
      <c r="D38" s="102"/>
      <c r="E38" s="102"/>
      <c r="F38" s="102"/>
      <c r="G38" s="102"/>
      <c r="H38" s="102"/>
      <c r="I38" s="102"/>
      <c r="J38" s="102"/>
      <c r="K38" s="129"/>
      <c r="M38" s="81"/>
    </row>
    <row r="39" ht="30.95" customHeight="1" spans="1:13">
      <c r="A39" s="99"/>
      <c r="B39" s="102"/>
      <c r="C39" s="102"/>
      <c r="D39" s="102"/>
      <c r="E39" s="102"/>
      <c r="F39" s="102"/>
      <c r="G39" s="102"/>
      <c r="H39" s="102"/>
      <c r="I39" s="102"/>
      <c r="J39" s="102"/>
      <c r="K39" s="129"/>
    </row>
    <row r="40" ht="18.75" customHeight="1" spans="1:13">
      <c r="A40" s="99"/>
      <c r="B40" s="102"/>
      <c r="C40" s="102"/>
      <c r="D40" s="102"/>
      <c r="E40" s="102"/>
      <c r="F40" s="102"/>
      <c r="G40" s="102"/>
      <c r="H40" s="102"/>
      <c r="I40" s="102"/>
      <c r="J40" s="102"/>
      <c r="K40" s="129"/>
    </row>
    <row r="41" ht="32.1" customHeight="1" spans="1:13">
      <c r="A41" s="105" t="s">
        <v>134</v>
      </c>
      <c r="B41" s="156" t="s">
        <v>206</v>
      </c>
      <c r="C41" s="156"/>
      <c r="D41" s="107" t="s">
        <v>207</v>
      </c>
      <c r="E41" s="108" t="s">
        <v>137</v>
      </c>
      <c r="F41" s="107" t="s">
        <v>138</v>
      </c>
      <c r="G41" s="157">
        <v>45991</v>
      </c>
      <c r="H41" s="158" t="s">
        <v>139</v>
      </c>
      <c r="I41" s="158"/>
      <c r="J41" s="156" t="s">
        <v>140</v>
      </c>
      <c r="K41" s="159"/>
    </row>
    <row r="42" ht="16.5" customHeight="1"/>
    <row r="43" ht="16.5" customHeight="1"/>
    <row r="44" ht="16.5" customHeight="1"/>
  </sheetData>
  <mergeCells count="53">
    <mergeCell ref="A1:K1"/>
    <mergeCell ref="B2:C2"/>
    <mergeCell ref="E2:F2"/>
    <mergeCell ref="H2:I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C37"/>
    <mergeCell ref="D37:E37"/>
    <mergeCell ref="F37:G37"/>
    <mergeCell ref="H37:I37"/>
    <mergeCell ref="J37:K37"/>
    <mergeCell ref="B38:K38"/>
    <mergeCell ref="A39:K39"/>
    <mergeCell ref="A40:K40"/>
    <mergeCell ref="B41:C41"/>
    <mergeCell ref="H41:I41"/>
    <mergeCell ref="J41:K41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36</xdr:row>
                    <xdr:rowOff>0</xdr:rowOff>
                  </from>
                  <to>
                    <xdr:col>2</xdr:col>
                    <xdr:colOff>76200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36</xdr:row>
                    <xdr:rowOff>0</xdr:rowOff>
                  </from>
                  <to>
                    <xdr:col>6</xdr:col>
                    <xdr:colOff>447675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36</xdr:row>
                    <xdr:rowOff>0</xdr:rowOff>
                  </from>
                  <to>
                    <xdr:col>8</xdr:col>
                    <xdr:colOff>485775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36</xdr:row>
                    <xdr:rowOff>9525</xdr:rowOff>
                  </from>
                  <to>
                    <xdr:col>10</xdr:col>
                    <xdr:colOff>457200</xdr:colOff>
                    <xdr:row>36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66675</xdr:rowOff>
                  </from>
                  <to>
                    <xdr:col>3</xdr:col>
                    <xdr:colOff>66675</xdr:colOff>
                    <xdr:row>7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workbookViewId="0">
      <selection activeCell="T22" sqref="T22"/>
    </sheetView>
  </sheetViews>
  <sheetFormatPr defaultColWidth="9" defaultRowHeight="14.25"/>
  <sheetData>
    <row r="1" s="55" customFormat="1" ht="26.1" customHeight="1" spans="1:23">
      <c r="A1" s="56" t="s">
        <v>208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="55" customFormat="1" ht="26.1" customHeight="1" spans="1:23">
      <c r="A2" s="58" t="s">
        <v>62</v>
      </c>
      <c r="B2" s="59" t="s">
        <v>63</v>
      </c>
      <c r="C2" s="59"/>
      <c r="D2" s="59"/>
      <c r="E2" s="59"/>
      <c r="F2" s="59"/>
      <c r="G2" s="59"/>
      <c r="H2" s="60" t="s">
        <v>68</v>
      </c>
      <c r="I2" s="61" t="s">
        <v>69</v>
      </c>
      <c r="J2" s="62"/>
      <c r="K2" s="63"/>
      <c r="L2" s="63"/>
      <c r="M2" s="63"/>
      <c r="N2" s="63"/>
      <c r="O2" s="63"/>
      <c r="P2" s="63"/>
      <c r="Q2" s="58" t="s">
        <v>57</v>
      </c>
      <c r="R2" s="59" t="s">
        <v>158</v>
      </c>
    </row>
    <row r="3" s="55" customFormat="1" ht="26.1" customHeight="1" spans="1:23">
      <c r="A3" s="64" t="s">
        <v>209</v>
      </c>
      <c r="B3" s="65" t="s">
        <v>210</v>
      </c>
      <c r="C3" s="65"/>
      <c r="D3" s="65"/>
      <c r="E3" s="65"/>
      <c r="F3" s="65"/>
      <c r="G3" s="65"/>
      <c r="H3" s="65"/>
      <c r="I3" s="65"/>
      <c r="J3" s="65"/>
      <c r="K3" s="63"/>
      <c r="L3" s="63"/>
      <c r="M3" s="63"/>
      <c r="N3" s="63"/>
      <c r="O3" s="63"/>
      <c r="P3" s="63"/>
      <c r="Q3" s="64" t="s">
        <v>211</v>
      </c>
      <c r="R3" s="64"/>
    </row>
    <row r="4" s="55" customFormat="1" ht="26.1" customHeight="1" spans="1:23">
      <c r="A4" s="64"/>
      <c r="B4" s="66">
        <v>130</v>
      </c>
      <c r="C4" s="66">
        <v>140</v>
      </c>
      <c r="D4" s="66">
        <v>150</v>
      </c>
      <c r="E4" s="66">
        <v>160</v>
      </c>
      <c r="F4" s="66">
        <v>170</v>
      </c>
      <c r="G4" s="66">
        <v>180</v>
      </c>
      <c r="H4" s="66"/>
      <c r="I4" s="67"/>
      <c r="J4" s="67"/>
      <c r="K4" s="63"/>
      <c r="L4" s="66">
        <v>130</v>
      </c>
      <c r="M4" s="66">
        <v>140</v>
      </c>
      <c r="N4" s="66">
        <v>150</v>
      </c>
      <c r="O4" s="66">
        <v>160</v>
      </c>
      <c r="P4" s="66">
        <v>170</v>
      </c>
      <c r="Q4" s="66">
        <v>180</v>
      </c>
      <c r="R4" s="66"/>
    </row>
    <row r="5" s="55" customFormat="1" ht="26.1" customHeight="1" spans="1:23">
      <c r="A5" s="64"/>
      <c r="B5" s="68" t="s">
        <v>212</v>
      </c>
      <c r="C5" s="68" t="s">
        <v>213</v>
      </c>
      <c r="D5" s="69" t="s">
        <v>214</v>
      </c>
      <c r="E5" s="69" t="s">
        <v>215</v>
      </c>
      <c r="F5" s="69" t="s">
        <v>216</v>
      </c>
      <c r="G5" s="69" t="s">
        <v>217</v>
      </c>
      <c r="H5" s="70"/>
      <c r="I5" s="71"/>
      <c r="J5" s="71"/>
      <c r="K5" s="63"/>
      <c r="L5" s="68" t="s">
        <v>212</v>
      </c>
      <c r="M5" s="68" t="s">
        <v>213</v>
      </c>
      <c r="N5" s="69" t="s">
        <v>214</v>
      </c>
      <c r="O5" s="69" t="s">
        <v>215</v>
      </c>
      <c r="P5" s="69" t="s">
        <v>216</v>
      </c>
      <c r="Q5" s="69" t="s">
        <v>217</v>
      </c>
      <c r="R5" s="70"/>
    </row>
    <row r="6" s="55" customFormat="1" ht="26.1" customHeight="1" spans="1:23">
      <c r="A6" s="72" t="s">
        <v>218</v>
      </c>
      <c r="B6" s="72">
        <f>C6-2.5</f>
        <v>54</v>
      </c>
      <c r="C6" s="72">
        <f>D6-2.5</f>
        <v>56.5</v>
      </c>
      <c r="D6" s="73">
        <v>59</v>
      </c>
      <c r="E6" s="72">
        <f t="shared" ref="E6:G6" si="0">D6+2.5</f>
        <v>61.5</v>
      </c>
      <c r="F6" s="72">
        <f t="shared" si="0"/>
        <v>64</v>
      </c>
      <c r="G6" s="72">
        <f t="shared" si="0"/>
        <v>66.5</v>
      </c>
      <c r="H6" s="74"/>
      <c r="I6" s="75"/>
      <c r="J6" s="75"/>
      <c r="K6" s="63"/>
      <c r="L6" s="76" t="s">
        <v>219</v>
      </c>
      <c r="M6" s="76" t="s">
        <v>220</v>
      </c>
      <c r="N6" s="76" t="s">
        <v>221</v>
      </c>
      <c r="O6" s="76" t="s">
        <v>222</v>
      </c>
      <c r="P6" s="76" t="s">
        <v>221</v>
      </c>
      <c r="Q6" s="76" t="s">
        <v>221</v>
      </c>
      <c r="R6" s="76"/>
    </row>
    <row r="7" s="55" customFormat="1" ht="26.1" customHeight="1" spans="1:23">
      <c r="A7" s="72" t="s">
        <v>223</v>
      </c>
      <c r="B7" s="72">
        <f>C7-2.5</f>
        <v>54</v>
      </c>
      <c r="C7" s="72">
        <f>D7-2.5</f>
        <v>56.5</v>
      </c>
      <c r="D7" s="72">
        <v>59</v>
      </c>
      <c r="E7" s="72">
        <f t="shared" ref="E7:G7" si="1">D7+2.5</f>
        <v>61.5</v>
      </c>
      <c r="F7" s="72">
        <f t="shared" si="1"/>
        <v>64</v>
      </c>
      <c r="G7" s="72">
        <f t="shared" si="1"/>
        <v>66.5</v>
      </c>
      <c r="H7" s="74"/>
      <c r="I7" s="75"/>
      <c r="J7" s="75"/>
      <c r="K7" s="63"/>
      <c r="L7" s="76" t="s">
        <v>224</v>
      </c>
      <c r="M7" s="76" t="s">
        <v>225</v>
      </c>
      <c r="N7" s="76" t="s">
        <v>226</v>
      </c>
      <c r="O7" s="76" t="s">
        <v>225</v>
      </c>
      <c r="P7" s="76" t="s">
        <v>227</v>
      </c>
      <c r="Q7" s="76" t="s">
        <v>228</v>
      </c>
      <c r="R7" s="76"/>
    </row>
    <row r="8" s="55" customFormat="1" ht="26.1" customHeight="1" spans="1:23">
      <c r="A8" s="72" t="s">
        <v>229</v>
      </c>
      <c r="B8" s="72">
        <f>C8-4</f>
        <v>92</v>
      </c>
      <c r="C8" s="72">
        <f>D8-4</f>
        <v>96</v>
      </c>
      <c r="D8" s="73">
        <v>100</v>
      </c>
      <c r="E8" s="72">
        <f t="shared" ref="E8:G8" si="2">D8+4</f>
        <v>104</v>
      </c>
      <c r="F8" s="72">
        <f t="shared" si="2"/>
        <v>108</v>
      </c>
      <c r="G8" s="72">
        <f t="shared" si="2"/>
        <v>112</v>
      </c>
      <c r="H8" s="74"/>
      <c r="I8" s="74"/>
      <c r="J8" s="75"/>
      <c r="K8" s="63"/>
      <c r="L8" s="76" t="s">
        <v>226</v>
      </c>
      <c r="M8" s="76" t="s">
        <v>226</v>
      </c>
      <c r="N8" s="76" t="s">
        <v>226</v>
      </c>
      <c r="O8" s="76" t="s">
        <v>226</v>
      </c>
      <c r="P8" s="76" t="s">
        <v>226</v>
      </c>
      <c r="Q8" s="76" t="s">
        <v>226</v>
      </c>
      <c r="R8" s="76"/>
    </row>
    <row r="9" s="55" customFormat="1" ht="26.1" customHeight="1" spans="1:23">
      <c r="A9" s="77" t="s">
        <v>230</v>
      </c>
      <c r="B9" s="77">
        <f>C9-2</f>
        <v>-4</v>
      </c>
      <c r="C9" s="77">
        <f>D9-2</f>
        <v>-2</v>
      </c>
      <c r="D9" s="77">
        <v>0</v>
      </c>
      <c r="E9" s="77"/>
      <c r="F9" s="77"/>
      <c r="G9" s="77"/>
      <c r="H9" s="74"/>
      <c r="I9" s="78"/>
      <c r="J9" s="78"/>
      <c r="K9" s="63"/>
      <c r="L9" s="76" t="s">
        <v>228</v>
      </c>
      <c r="M9" s="76" t="s">
        <v>231</v>
      </c>
      <c r="N9" s="76" t="s">
        <v>232</v>
      </c>
      <c r="O9" s="76" t="s">
        <v>233</v>
      </c>
      <c r="P9" s="76" t="s">
        <v>234</v>
      </c>
      <c r="Q9" s="76" t="s">
        <v>228</v>
      </c>
      <c r="R9" s="76"/>
    </row>
    <row r="10" s="55" customFormat="1" ht="26.1" customHeight="1" spans="1:23">
      <c r="A10" s="77" t="s">
        <v>235</v>
      </c>
      <c r="B10" s="77">
        <f>C10-4</f>
        <v>97</v>
      </c>
      <c r="C10" s="77">
        <f>D10-4</f>
        <v>101</v>
      </c>
      <c r="D10" s="79">
        <v>105</v>
      </c>
      <c r="E10" s="77">
        <f t="shared" ref="E10:G10" si="3">D10+4</f>
        <v>109</v>
      </c>
      <c r="F10" s="77">
        <f t="shared" si="3"/>
        <v>113</v>
      </c>
      <c r="G10" s="77">
        <f t="shared" si="3"/>
        <v>117</v>
      </c>
      <c r="H10" s="74"/>
      <c r="I10" s="78"/>
      <c r="J10" s="78"/>
      <c r="K10" s="63"/>
      <c r="L10" s="76" t="s">
        <v>236</v>
      </c>
      <c r="M10" s="76" t="s">
        <v>237</v>
      </c>
      <c r="N10" s="76" t="s">
        <v>238</v>
      </c>
      <c r="O10" s="76" t="s">
        <v>236</v>
      </c>
      <c r="P10" s="76" t="s">
        <v>236</v>
      </c>
      <c r="Q10" s="76" t="s">
        <v>236</v>
      </c>
      <c r="R10" s="76"/>
    </row>
    <row r="11" s="55" customFormat="1" ht="26.1" customHeight="1" spans="1:23">
      <c r="A11" s="77" t="s">
        <v>239</v>
      </c>
      <c r="B11" s="77">
        <f>C11-1</f>
        <v>39.6</v>
      </c>
      <c r="C11" s="77">
        <f>D11-1</f>
        <v>40.6</v>
      </c>
      <c r="D11" s="77">
        <v>41.6</v>
      </c>
      <c r="E11" s="77">
        <f>D11+1</f>
        <v>42.6</v>
      </c>
      <c r="F11" s="77">
        <f>E11+1.2</f>
        <v>43.8</v>
      </c>
      <c r="G11" s="77">
        <f>F11+1.2</f>
        <v>45</v>
      </c>
      <c r="H11" s="74"/>
      <c r="I11" s="78"/>
      <c r="J11" s="78"/>
      <c r="K11" s="63"/>
      <c r="L11" s="76" t="s">
        <v>240</v>
      </c>
      <c r="M11" s="76" t="s">
        <v>241</v>
      </c>
      <c r="N11" s="76" t="s">
        <v>241</v>
      </c>
      <c r="O11" s="76" t="s">
        <v>240</v>
      </c>
      <c r="P11" s="76" t="s">
        <v>241</v>
      </c>
      <c r="Q11" s="76" t="s">
        <v>241</v>
      </c>
      <c r="R11" s="76"/>
    </row>
    <row r="12" s="55" customFormat="1" ht="26.1" customHeight="1" spans="1:23">
      <c r="A12" s="77" t="s">
        <v>242</v>
      </c>
      <c r="B12" s="77">
        <f>C12-2</f>
        <v>54</v>
      </c>
      <c r="C12" s="77">
        <f>D12-2</f>
        <v>56</v>
      </c>
      <c r="D12" s="77">
        <v>58</v>
      </c>
      <c r="E12" s="77">
        <f t="shared" ref="E12:G12" si="4">D12+2</f>
        <v>60</v>
      </c>
      <c r="F12" s="77">
        <f t="shared" si="4"/>
        <v>62</v>
      </c>
      <c r="G12" s="77">
        <f t="shared" si="4"/>
        <v>64</v>
      </c>
      <c r="H12" s="74"/>
      <c r="I12" s="78"/>
      <c r="J12" s="78"/>
      <c r="K12" s="63"/>
      <c r="L12" s="76" t="s">
        <v>240</v>
      </c>
      <c r="M12" s="76" t="s">
        <v>241</v>
      </c>
      <c r="N12" s="76" t="s">
        <v>225</v>
      </c>
      <c r="O12" s="76" t="s">
        <v>225</v>
      </c>
      <c r="P12" s="76" t="s">
        <v>225</v>
      </c>
      <c r="Q12" s="76" t="s">
        <v>225</v>
      </c>
      <c r="R12" s="76"/>
    </row>
    <row r="13" s="55" customFormat="1" ht="26.1" customHeight="1" spans="1:23">
      <c r="A13" s="77" t="s">
        <v>243</v>
      </c>
      <c r="B13" s="77">
        <f>C13-1.6</f>
        <v>39.8</v>
      </c>
      <c r="C13" s="77">
        <f>D13-1.6</f>
        <v>41.4</v>
      </c>
      <c r="D13" s="77">
        <v>43</v>
      </c>
      <c r="E13" s="77">
        <f t="shared" ref="E13:G13" si="5">D13+1.6</f>
        <v>44.6</v>
      </c>
      <c r="F13" s="77">
        <f t="shared" si="5"/>
        <v>46.2</v>
      </c>
      <c r="G13" s="77">
        <f t="shared" si="5"/>
        <v>47.8</v>
      </c>
      <c r="H13" s="74"/>
      <c r="I13" s="78"/>
      <c r="J13" s="78"/>
      <c r="K13" s="63"/>
      <c r="L13" s="76" t="s">
        <v>226</v>
      </c>
      <c r="M13" s="76" t="s">
        <v>226</v>
      </c>
      <c r="N13" s="76" t="s">
        <v>226</v>
      </c>
      <c r="O13" s="76" t="s">
        <v>226</v>
      </c>
      <c r="P13" s="76" t="s">
        <v>226</v>
      </c>
      <c r="Q13" s="76" t="s">
        <v>226</v>
      </c>
      <c r="R13" s="76"/>
    </row>
    <row r="14" s="55" customFormat="1" ht="26.1" customHeight="1" spans="1:23">
      <c r="A14" s="77" t="s">
        <v>244</v>
      </c>
      <c r="B14" s="77">
        <f>C14-0.5</f>
        <v>12</v>
      </c>
      <c r="C14" s="77">
        <f>D14-0.5</f>
        <v>12.5</v>
      </c>
      <c r="D14" s="77">
        <v>13</v>
      </c>
      <c r="E14" s="77">
        <f t="shared" ref="E14:G14" si="6">D14+0.5</f>
        <v>13.5</v>
      </c>
      <c r="F14" s="77">
        <f t="shared" si="6"/>
        <v>14</v>
      </c>
      <c r="G14" s="77">
        <f t="shared" si="6"/>
        <v>14.5</v>
      </c>
      <c r="H14" s="74"/>
      <c r="I14" s="78"/>
      <c r="J14" s="78"/>
      <c r="K14" s="63"/>
      <c r="L14" s="76" t="s">
        <v>226</v>
      </c>
      <c r="M14" s="76" t="s">
        <v>226</v>
      </c>
      <c r="N14" s="76" t="s">
        <v>226</v>
      </c>
      <c r="O14" s="76" t="s">
        <v>226</v>
      </c>
      <c r="P14" s="76" t="s">
        <v>226</v>
      </c>
      <c r="Q14" s="76" t="s">
        <v>226</v>
      </c>
      <c r="R14" s="76"/>
    </row>
    <row r="15" s="55" customFormat="1" ht="26.1" customHeight="1" spans="1:23">
      <c r="A15" s="77" t="s">
        <v>245</v>
      </c>
      <c r="B15" s="77">
        <v>10</v>
      </c>
      <c r="C15" s="77">
        <v>10</v>
      </c>
      <c r="D15" s="77">
        <v>10</v>
      </c>
      <c r="E15" s="77">
        <v>10</v>
      </c>
      <c r="F15" s="77">
        <v>10</v>
      </c>
      <c r="G15" s="77">
        <v>10</v>
      </c>
      <c r="H15" s="74"/>
      <c r="I15" s="78"/>
      <c r="J15" s="78"/>
      <c r="K15" s="63"/>
      <c r="L15" s="76" t="s">
        <v>226</v>
      </c>
      <c r="M15" s="76" t="s">
        <v>226</v>
      </c>
      <c r="N15" s="76" t="s">
        <v>226</v>
      </c>
      <c r="O15" s="76" t="s">
        <v>226</v>
      </c>
      <c r="P15" s="76" t="s">
        <v>226</v>
      </c>
      <c r="Q15" s="76" t="s">
        <v>226</v>
      </c>
      <c r="R15" s="76"/>
    </row>
    <row r="16" s="55" customFormat="1" ht="26.1" customHeight="1" spans="1:23">
      <c r="A16" s="77" t="s">
        <v>246</v>
      </c>
      <c r="B16" s="77">
        <v>9.5</v>
      </c>
      <c r="C16" s="77">
        <v>9.5</v>
      </c>
      <c r="D16" s="77">
        <v>9.5</v>
      </c>
      <c r="E16" s="77">
        <v>9.5</v>
      </c>
      <c r="F16" s="77">
        <v>9.5</v>
      </c>
      <c r="G16" s="77">
        <v>9.5</v>
      </c>
      <c r="H16" s="74"/>
      <c r="I16" s="78"/>
      <c r="J16" s="78"/>
      <c r="K16" s="63"/>
      <c r="L16" s="76" t="s">
        <v>226</v>
      </c>
      <c r="M16" s="76" t="s">
        <v>226</v>
      </c>
      <c r="N16" s="76" t="s">
        <v>226</v>
      </c>
      <c r="O16" s="76" t="s">
        <v>226</v>
      </c>
      <c r="P16" s="76" t="s">
        <v>226</v>
      </c>
      <c r="Q16" s="76" t="s">
        <v>226</v>
      </c>
      <c r="R16" s="76"/>
    </row>
    <row r="17" s="55" customFormat="1" ht="26.1" customHeight="1" spans="1:18">
      <c r="A17" s="77" t="s">
        <v>247</v>
      </c>
      <c r="B17" s="77">
        <f>C17-1</f>
        <v>53.5</v>
      </c>
      <c r="C17" s="77">
        <f>D17-1</f>
        <v>54.5</v>
      </c>
      <c r="D17" s="77">
        <v>55.5</v>
      </c>
      <c r="E17" s="77">
        <f t="shared" ref="E17:G17" si="7">D17+1</f>
        <v>56.5</v>
      </c>
      <c r="F17" s="77">
        <f t="shared" si="7"/>
        <v>57.5</v>
      </c>
      <c r="G17" s="77">
        <f t="shared" si="7"/>
        <v>58.5</v>
      </c>
      <c r="H17" s="74"/>
      <c r="I17" s="78"/>
      <c r="J17" s="78"/>
      <c r="K17" s="63"/>
      <c r="L17" s="76" t="s">
        <v>226</v>
      </c>
      <c r="M17" s="76" t="s">
        <v>226</v>
      </c>
      <c r="N17" s="76" t="s">
        <v>226</v>
      </c>
      <c r="O17" s="76" t="s">
        <v>226</v>
      </c>
      <c r="P17" s="76" t="s">
        <v>226</v>
      </c>
      <c r="Q17" s="76" t="s">
        <v>226</v>
      </c>
      <c r="R17" s="76"/>
    </row>
  </sheetData>
  <mergeCells count="7">
    <mergeCell ref="A1:W1"/>
    <mergeCell ref="B2:C2"/>
    <mergeCell ref="I2:J2"/>
    <mergeCell ref="B3:J3"/>
    <mergeCell ref="Q3:R3"/>
    <mergeCell ref="A3:A5"/>
    <mergeCell ref="K2:K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"/>
  <sheetViews>
    <sheetView zoomScale="125" zoomScaleNormal="125" zoomScalePageLayoutView="125" workbookViewId="0">
      <selection activeCell="A12" sqref="A12:D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3.625" customWidth="1"/>
    <col min="5" max="5" width="21.375" customWidth="1"/>
    <col min="6" max="6" width="11.375" customWidth="1"/>
    <col min="7" max="7" width="8" customWidth="1"/>
    <col min="8" max="8" width="11.625" customWidth="1"/>
    <col min="9" max="13" width="10" customWidth="1"/>
    <col min="14" max="22" width="9.125" customWidth="1"/>
    <col min="23" max="23" width="10.625" customWidth="1"/>
  </cols>
  <sheetData>
    <row r="1" ht="29.25" spans="1:23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7"/>
      <c r="Q1" s="47"/>
      <c r="R1" s="47"/>
      <c r="S1" s="47"/>
      <c r="T1" s="47"/>
      <c r="U1" s="47"/>
      <c r="V1" s="3"/>
      <c r="W1" s="3"/>
    </row>
    <row r="2" s="1" customFormat="1" ht="16.5" spans="1:23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4" t="s">
        <v>262</v>
      </c>
      <c r="O2" s="48" t="s">
        <v>263</v>
      </c>
      <c r="P2" s="4" t="s">
        <v>264</v>
      </c>
      <c r="Q2" s="4" t="s">
        <v>265</v>
      </c>
      <c r="R2" s="5" t="s">
        <v>266</v>
      </c>
      <c r="S2" s="5" t="s">
        <v>267</v>
      </c>
      <c r="T2" s="5" t="s">
        <v>268</v>
      </c>
      <c r="U2" s="5" t="s">
        <v>269</v>
      </c>
      <c r="V2" s="5" t="s">
        <v>270</v>
      </c>
      <c r="W2" s="5" t="s">
        <v>271</v>
      </c>
    </row>
    <row r="3" s="1" customFormat="1" ht="16.5" spans="1:23">
      <c r="A3" s="4"/>
      <c r="B3" s="8"/>
      <c r="C3" s="8"/>
      <c r="D3" s="8"/>
      <c r="E3" s="8"/>
      <c r="F3" s="8"/>
      <c r="G3" s="8"/>
      <c r="H3" s="8"/>
      <c r="I3" s="4" t="s">
        <v>272</v>
      </c>
      <c r="J3" s="4" t="s">
        <v>272</v>
      </c>
      <c r="K3" s="4" t="s">
        <v>272</v>
      </c>
      <c r="L3" s="4" t="s">
        <v>272</v>
      </c>
      <c r="M3" s="4" t="s">
        <v>272</v>
      </c>
      <c r="N3" s="4" t="s">
        <v>272</v>
      </c>
      <c r="O3" s="30" t="s">
        <v>272</v>
      </c>
      <c r="P3" s="4" t="s">
        <v>272</v>
      </c>
      <c r="Q3" s="4" t="s">
        <v>272</v>
      </c>
      <c r="R3" s="4" t="s">
        <v>272</v>
      </c>
      <c r="S3" s="4" t="s">
        <v>272</v>
      </c>
      <c r="T3" s="4" t="s">
        <v>272</v>
      </c>
      <c r="U3" s="4" t="s">
        <v>272</v>
      </c>
      <c r="V3" s="8"/>
      <c r="W3" s="8"/>
    </row>
    <row r="4" ht="40.5" spans="1:23">
      <c r="A4" s="11">
        <v>1</v>
      </c>
      <c r="B4" s="22" t="s">
        <v>273</v>
      </c>
      <c r="C4" s="12" t="s">
        <v>274</v>
      </c>
      <c r="D4" s="23" t="s">
        <v>118</v>
      </c>
      <c r="E4" s="12" t="s">
        <v>63</v>
      </c>
      <c r="F4" s="44" t="s">
        <v>275</v>
      </c>
      <c r="G4" s="12"/>
      <c r="H4" s="12"/>
      <c r="I4" s="12">
        <v>3</v>
      </c>
      <c r="J4" s="12">
        <v>0</v>
      </c>
      <c r="K4" s="12">
        <v>0</v>
      </c>
      <c r="L4" s="12">
        <v>0</v>
      </c>
      <c r="M4" s="12">
        <v>0</v>
      </c>
      <c r="N4" s="12">
        <v>0</v>
      </c>
      <c r="O4" s="12">
        <v>3</v>
      </c>
      <c r="P4" s="41">
        <v>1</v>
      </c>
      <c r="Q4" s="41">
        <v>2</v>
      </c>
      <c r="R4" s="12">
        <v>0</v>
      </c>
      <c r="S4" s="12">
        <v>0</v>
      </c>
      <c r="T4" s="12">
        <v>0</v>
      </c>
      <c r="U4" s="12">
        <v>0</v>
      </c>
      <c r="V4" s="12">
        <f>SUM(I4:U4)</f>
        <v>9</v>
      </c>
      <c r="W4" s="12" t="s">
        <v>276</v>
      </c>
    </row>
    <row r="5" spans="1:23">
      <c r="A5" s="11"/>
      <c r="B5" s="2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23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11"/>
      <c r="B8" s="12"/>
      <c r="C8" s="11"/>
      <c r="D8" s="12"/>
      <c r="E8" s="12"/>
      <c r="F8" s="12"/>
      <c r="G8" s="11"/>
      <c r="H8" s="11"/>
      <c r="I8" s="1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2"/>
      <c r="W8" s="12"/>
    </row>
    <row r="9" spans="1:23">
      <c r="A9" s="11"/>
      <c r="B9" s="12"/>
      <c r="C9" s="11"/>
      <c r="D9" s="12"/>
      <c r="E9" s="12"/>
      <c r="F9" s="12"/>
      <c r="G9" s="11"/>
      <c r="H9" s="11"/>
      <c r="I9" s="12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2"/>
      <c r="W9" s="12"/>
    </row>
    <row r="10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9"/>
      <c r="B11" s="50"/>
      <c r="C11" s="51"/>
      <c r="D11" s="52"/>
      <c r="E11" s="53"/>
      <c r="F11" s="50"/>
      <c r="G11" s="51"/>
      <c r="H11" s="51"/>
      <c r="I11" s="52"/>
      <c r="J11" s="51"/>
      <c r="K11" s="49"/>
      <c r="L11" s="51"/>
      <c r="M11" s="51"/>
      <c r="N11" s="54"/>
      <c r="O11" s="51"/>
      <c r="P11" s="51"/>
      <c r="Q11" s="51"/>
      <c r="R11" s="51"/>
      <c r="S11" s="51"/>
      <c r="T11" s="51"/>
      <c r="U11" s="51"/>
      <c r="V11" s="51"/>
      <c r="W11" s="12"/>
    </row>
    <row r="12" s="2" customFormat="1" ht="18.75" spans="1:23">
      <c r="A12" s="15" t="s">
        <v>277</v>
      </c>
      <c r="B12" s="16"/>
      <c r="C12" s="16"/>
      <c r="D12" s="17"/>
      <c r="E12" s="18"/>
      <c r="F12" s="29"/>
      <c r="G12" s="29"/>
      <c r="H12" s="29"/>
      <c r="I12" s="24"/>
      <c r="J12" s="29"/>
      <c r="K12" s="15" t="s">
        <v>278</v>
      </c>
      <c r="L12" s="16"/>
      <c r="M12" s="16"/>
      <c r="N12" s="17"/>
      <c r="O12" s="16"/>
      <c r="P12" s="16"/>
      <c r="Q12" s="16"/>
      <c r="R12" s="16"/>
      <c r="S12" s="16"/>
      <c r="T12" s="16"/>
      <c r="U12" s="16"/>
      <c r="V12" s="16"/>
      <c r="W12" s="12" t="s">
        <v>276</v>
      </c>
    </row>
    <row r="13" ht="16.5" spans="1:23">
      <c r="A13" s="20" t="s">
        <v>279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</sheetData>
  <mergeCells count="15">
    <mergeCell ref="A1:W1"/>
    <mergeCell ref="A12:D12"/>
    <mergeCell ref="E12:I12"/>
    <mergeCell ref="K12:N12"/>
    <mergeCell ref="A13:W13"/>
    <mergeCell ref="A2:A3"/>
    <mergeCell ref="B2:B3"/>
    <mergeCell ref="C2:C3"/>
    <mergeCell ref="D2:D3"/>
    <mergeCell ref="E2:E3"/>
    <mergeCell ref="F2:F3"/>
    <mergeCell ref="G2:G3"/>
    <mergeCell ref="H2:H3"/>
    <mergeCell ref="V2:V3"/>
    <mergeCell ref="W2:W3"/>
  </mergeCells>
  <dataValidations count="1">
    <dataValidation type="list" allowBlank="1" showInputMessage="1" showErrorMessage="1" sqref="W1 W3:W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zoomScalePageLayoutView="125" workbookViewId="0">
      <selection activeCell="A11" sqref="A11:E1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281</v>
      </c>
      <c r="H2" s="4"/>
      <c r="I2" s="4" t="s">
        <v>282</v>
      </c>
      <c r="J2" s="4"/>
      <c r="K2" s="6" t="s">
        <v>283</v>
      </c>
      <c r="L2" s="42" t="s">
        <v>284</v>
      </c>
      <c r="M2" s="7" t="s">
        <v>285</v>
      </c>
    </row>
    <row r="3" s="1" customFormat="1" ht="16.5" spans="1:13">
      <c r="A3" s="4"/>
      <c r="B3" s="8"/>
      <c r="C3" s="8"/>
      <c r="D3" s="8"/>
      <c r="E3" s="8"/>
      <c r="F3" s="8"/>
      <c r="G3" s="4" t="s">
        <v>286</v>
      </c>
      <c r="H3" s="4" t="s">
        <v>287</v>
      </c>
      <c r="I3" s="4" t="s">
        <v>286</v>
      </c>
      <c r="J3" s="4" t="s">
        <v>287</v>
      </c>
      <c r="K3" s="9"/>
      <c r="L3" s="43"/>
      <c r="M3" s="10"/>
    </row>
    <row r="4" ht="54" spans="1:13">
      <c r="A4" s="12">
        <v>1</v>
      </c>
      <c r="B4" s="44" t="s">
        <v>275</v>
      </c>
      <c r="C4" s="22" t="s">
        <v>273</v>
      </c>
      <c r="D4" s="12" t="s">
        <v>274</v>
      </c>
      <c r="E4" s="23" t="s">
        <v>118</v>
      </c>
      <c r="F4" s="13" t="s">
        <v>63</v>
      </c>
      <c r="G4" s="12">
        <v>0.2</v>
      </c>
      <c r="H4" s="12">
        <v>0.3</v>
      </c>
      <c r="I4" s="12">
        <v>0.2</v>
      </c>
      <c r="J4" s="12">
        <f>SUM(F4:I4)</f>
        <v>0.7</v>
      </c>
      <c r="K4" s="12"/>
      <c r="L4" s="12"/>
      <c r="M4" s="12" t="s">
        <v>276</v>
      </c>
    </row>
    <row r="5" spans="1:13">
      <c r="A5" s="12"/>
      <c r="B5" s="12"/>
      <c r="C5" s="22"/>
      <c r="D5" s="12"/>
      <c r="E5" s="12"/>
      <c r="F5" s="12"/>
      <c r="G5" s="12"/>
      <c r="H5" s="12"/>
      <c r="I5" s="12"/>
      <c r="J5" s="12"/>
      <c r="K5" s="12"/>
      <c r="L5" s="12"/>
      <c r="M5" s="12" t="s">
        <v>276</v>
      </c>
    </row>
    <row r="6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 t="s">
        <v>276</v>
      </c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  <c r="L7" s="11"/>
      <c r="M7" s="12" t="s">
        <v>276</v>
      </c>
    </row>
    <row r="8" spans="1:13">
      <c r="A8" s="12"/>
      <c r="B8" s="12"/>
      <c r="C8" s="12"/>
      <c r="D8" s="12"/>
      <c r="E8" s="12"/>
      <c r="F8" s="12"/>
      <c r="G8" s="12"/>
      <c r="H8" s="12"/>
      <c r="I8" s="12"/>
      <c r="J8" s="12"/>
      <c r="K8" s="11"/>
      <c r="L8" s="11"/>
      <c r="M8" s="12" t="s">
        <v>276</v>
      </c>
    </row>
    <row r="9" spans="1:13">
      <c r="A9" s="12"/>
      <c r="B9" s="12"/>
      <c r="C9" s="12"/>
      <c r="D9" s="12"/>
      <c r="E9" s="12"/>
      <c r="F9" s="12"/>
      <c r="G9" s="12"/>
      <c r="H9" s="12"/>
      <c r="I9" s="12"/>
      <c r="J9" s="12"/>
      <c r="K9" s="11"/>
      <c r="L9" s="11"/>
      <c r="M9" s="12" t="s">
        <v>276</v>
      </c>
    </row>
    <row r="10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2" t="s">
        <v>276</v>
      </c>
    </row>
    <row r="11" s="2" customFormat="1" ht="18.75" spans="1:13">
      <c r="A11" s="15" t="s">
        <v>277</v>
      </c>
      <c r="B11" s="16"/>
      <c r="C11" s="16"/>
      <c r="D11" s="16"/>
      <c r="E11" s="17"/>
      <c r="F11" s="18"/>
      <c r="G11" s="24"/>
      <c r="H11" s="15" t="s">
        <v>278</v>
      </c>
      <c r="I11" s="16"/>
      <c r="J11" s="16"/>
      <c r="K11" s="17"/>
      <c r="L11" s="45"/>
      <c r="M11" s="19"/>
    </row>
    <row r="12" ht="16.5" spans="1:13">
      <c r="A12" s="46" t="s">
        <v>288</v>
      </c>
      <c r="B12" s="46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zoomScalePageLayoutView="125" workbookViewId="0">
      <selection activeCell="A17" sqref="A17:E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290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0" t="s">
        <v>291</v>
      </c>
      <c r="H2" s="31"/>
      <c r="I2" s="32"/>
      <c r="J2" s="30" t="s">
        <v>292</v>
      </c>
      <c r="K2" s="31"/>
      <c r="L2" s="32"/>
      <c r="M2" s="30" t="s">
        <v>293</v>
      </c>
      <c r="N2" s="31"/>
      <c r="O2" s="32"/>
      <c r="P2" s="30" t="s">
        <v>294</v>
      </c>
      <c r="Q2" s="31"/>
      <c r="R2" s="32"/>
      <c r="S2" s="31" t="s">
        <v>295</v>
      </c>
      <c r="T2" s="31"/>
      <c r="U2" s="32"/>
      <c r="V2" s="26" t="s">
        <v>296</v>
      </c>
      <c r="W2" s="26" t="s">
        <v>271</v>
      </c>
    </row>
    <row r="3" s="1" customFormat="1" ht="16.5" spans="1:23">
      <c r="A3" s="8"/>
      <c r="B3" s="33"/>
      <c r="C3" s="33"/>
      <c r="D3" s="33"/>
      <c r="E3" s="33"/>
      <c r="F3" s="33"/>
      <c r="G3" s="4" t="s">
        <v>297</v>
      </c>
      <c r="H3" s="4" t="s">
        <v>68</v>
      </c>
      <c r="I3" s="4" t="s">
        <v>254</v>
      </c>
      <c r="J3" s="4" t="s">
        <v>297</v>
      </c>
      <c r="K3" s="4" t="s">
        <v>68</v>
      </c>
      <c r="L3" s="4" t="s">
        <v>254</v>
      </c>
      <c r="M3" s="4" t="s">
        <v>297</v>
      </c>
      <c r="N3" s="4" t="s">
        <v>68</v>
      </c>
      <c r="O3" s="4" t="s">
        <v>254</v>
      </c>
      <c r="P3" s="4" t="s">
        <v>297</v>
      </c>
      <c r="Q3" s="4" t="s">
        <v>68</v>
      </c>
      <c r="R3" s="4" t="s">
        <v>254</v>
      </c>
      <c r="S3" s="4" t="s">
        <v>297</v>
      </c>
      <c r="T3" s="4" t="s">
        <v>68</v>
      </c>
      <c r="U3" s="4" t="s">
        <v>254</v>
      </c>
      <c r="V3" s="34"/>
      <c r="W3" s="34"/>
    </row>
    <row r="4" ht="81" spans="1:23">
      <c r="A4" s="35" t="s">
        <v>298</v>
      </c>
      <c r="B4" s="36" t="s">
        <v>275</v>
      </c>
      <c r="C4" s="22" t="s">
        <v>273</v>
      </c>
      <c r="D4" s="12" t="s">
        <v>274</v>
      </c>
      <c r="E4" s="23" t="s">
        <v>118</v>
      </c>
      <c r="F4" s="13" t="s">
        <v>63</v>
      </c>
      <c r="G4" s="37" t="s">
        <v>299</v>
      </c>
      <c r="H4" s="37" t="s">
        <v>299</v>
      </c>
      <c r="I4" s="12" t="s">
        <v>300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 t="s">
        <v>301</v>
      </c>
      <c r="W4" s="12" t="s">
        <v>276</v>
      </c>
    </row>
    <row r="5" ht="16.5" spans="1:23">
      <c r="A5" s="38"/>
      <c r="B5" s="39"/>
      <c r="C5" s="22"/>
      <c r="D5" s="12"/>
      <c r="E5" s="23"/>
      <c r="F5" s="12"/>
      <c r="G5" s="30" t="s">
        <v>302</v>
      </c>
      <c r="H5" s="31"/>
      <c r="I5" s="32"/>
      <c r="J5" s="30" t="s">
        <v>303</v>
      </c>
      <c r="K5" s="31"/>
      <c r="L5" s="32"/>
      <c r="M5" s="30" t="s">
        <v>304</v>
      </c>
      <c r="N5" s="31"/>
      <c r="O5" s="32"/>
      <c r="P5" s="30" t="s">
        <v>305</v>
      </c>
      <c r="Q5" s="31"/>
      <c r="R5" s="32"/>
      <c r="S5" s="31" t="s">
        <v>306</v>
      </c>
      <c r="T5" s="31"/>
      <c r="U5" s="32"/>
      <c r="V5" s="12"/>
      <c r="W5" s="12"/>
    </row>
    <row r="6" ht="16.5" spans="1:23">
      <c r="A6" s="38"/>
      <c r="B6" s="39"/>
      <c r="C6" s="22"/>
      <c r="D6" s="12"/>
      <c r="E6" s="23"/>
      <c r="F6" s="12"/>
      <c r="G6" s="4" t="s">
        <v>297</v>
      </c>
      <c r="H6" s="4" t="s">
        <v>68</v>
      </c>
      <c r="I6" s="4" t="s">
        <v>254</v>
      </c>
      <c r="J6" s="4" t="s">
        <v>297</v>
      </c>
      <c r="K6" s="4" t="s">
        <v>68</v>
      </c>
      <c r="L6" s="4" t="s">
        <v>254</v>
      </c>
      <c r="M6" s="4" t="s">
        <v>297</v>
      </c>
      <c r="N6" s="4" t="s">
        <v>68</v>
      </c>
      <c r="O6" s="4" t="s">
        <v>254</v>
      </c>
      <c r="P6" s="4" t="s">
        <v>297</v>
      </c>
      <c r="Q6" s="4" t="s">
        <v>68</v>
      </c>
      <c r="R6" s="4" t="s">
        <v>254</v>
      </c>
      <c r="S6" s="4" t="s">
        <v>297</v>
      </c>
      <c r="T6" s="4" t="s">
        <v>68</v>
      </c>
      <c r="U6" s="4" t="s">
        <v>254</v>
      </c>
      <c r="V6" s="12"/>
      <c r="W6" s="12"/>
    </row>
    <row r="7" spans="1:23">
      <c r="A7" s="40"/>
      <c r="B7" s="41"/>
      <c r="C7" s="2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 t="s">
        <v>301</v>
      </c>
      <c r="W7" s="12" t="s">
        <v>276</v>
      </c>
    </row>
    <row r="8" spans="1:23">
      <c r="A8" s="36"/>
      <c r="B8" s="36"/>
      <c r="C8" s="12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39"/>
      <c r="C9" s="12"/>
      <c r="D9" s="12"/>
      <c r="E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6"/>
      <c r="B10" s="39"/>
      <c r="C10" s="36"/>
      <c r="D10" s="36"/>
      <c r="E10" s="36"/>
      <c r="F10" s="36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 t="s">
        <v>301</v>
      </c>
      <c r="W10" s="12" t="s">
        <v>276</v>
      </c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6"/>
      <c r="B12" s="36"/>
      <c r="C12" s="36"/>
      <c r="D12" s="36"/>
      <c r="E12" s="36"/>
      <c r="F12" s="36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6"/>
      <c r="B14" s="36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1"/>
      <c r="B15" s="41"/>
      <c r="C15" s="41"/>
      <c r="D15" s="41"/>
      <c r="E15" s="41"/>
      <c r="F15" s="4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5" t="s">
        <v>277</v>
      </c>
      <c r="B17" s="16"/>
      <c r="C17" s="16"/>
      <c r="D17" s="16"/>
      <c r="E17" s="17"/>
      <c r="F17" s="18"/>
      <c r="G17" s="24"/>
      <c r="H17" s="29"/>
      <c r="I17" s="29"/>
      <c r="J17" s="15" t="s">
        <v>278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9"/>
    </row>
    <row r="18" ht="16.5" spans="1:23">
      <c r="A18" s="20" t="s">
        <v>307</v>
      </c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</sheetData>
  <mergeCells count="4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3"/>
    <mergeCell ref="B14:B15"/>
    <mergeCell ref="C2:C3"/>
    <mergeCell ref="C10:C11"/>
    <mergeCell ref="C12:C13"/>
    <mergeCell ref="C14:C15"/>
    <mergeCell ref="D2:D3"/>
    <mergeCell ref="D10:D11"/>
    <mergeCell ref="D12:D13"/>
    <mergeCell ref="D14:D15"/>
    <mergeCell ref="E2:E3"/>
    <mergeCell ref="E10:E11"/>
    <mergeCell ref="E12:E13"/>
    <mergeCell ref="E14:E15"/>
    <mergeCell ref="F2:F3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尾期规格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2025-12-10T01:54:27Z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4FDA61F113904B36B9C0028B48F4785C</vt:lpwstr>
  </property>
  <property fmtid="{D5CDD505-2E9C-101B-9397-08002B2CF9AE}" pid="5" name="CalculationRule">
    <vt:i4>0</vt:i4>
  </property>
</Properties>
</file>