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<sst xmlns="http://schemas.openxmlformats.org/spreadsheetml/2006/main" count="762" uniqueCount="329">
  <si>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</si>
  <si>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</si>
  <si>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</si>
  <si>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</si>
  <si>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</si>
  <si>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</si>
  <si>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</si>
  <si>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</si>
  <si>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</si>
  <si>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</si>
  <si>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</si>
  <si>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</si>
  <si>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</si>
  <si>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</si>
  <si>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</si>
  <si>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</si>
  <si>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</si>
  <si>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</si>
  <si>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</si>
  <si>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</si>
  <si>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</si>
  <si>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</si>
  <si>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</si>
  <si>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</si>
  <si>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</si>
  <si>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</si>
  <si>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</si>
  <si>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</si>
  <si>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</si>
  <si>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</si>
  <si>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</si>
  <si>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</si>
  <si>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</si>
  <si>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</si>
  <si>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</si>
  <si>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</si>
  <si>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</si>
  <si>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</si>
  <si>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</si>
  <si>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</si>
  <si>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</si>
  <si>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</si>
  <si>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</si>
  <si>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</si>
  <si>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</si>
  <si>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</si>
  <si>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</si>
  <si>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</si>
  <si>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</si>
  <si>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</si>
  <si>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</si>
  <si>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</si>
  <si>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</si>
  <si>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</si>
  <si>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</si>
  <si>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</si>
  <si>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</si>
  <si>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</si>
  <si>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</si>
  <si>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</si>
  <si>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</si>
  <si>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</si>
  <si>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</si>
  <si>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TAMMAO81067</t>
  </si>
  <si>
    <t>合同交期</t>
  </si>
  <si>
    <t>产前确认样</t>
  </si>
  <si>
    <t>有</t>
  </si>
  <si>
    <t>无</t>
  </si>
  <si>
    <t>品名</t>
  </si>
  <si>
    <t>男式短裤CORDURA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</si>
  <si>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</si>
  <si>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</si>
  <si>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</si>
  <si>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</si>
  <si>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</si>
  <si>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</si>
  <si>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</si>
  <si>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</si>
  <si>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</si>
  <si>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</si>
  <si>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</si>
  <si>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</si>
  <si>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</si>
  <si>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</si>
  <si>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</si>
  <si>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</si>
  <si>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</si>
  <si>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</si>
  <si>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</si>
  <si>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</si>
  <si>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</si>
  <si>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</si>
  <si>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</si>
  <si>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</si>
  <si>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</si>
  <si>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</si>
  <si>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</si>
  <si>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</si>
  <si>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</si>
  <si>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</si>
  <si>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</si>
  <si>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</si>
  <si>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</si>
  <si>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</si>
  <si>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</si>
  <si>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</si>
  <si>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</si>
  <si>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</si>
  <si>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</si>
  <si>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</si>
  <si>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</si>
  <si>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</si>
  <si>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</si>
  <si>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</si>
  <si>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</si>
  <si>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</si>
  <si>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</si>
  <si>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</si>
  <si>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</si>
  <si>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</si>
  <si>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地茶色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</si>
  <si>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</si>
  <si>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</si>
  <si>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</si>
  <si>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</si>
  <si>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</si>
  <si>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</si>
  <si>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</si>
  <si>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</si>
  <si>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1.腰头纽。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</si>
  <si>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</si>
  <si>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</si>
  <si>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</si>
  <si>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</si>
  <si>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</si>
  <si>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</si>
  <si>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</si>
  <si>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</si>
  <si>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</si>
  <si>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</si>
  <si>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</si>
  <si>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</si>
  <si>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</si>
  <si>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</si>
  <si>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</si>
  <si>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</si>
  <si>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</si>
  <si>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</si>
  <si>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</si>
  <si>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</si>
  <si>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</si>
  <si>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</si>
  <si>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</si>
  <si>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</si>
  <si>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</si>
  <si>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</si>
  <si>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</si>
  <si>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</si>
  <si>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</si>
  <si>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</si>
  <si>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</si>
  <si>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</si>
  <si>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</si>
  <si>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</si>
  <si>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</si>
  <si>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</si>
  <si>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</si>
  <si>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</si>
  <si>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</si>
  <si>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</si>
  <si>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</si>
  <si>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</si>
  <si>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</si>
  <si>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</si>
  <si>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</si>
  <si>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</si>
  <si>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</si>
  <si>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</si>
  <si>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</si>
  <si>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</si>
  <si>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</si>
  <si>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</si>
  <si>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</si>
  <si>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</si>
  <si>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</si>
  <si>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</si>
  <si>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</si>
  <si>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</si>
  <si>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</si>
  <si>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</si>
  <si>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</si>
  <si>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</si>
  <si>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</si>
  <si>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</si>
  <si>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黑色6,8.16.22.26.27.</t>
  </si>
  <si>
    <t>地茶色55,52,47.43,41,40</t>
  </si>
  <si>
    <t>蓝岩黑36,35.33.31.</t>
  </si>
  <si>
    <t>情况说明：</t>
  </si>
  <si>
    <t xml:space="preserve">【问题点描述】  </t>
  </si>
  <si>
    <t>1.脏污一件。</t>
  </si>
  <si>
    <t>2.开线一件.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</si>
  <si>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</si>
  <si>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</si>
  <si>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</si>
  <si>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</si>
  <si>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</si>
  <si>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</si>
  <si>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</si>
  <si>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此次出货2045件，按照探路者要求抽箱验货125件，未超标，同意出货。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</si>
  <si>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</si>
  <si>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</si>
  <si>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</si>
  <si>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</si>
  <si>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</si>
  <si>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</si>
  <si>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</si>
  <si>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</si>
  <si>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</si>
  <si>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</si>
  <si>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</si>
  <si>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</si>
  <si>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</si>
  <si>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+0.8 +0.5</t>
  </si>
  <si>
    <t>+1  +1</t>
  </si>
  <si>
    <t>0.5 +0.5</t>
  </si>
  <si>
    <t>0  0</t>
  </si>
  <si>
    <t>+1 +0.5</t>
  </si>
  <si>
    <t>腰围（平量）</t>
  </si>
  <si>
    <t>腰围（拉量）</t>
  </si>
  <si>
    <t>88</t>
  </si>
  <si>
    <t>臀围</t>
  </si>
  <si>
    <t>106</t>
  </si>
  <si>
    <t>-0.5 0</t>
  </si>
  <si>
    <t>-0.5  0</t>
  </si>
  <si>
    <t>-0.5  -0.5</t>
  </si>
  <si>
    <t>腿围/2</t>
  </si>
  <si>
    <t>33.5</t>
  </si>
  <si>
    <t>脚口/2，松量</t>
  </si>
  <si>
    <t>前裆长（含腰）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</si>
  <si>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</si>
  <si>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</si>
  <si>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</si>
  <si>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</si>
  <si>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</si>
  <si>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</si>
  <si>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</si>
  <si>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</si>
  <si>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</si>
  <si>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</si>
  <si>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</si>
  <si>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</si>
  <si>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</si>
  <si>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</si>
  <si>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</si>
  <si>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</si>
  <si>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</si>
  <si>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1211*</t>
  </si>
  <si>
    <t>FW12600</t>
  </si>
  <si>
    <t>19SS黑色/E77//</t>
  </si>
  <si>
    <t>TAMMAO81065/TAMMAO81067</t>
  </si>
  <si>
    <t>石狮经纬纺织有限公司</t>
  </si>
  <si>
    <t>YES</t>
  </si>
  <si>
    <t>23FW地茶色/R69//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</si>
  <si>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</si>
  <si>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</si>
  <si>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</si>
  <si>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</si>
  <si>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</si>
  <si>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</si>
  <si>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</si>
  <si>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</si>
  <si>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</si>
  <si>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</si>
  <si>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</si>
  <si>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</si>
  <si>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</si>
  <si>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</si>
  <si>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</si>
  <si>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</si>
  <si>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</si>
  <si>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</si>
  <si>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</si>
  <si>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</si>
  <si>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</si>
  <si>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</si>
  <si>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</si>
  <si>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</si>
  <si>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</si>
  <si>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</si>
  <si>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</si>
  <si>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</si>
  <si>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</si>
  <si>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</si>
  <si>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</si>
  <si>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</si>
  <si>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</si>
  <si>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</si>
  <si>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</si>
  <si>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</si>
  <si>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</si>
  <si>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</si>
  <si>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</si>
  <si>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</si>
  <si>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</si>
  <si>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</si>
  <si>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</si>
  <si>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</si>
  <si>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</si>
  <si>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</si>
  <si>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</si>
  <si>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</si>
  <si>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</si>
  <si>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</si>
  <si>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</si>
  <si>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</si>
  <si>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</si>
  <si>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</si>
  <si>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左插袋侧</t>
  </si>
  <si>
    <t xml:space="preserve">TOREAD硅胶菱形烫标（6*0.9CM）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</si>
  <si>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</si>
  <si>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</si>
  <si>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</si>
  <si>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</si>
  <si>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</si>
  <si>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</si>
  <si>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SJ00009</t>
  </si>
  <si>
    <t>XXXX白/710//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</si>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</sst>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10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2" borderId="72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13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7" fillId="0" borderId="0">
      <alignment vertical="center"/>
    </xf>
    <xf numFmtId="0" fontId="23" fillId="0" borderId="0">
      <alignment vertical="center"/>
    </xf>
    <xf numFmtId="0" fontId="23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23" fillId="0" borderId="0">
      <alignment vertical="center"/>
    </xf>
    <xf numFmtId="0" fontId="64" fillId="0" borderId="0">
      <alignment vertical="center"/>
    </xf>
    <xf numFmtId="0" fontId="23" fillId="0" borderId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4" borderId="9" xfId="55" applyFont="1" applyFill="1" applyBorder="1" applyAlignment="1">
      <alignment horizontal="center" vertical="center" wrapText="1"/>
    </xf>
    <xf numFmtId="0" fontId="14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7" fillId="0" borderId="2" xfId="0" applyFont="1" applyFill="1" applyBorder="1" applyAlignment="1"/>
    <xf numFmtId="0" fontId="0" fillId="0" borderId="4" xfId="0" applyBorder="1" applyAlignment="1">
      <alignment horizontal="center" vertical="center"/>
    </xf>
    <xf numFmtId="0" fontId="15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3" borderId="0" xfId="52" applyFont="1" applyFill="1"/>
    <xf numFmtId="0" fontId="17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horizontal="left" vertical="center"/>
    </xf>
    <xf numFmtId="0" fontId="16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vertical="center"/>
    </xf>
    <xf numFmtId="0" fontId="16" fillId="3" borderId="2" xfId="52" applyFont="1" applyFill="1" applyBorder="1" applyAlignment="1">
      <alignment horizontal="center"/>
    </xf>
    <xf numFmtId="0" fontId="16" fillId="3" borderId="2" xfId="52" applyFont="1" applyFill="1" applyBorder="1"/>
    <xf numFmtId="0" fontId="17" fillId="3" borderId="2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176" fontId="18" fillId="0" borderId="2" xfId="58" applyNumberFormat="1" applyFont="1" applyBorder="1" applyAlignment="1">
      <alignment horizontal="center"/>
    </xf>
    <xf numFmtId="0" fontId="19" fillId="0" borderId="2" xfId="59" applyFont="1" applyBorder="1" applyAlignment="1">
      <alignment horizontal="center" vertical="center"/>
    </xf>
    <xf numFmtId="0" fontId="19" fillId="0" borderId="7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21" fillId="6" borderId="4" xfId="60" applyNumberFormat="1" applyFont="1" applyFill="1" applyBorder="1" applyAlignment="1">
      <alignment horizontal="center" vertical="center"/>
    </xf>
    <xf numFmtId="49" fontId="21" fillId="0" borderId="4" xfId="6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/>
    </xf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2" xfId="51" applyFont="1" applyFill="1" applyBorder="1" applyAlignment="1">
      <alignment horizontal="center" vertical="top"/>
    </xf>
    <xf numFmtId="0" fontId="25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6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58" fontId="27" fillId="0" borderId="17" xfId="51" applyNumberFormat="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26" fillId="0" borderId="18" xfId="51" applyFont="1" applyBorder="1" applyAlignment="1">
      <alignment vertical="center"/>
    </xf>
    <xf numFmtId="0" fontId="25" fillId="0" borderId="17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3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 wrapText="1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5" fillId="0" borderId="19" xfId="51" applyFont="1" applyFill="1" applyBorder="1" applyAlignment="1">
      <alignment horizontal="left" vertical="center"/>
    </xf>
    <xf numFmtId="0" fontId="23" fillId="0" borderId="20" xfId="51" applyFill="1" applyBorder="1" applyAlignment="1">
      <alignment horizontal="center" vertical="center"/>
    </xf>
    <xf numFmtId="0" fontId="23" fillId="0" borderId="21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20" xfId="51" applyNumberFormat="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9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14" fontId="26" fillId="0" borderId="17" xfId="51" applyNumberFormat="1" applyFont="1" applyBorder="1" applyAlignment="1">
      <alignment horizontal="center" vertical="center"/>
    </xf>
    <xf numFmtId="14" fontId="26" fillId="0" borderId="18" xfId="51" applyNumberFormat="1" applyFont="1" applyBorder="1" applyAlignment="1">
      <alignment horizontal="center" vertical="center"/>
    </xf>
    <xf numFmtId="0" fontId="28" fillId="0" borderId="16" xfId="51" applyFont="1" applyBorder="1" applyAlignment="1">
      <alignment vertical="center"/>
    </xf>
    <xf numFmtId="0" fontId="28" fillId="0" borderId="17" xfId="51" applyFont="1" applyBorder="1" applyAlignment="1">
      <alignment vertical="center"/>
    </xf>
    <xf numFmtId="0" fontId="26" fillId="0" borderId="25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21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vertical="center"/>
    </xf>
    <xf numFmtId="0" fontId="23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vertical="center"/>
    </xf>
    <xf numFmtId="0" fontId="28" fillId="0" borderId="14" xfId="51" applyFont="1" applyBorder="1" applyAlignment="1">
      <alignment vertical="center"/>
    </xf>
    <xf numFmtId="0" fontId="26" fillId="0" borderId="15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6" fillId="0" borderId="39" xfId="51" applyFont="1" applyBorder="1" applyAlignment="1">
      <alignment vertical="center"/>
    </xf>
    <xf numFmtId="58" fontId="23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58" fontId="29" fillId="0" borderId="39" xfId="51" applyNumberFormat="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28" fillId="0" borderId="4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8" fillId="0" borderId="43" xfId="51" applyFont="1" applyBorder="1" applyAlignment="1">
      <alignment vertical="center"/>
    </xf>
    <xf numFmtId="0" fontId="23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vertical="center"/>
    </xf>
    <xf numFmtId="0" fontId="28" fillId="0" borderId="44" xfId="51" applyFont="1" applyBorder="1" applyAlignment="1">
      <alignment vertical="center"/>
    </xf>
    <xf numFmtId="0" fontId="26" fillId="0" borderId="45" xfId="51" applyFont="1" applyBorder="1" applyAlignment="1">
      <alignment horizontal="left" vertical="center"/>
    </xf>
    <xf numFmtId="0" fontId="2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48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 wrapText="1"/>
    </xf>
    <xf numFmtId="0" fontId="28" fillId="0" borderId="2" xfId="51" applyFont="1" applyBorder="1" applyAlignment="1">
      <alignment horizontal="center" vertical="center"/>
    </xf>
    <xf numFmtId="9" fontId="26" fillId="0" borderId="2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7" xfId="51" applyFont="1" applyBorder="1" applyAlignment="1">
      <alignment horizontal="left" vertical="center" wrapText="1"/>
    </xf>
    <xf numFmtId="0" fontId="35" fillId="0" borderId="27" xfId="51" applyFont="1" applyBorder="1" applyAlignment="1">
      <alignment horizontal="left" vertical="center"/>
    </xf>
    <xf numFmtId="0" fontId="36" fillId="0" borderId="2" xfId="0" applyFont="1" applyFill="1" applyBorder="1" applyAlignment="1">
      <alignment vertical="center"/>
    </xf>
    <xf numFmtId="0" fontId="27" fillId="0" borderId="27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9" fillId="0" borderId="35" xfId="51" applyFont="1" applyBorder="1" applyAlignment="1">
      <alignment vertical="center"/>
    </xf>
    <xf numFmtId="0" fontId="37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58" fontId="23" fillId="0" borderId="36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58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23" fillId="0" borderId="57" xfId="51" applyFont="1" applyBorder="1" applyAlignment="1">
      <alignment vertical="center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7" borderId="2" xfId="0" applyFont="1" applyFill="1" applyBorder="1"/>
    <xf numFmtId="0" fontId="39" fillId="0" borderId="64" xfId="0" applyFont="1" applyBorder="1"/>
    <xf numFmtId="0" fontId="0" fillId="0" borderId="62" xfId="0" applyBorder="1"/>
    <xf numFmtId="0" fontId="0" fillId="7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7" borderId="66" xfId="0" applyFill="1" applyBorder="1"/>
    <xf numFmtId="0" fontId="0" fillId="0" borderId="67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9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4" fillId="4" borderId="9" xfId="55" applyFont="1" applyFill="1" applyBorder="1" applyAlignment="1" quotePrefix="1">
      <alignment horizontal="center" vertical="center" wrapText="1"/>
    </xf>
    <xf numFmtId="0" fontId="14" fillId="4" borderId="10" xfId="56" applyFont="1" applyFill="1" applyBorder="1" applyAlignment="1" quotePrefix="1">
      <alignment horizontal="center"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4323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4323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7" customWidth="1"/>
    <col min="3" max="3" width="10.1696428571429" customWidth="1"/>
  </cols>
  <sheetData>
    <row r="1" ht="21" customHeight="1" spans="1:2">
      <c r="A1" s="348"/>
      <c r="B1" s="349" t="s">
        <v>0</v>
      </c>
    </row>
    <row r="2" ht="18" spans="1:2">
      <c r="A2" s="11">
        <v>1</v>
      </c>
      <c r="B2" s="350" t="s">
        <v>1</v>
      </c>
    </row>
    <row r="3" ht="18" spans="1:2">
      <c r="A3" s="11">
        <v>2</v>
      </c>
      <c r="B3" s="350" t="s">
        <v>2</v>
      </c>
    </row>
    <row r="4" ht="18" spans="1:2">
      <c r="A4" s="11">
        <v>3</v>
      </c>
      <c r="B4" s="350" t="s">
        <v>3</v>
      </c>
    </row>
    <row r="5" ht="18" spans="1:2">
      <c r="A5" s="11">
        <v>4</v>
      </c>
      <c r="B5" s="350" t="s">
        <v>4</v>
      </c>
    </row>
    <row r="6" ht="18" spans="1:2">
      <c r="A6" s="11">
        <v>5</v>
      </c>
      <c r="B6" s="350" t="s">
        <v>5</v>
      </c>
    </row>
    <row r="7" ht="18" spans="1:2">
      <c r="A7" s="11">
        <v>6</v>
      </c>
      <c r="B7" s="350" t="s">
        <v>6</v>
      </c>
    </row>
    <row r="8" s="346" customFormat="1" ht="15" customHeight="1" spans="1:2">
      <c r="A8" s="351">
        <v>7</v>
      </c>
      <c r="B8" s="352" t="s">
        <v>7</v>
      </c>
    </row>
    <row r="9" ht="19" customHeight="1" spans="1:2">
      <c r="A9" s="348"/>
      <c r="B9" s="353" t="s">
        <v>8</v>
      </c>
    </row>
    <row r="10" ht="16" customHeight="1" spans="1:2">
      <c r="A10" s="11">
        <v>1</v>
      </c>
      <c r="B10" s="354" t="s">
        <v>9</v>
      </c>
    </row>
    <row r="11" ht="18" spans="1:2">
      <c r="A11" s="11">
        <v>2</v>
      </c>
      <c r="B11" s="350" t="s">
        <v>10</v>
      </c>
    </row>
    <row r="12" ht="36" spans="1:2">
      <c r="A12" s="11">
        <v>3</v>
      </c>
      <c r="B12" s="355" t="s">
        <v>11</v>
      </c>
    </row>
    <row r="13" ht="18" spans="1:2">
      <c r="A13" s="11">
        <v>4</v>
      </c>
      <c r="B13" s="356" t="s">
        <v>12</v>
      </c>
    </row>
    <row r="14" ht="18" spans="1:2">
      <c r="A14" s="11">
        <v>5</v>
      </c>
      <c r="B14" s="356" t="s">
        <v>13</v>
      </c>
    </row>
    <row r="15" ht="18" spans="1:2">
      <c r="A15" s="11">
        <v>6</v>
      </c>
      <c r="B15" s="356" t="s">
        <v>14</v>
      </c>
    </row>
    <row r="16" ht="18" spans="1:2">
      <c r="A16" s="11">
        <v>7</v>
      </c>
      <c r="B16" s="356" t="s">
        <v>15</v>
      </c>
    </row>
    <row r="17" ht="18" spans="1:2">
      <c r="A17" s="11">
        <v>8</v>
      </c>
      <c r="B17" s="356" t="s">
        <v>16</v>
      </c>
    </row>
    <row r="18" ht="18" spans="1:2">
      <c r="A18" s="11">
        <v>9</v>
      </c>
      <c r="B18" s="350" t="s">
        <v>17</v>
      </c>
    </row>
    <row r="19" spans="1:2">
      <c r="A19" s="11"/>
      <c r="B19" s="350"/>
    </row>
    <row r="20" ht="24" spans="1:2">
      <c r="A20" s="348"/>
      <c r="B20" s="349" t="s">
        <v>18</v>
      </c>
    </row>
    <row r="21" ht="18" spans="1:2">
      <c r="A21" s="11">
        <v>1</v>
      </c>
      <c r="B21" s="357" t="s">
        <v>19</v>
      </c>
    </row>
    <row r="22" ht="18" spans="1:2">
      <c r="A22" s="11">
        <v>2</v>
      </c>
      <c r="B22" s="350" t="s">
        <v>20</v>
      </c>
    </row>
    <row r="23" ht="18" spans="1:2">
      <c r="A23" s="11">
        <v>3</v>
      </c>
      <c r="B23" s="350" t="s">
        <v>21</v>
      </c>
    </row>
    <row r="24" ht="18" spans="1:2">
      <c r="A24" s="11">
        <v>4</v>
      </c>
      <c r="B24" s="350" t="s">
        <v>22</v>
      </c>
    </row>
    <row r="25" ht="36" spans="1:2">
      <c r="A25" s="11">
        <v>5</v>
      </c>
      <c r="B25" s="356" t="s">
        <v>23</v>
      </c>
    </row>
    <row r="26" ht="18" spans="1:2">
      <c r="A26" s="11">
        <v>6</v>
      </c>
      <c r="B26" s="356" t="s">
        <v>24</v>
      </c>
    </row>
    <row r="27" customFormat="1" ht="18" spans="1:2">
      <c r="A27" s="11">
        <v>7</v>
      </c>
      <c r="B27" s="350" t="s">
        <v>25</v>
      </c>
    </row>
    <row r="28" spans="1:2">
      <c r="A28" s="11"/>
      <c r="B28" s="350"/>
    </row>
    <row r="29" ht="24" spans="1:2">
      <c r="A29" s="348"/>
      <c r="B29" s="349" t="s">
        <v>26</v>
      </c>
    </row>
    <row r="30" ht="18" spans="1:2">
      <c r="A30" s="11">
        <v>1</v>
      </c>
      <c r="B30" s="357" t="s">
        <v>27</v>
      </c>
    </row>
    <row r="31" ht="18" spans="1:2">
      <c r="A31" s="11">
        <v>2</v>
      </c>
      <c r="B31" s="350" t="s">
        <v>28</v>
      </c>
    </row>
    <row r="32" ht="18" spans="1:2">
      <c r="A32" s="11">
        <v>3</v>
      </c>
      <c r="B32" s="350" t="s">
        <v>29</v>
      </c>
    </row>
    <row r="33" ht="36" spans="1:2">
      <c r="A33" s="11">
        <v>4</v>
      </c>
      <c r="B33" s="350" t="s">
        <v>30</v>
      </c>
    </row>
    <row r="34" ht="18" spans="1:2">
      <c r="A34" s="11">
        <v>5</v>
      </c>
      <c r="B34" s="350" t="s">
        <v>31</v>
      </c>
    </row>
    <row r="35" ht="18" spans="1:2">
      <c r="A35" s="11">
        <v>6</v>
      </c>
      <c r="B35" s="350" t="s">
        <v>32</v>
      </c>
    </row>
    <row r="36" customFormat="1" ht="18" spans="1:2">
      <c r="A36" s="11">
        <v>7</v>
      </c>
      <c r="B36" s="350" t="s">
        <v>33</v>
      </c>
    </row>
    <row r="37" spans="1:2">
      <c r="A37" s="11"/>
      <c r="B37" s="350"/>
    </row>
    <row r="39" spans="1:2">
      <c r="A39" s="358" t="s">
        <v>34</v>
      </c>
      <c r="B39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9" t="s">
        <v>302</v>
      </c>
      <c r="B2" s="30" t="s">
        <v>241</v>
      </c>
      <c r="C2" s="30" t="s">
        <v>242</v>
      </c>
      <c r="D2" s="30" t="s">
        <v>243</v>
      </c>
      <c r="E2" s="30" t="s">
        <v>244</v>
      </c>
      <c r="F2" s="30" t="s">
        <v>245</v>
      </c>
      <c r="G2" s="29" t="s">
        <v>303</v>
      </c>
      <c r="H2" s="29" t="s">
        <v>304</v>
      </c>
      <c r="I2" s="29" t="s">
        <v>305</v>
      </c>
      <c r="J2" s="29" t="s">
        <v>304</v>
      </c>
      <c r="K2" s="29" t="s">
        <v>306</v>
      </c>
      <c r="L2" s="29" t="s">
        <v>304</v>
      </c>
      <c r="M2" s="30" t="s">
        <v>282</v>
      </c>
      <c r="N2" s="30" t="s">
        <v>254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302</v>
      </c>
      <c r="B4" s="32" t="s">
        <v>307</v>
      </c>
      <c r="C4" s="32" t="s">
        <v>283</v>
      </c>
      <c r="D4" s="32" t="s">
        <v>243</v>
      </c>
      <c r="E4" s="30" t="s">
        <v>244</v>
      </c>
      <c r="F4" s="30" t="s">
        <v>245</v>
      </c>
      <c r="G4" s="29" t="s">
        <v>303</v>
      </c>
      <c r="H4" s="29" t="s">
        <v>304</v>
      </c>
      <c r="I4" s="29" t="s">
        <v>305</v>
      </c>
      <c r="J4" s="29" t="s">
        <v>304</v>
      </c>
      <c r="K4" s="29" t="s">
        <v>306</v>
      </c>
      <c r="L4" s="29" t="s">
        <v>304</v>
      </c>
      <c r="M4" s="30" t="s">
        <v>282</v>
      </c>
      <c r="N4" s="30" t="s">
        <v>254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308</v>
      </c>
      <c r="B11" s="19"/>
      <c r="C11" s="19"/>
      <c r="D11" s="20"/>
      <c r="E11" s="21"/>
      <c r="F11" s="33"/>
      <c r="G11" s="28"/>
      <c r="H11" s="33"/>
      <c r="I11" s="18" t="s">
        <v>309</v>
      </c>
      <c r="J11" s="19"/>
      <c r="K11" s="19"/>
      <c r="L11" s="19"/>
      <c r="M11" s="19"/>
      <c r="N11" s="22"/>
    </row>
    <row r="12" spans="1:14">
      <c r="A12" s="23" t="s">
        <v>310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7" sqref="F7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276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282</v>
      </c>
      <c r="L2" s="5" t="s">
        <v>254</v>
      </c>
    </row>
    <row r="3" ht="51" spans="1:12">
      <c r="A3" s="11" t="s">
        <v>284</v>
      </c>
      <c r="B3" s="360" t="s">
        <v>316</v>
      </c>
      <c r="C3" s="25" t="s">
        <v>256</v>
      </c>
      <c r="D3" s="360" t="s">
        <v>257</v>
      </c>
      <c r="E3" s="361" t="s">
        <v>258</v>
      </c>
      <c r="F3" s="14" t="s">
        <v>259</v>
      </c>
      <c r="G3" s="360" t="s">
        <v>317</v>
      </c>
      <c r="H3" s="360" t="s">
        <v>318</v>
      </c>
      <c r="I3" s="16"/>
      <c r="J3" s="16"/>
      <c r="K3" s="16"/>
      <c r="L3" s="16" t="s">
        <v>261</v>
      </c>
    </row>
    <row r="4" ht="51" spans="1:12">
      <c r="A4" s="11" t="s">
        <v>295</v>
      </c>
      <c r="B4" s="360" t="s">
        <v>316</v>
      </c>
      <c r="C4" s="25">
        <v>1123</v>
      </c>
      <c r="D4" s="360" t="s">
        <v>257</v>
      </c>
      <c r="E4" s="361" t="s">
        <v>262</v>
      </c>
      <c r="F4" s="14" t="s">
        <v>259</v>
      </c>
      <c r="G4" s="360" t="s">
        <v>317</v>
      </c>
      <c r="H4" s="360" t="s">
        <v>318</v>
      </c>
      <c r="I4" s="16"/>
      <c r="J4" s="16"/>
      <c r="K4" s="16"/>
      <c r="L4" s="16" t="s">
        <v>261</v>
      </c>
    </row>
    <row r="5" spans="1:12">
      <c r="A5" s="11"/>
      <c r="B5" s="12"/>
      <c r="C5" s="16"/>
      <c r="D5" s="12"/>
      <c r="E5" s="26"/>
      <c r="F5" s="17"/>
      <c r="G5" s="27"/>
      <c r="H5" s="12"/>
      <c r="I5" s="16"/>
      <c r="J5" s="16"/>
      <c r="K5" s="16"/>
      <c r="L5" s="16"/>
    </row>
    <row r="6" spans="1:12">
      <c r="A6" s="11"/>
      <c r="B6" s="12"/>
      <c r="C6" s="16"/>
      <c r="D6" s="12"/>
      <c r="E6" s="16"/>
      <c r="F6" s="17"/>
      <c r="G6" s="27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263</v>
      </c>
      <c r="B11" s="19"/>
      <c r="C11" s="19"/>
      <c r="D11" s="19"/>
      <c r="E11" s="20"/>
      <c r="F11" s="21"/>
      <c r="G11" s="28"/>
      <c r="H11" s="18" t="s">
        <v>319</v>
      </c>
      <c r="I11" s="19"/>
      <c r="J11" s="19"/>
      <c r="K11" s="19"/>
      <c r="L11" s="22"/>
    </row>
    <row r="12" spans="1:12">
      <c r="A12" s="23" t="s">
        <v>320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8" sqref="F8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240</v>
      </c>
      <c r="B2" s="5" t="s">
        <v>245</v>
      </c>
      <c r="C2" s="5" t="s">
        <v>283</v>
      </c>
      <c r="D2" s="5" t="s">
        <v>243</v>
      </c>
      <c r="E2" s="5" t="s">
        <v>244</v>
      </c>
      <c r="F2" s="4" t="s">
        <v>322</v>
      </c>
      <c r="G2" s="4" t="s">
        <v>268</v>
      </c>
      <c r="H2" s="6" t="s">
        <v>269</v>
      </c>
      <c r="I2" s="7" t="s">
        <v>271</v>
      </c>
    </row>
    <row r="3" s="1" customFormat="1" ht="16.8" spans="1:9">
      <c r="A3" s="4"/>
      <c r="B3" s="8"/>
      <c r="C3" s="8"/>
      <c r="D3" s="8"/>
      <c r="E3" s="8"/>
      <c r="F3" s="4" t="s">
        <v>323</v>
      </c>
      <c r="G3" s="4" t="s">
        <v>272</v>
      </c>
      <c r="H3" s="9"/>
      <c r="I3" s="10"/>
    </row>
    <row r="4" ht="51" spans="1:9">
      <c r="A4" s="11"/>
      <c r="B4" s="360" t="s">
        <v>324</v>
      </c>
      <c r="C4" s="360" t="s">
        <v>325</v>
      </c>
      <c r="D4" s="361" t="s">
        <v>326</v>
      </c>
      <c r="E4" s="14" t="s">
        <v>259</v>
      </c>
      <c r="F4" s="15">
        <v>0.8</v>
      </c>
      <c r="G4" s="15">
        <v>0.8</v>
      </c>
      <c r="H4" s="16">
        <f>SUM(F4:G4)</f>
        <v>1.6</v>
      </c>
      <c r="I4" s="16" t="s">
        <v>261</v>
      </c>
    </row>
    <row r="5" ht="51" spans="1:9">
      <c r="A5" s="11"/>
      <c r="B5" s="360" t="s">
        <v>324</v>
      </c>
      <c r="C5" s="360" t="s">
        <v>327</v>
      </c>
      <c r="D5" s="361" t="s">
        <v>258</v>
      </c>
      <c r="E5" s="14" t="s">
        <v>259</v>
      </c>
      <c r="F5" s="15">
        <v>0.8</v>
      </c>
      <c r="G5" s="15">
        <v>0.8</v>
      </c>
      <c r="H5" s="16">
        <f>SUM(F5:G5)</f>
        <v>1.6</v>
      </c>
      <c r="I5" s="16" t="s">
        <v>261</v>
      </c>
    </row>
    <row r="6" spans="1:9">
      <c r="A6" s="11"/>
      <c r="B6" s="12"/>
      <c r="C6" s="12"/>
      <c r="D6" s="16"/>
      <c r="E6" s="17"/>
      <c r="F6" s="15"/>
      <c r="G6" s="15"/>
      <c r="H6" s="16"/>
      <c r="I6" s="16"/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263</v>
      </c>
      <c r="B12" s="19"/>
      <c r="C12" s="19"/>
      <c r="D12" s="20"/>
      <c r="E12" s="21"/>
      <c r="F12" s="18" t="s">
        <v>319</v>
      </c>
      <c r="G12" s="19"/>
      <c r="H12" s="20"/>
      <c r="I12" s="22"/>
    </row>
    <row r="13" spans="1:9">
      <c r="A13" s="23" t="s">
        <v>328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6" t="s">
        <v>35</v>
      </c>
      <c r="C2" s="327"/>
      <c r="D2" s="327"/>
      <c r="E2" s="327"/>
      <c r="F2" s="327"/>
      <c r="G2" s="327"/>
      <c r="H2" s="327"/>
      <c r="I2" s="328"/>
    </row>
    <row r="3" ht="28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35"/>
    </row>
    <row r="4" ht="28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6" t="s">
        <v>41</v>
      </c>
      <c r="G4" s="336" t="s">
        <v>42</v>
      </c>
      <c r="H4" s="330" t="s">
        <v>41</v>
      </c>
      <c r="I4" s="337" t="s">
        <v>42</v>
      </c>
    </row>
    <row r="5" ht="28" customHeight="1" spans="2:9">
      <c r="B5" s="338" t="s">
        <v>43</v>
      </c>
      <c r="C5" s="11">
        <v>13</v>
      </c>
      <c r="D5" s="11">
        <v>0</v>
      </c>
      <c r="E5" s="11">
        <v>1</v>
      </c>
      <c r="F5" s="339">
        <v>0</v>
      </c>
      <c r="G5" s="339">
        <v>1</v>
      </c>
      <c r="H5" s="11">
        <v>1</v>
      </c>
      <c r="I5" s="340">
        <v>2</v>
      </c>
    </row>
    <row r="6" ht="28" customHeight="1" spans="2:9">
      <c r="B6" s="338" t="s">
        <v>44</v>
      </c>
      <c r="C6" s="11">
        <v>20</v>
      </c>
      <c r="D6" s="11">
        <v>0</v>
      </c>
      <c r="E6" s="11">
        <v>1</v>
      </c>
      <c r="F6" s="339">
        <v>1</v>
      </c>
      <c r="G6" s="339">
        <v>2</v>
      </c>
      <c r="H6" s="11">
        <v>2</v>
      </c>
      <c r="I6" s="340">
        <v>3</v>
      </c>
    </row>
    <row r="7" ht="28" customHeight="1" spans="2:9">
      <c r="B7" s="338" t="s">
        <v>45</v>
      </c>
      <c r="C7" s="11">
        <v>32</v>
      </c>
      <c r="D7" s="11">
        <v>0</v>
      </c>
      <c r="E7" s="11">
        <v>1</v>
      </c>
      <c r="F7" s="339">
        <v>2</v>
      </c>
      <c r="G7" s="339">
        <v>3</v>
      </c>
      <c r="H7" s="11">
        <v>3</v>
      </c>
      <c r="I7" s="340">
        <v>4</v>
      </c>
    </row>
    <row r="8" ht="28" customHeight="1" spans="2:9">
      <c r="B8" s="338" t="s">
        <v>46</v>
      </c>
      <c r="C8" s="11">
        <v>50</v>
      </c>
      <c r="D8" s="11">
        <v>1</v>
      </c>
      <c r="E8" s="11">
        <v>2</v>
      </c>
      <c r="F8" s="339">
        <v>3</v>
      </c>
      <c r="G8" s="339">
        <v>4</v>
      </c>
      <c r="H8" s="11">
        <v>5</v>
      </c>
      <c r="I8" s="340">
        <v>6</v>
      </c>
    </row>
    <row r="9" ht="28" customHeight="1" spans="2:9">
      <c r="B9" s="338" t="s">
        <v>47</v>
      </c>
      <c r="C9" s="11">
        <v>80</v>
      </c>
      <c r="D9" s="11">
        <v>2</v>
      </c>
      <c r="E9" s="11">
        <v>3</v>
      </c>
      <c r="F9" s="339">
        <v>5</v>
      </c>
      <c r="G9" s="339">
        <v>6</v>
      </c>
      <c r="H9" s="11">
        <v>7</v>
      </c>
      <c r="I9" s="340">
        <v>8</v>
      </c>
    </row>
    <row r="10" ht="28" customHeight="1" spans="2:9">
      <c r="B10" s="338" t="s">
        <v>48</v>
      </c>
      <c r="C10" s="11">
        <v>125</v>
      </c>
      <c r="D10" s="11">
        <v>3</v>
      </c>
      <c r="E10" s="11">
        <v>4</v>
      </c>
      <c r="F10" s="339">
        <v>7</v>
      </c>
      <c r="G10" s="339">
        <v>8</v>
      </c>
      <c r="H10" s="11">
        <v>10</v>
      </c>
      <c r="I10" s="340">
        <v>11</v>
      </c>
    </row>
    <row r="11" ht="28" customHeight="1" spans="2:9">
      <c r="B11" s="338" t="s">
        <v>49</v>
      </c>
      <c r="C11" s="11">
        <v>200</v>
      </c>
      <c r="D11" s="11">
        <v>5</v>
      </c>
      <c r="E11" s="11">
        <v>6</v>
      </c>
      <c r="F11" s="339">
        <v>10</v>
      </c>
      <c r="G11" s="339">
        <v>11</v>
      </c>
      <c r="H11" s="11">
        <v>14</v>
      </c>
      <c r="I11" s="340">
        <v>15</v>
      </c>
    </row>
    <row r="12" ht="28" customHeight="1" spans="2:9">
      <c r="B12" s="341" t="s">
        <v>50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4">
        <v>22</v>
      </c>
    </row>
    <row r="14" spans="2:9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1" workbookViewId="0">
      <selection activeCell="A22" sqref="A22"/>
    </sheetView>
  </sheetViews>
  <sheetFormatPr defaultColWidth="10.3303571428571" defaultRowHeight="16.5" customHeight="1"/>
  <cols>
    <col min="1" max="1" width="11.1160714285714" style="155" customWidth="1"/>
    <col min="2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8.3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7.6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6.8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46081</v>
      </c>
      <c r="G4" s="174"/>
      <c r="H4" s="169" t="s">
        <v>65</v>
      </c>
      <c r="I4" s="172"/>
      <c r="J4" s="170" t="s">
        <v>66</v>
      </c>
      <c r="K4" s="171" t="s">
        <v>67</v>
      </c>
    </row>
    <row r="5" ht="16.8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46376</v>
      </c>
      <c r="G5" s="174"/>
      <c r="H5" s="169" t="s">
        <v>71</v>
      </c>
      <c r="I5" s="172"/>
      <c r="J5" s="170" t="s">
        <v>66</v>
      </c>
      <c r="K5" s="171" t="s">
        <v>67</v>
      </c>
    </row>
    <row r="6" ht="17.6" spans="1:11">
      <c r="A6" s="169" t="s">
        <v>72</v>
      </c>
      <c r="B6">
        <v>3</v>
      </c>
      <c r="C6">
        <v>6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ht="17.6" spans="1:11">
      <c r="A7" s="169" t="s">
        <v>75</v>
      </c>
      <c r="B7" s="177">
        <v>4377</v>
      </c>
      <c r="C7" s="178"/>
      <c r="D7" s="175" t="s">
        <v>76</v>
      </c>
      <c r="E7" s="179"/>
      <c r="F7" s="173">
        <v>46068</v>
      </c>
      <c r="G7" s="174"/>
      <c r="H7" s="169" t="s">
        <v>77</v>
      </c>
      <c r="I7" s="172"/>
      <c r="J7" s="170" t="s">
        <v>66</v>
      </c>
      <c r="K7" s="171" t="s">
        <v>67</v>
      </c>
    </row>
    <row r="8" ht="17.55" spans="1:11">
      <c r="A8" s="180" t="s">
        <v>78</v>
      </c>
      <c r="B8" s="181"/>
      <c r="C8" s="182"/>
      <c r="D8" s="183" t="s">
        <v>79</v>
      </c>
      <c r="E8" s="184"/>
      <c r="F8" s="185">
        <v>46079</v>
      </c>
      <c r="G8" s="186"/>
      <c r="H8" s="183" t="s">
        <v>80</v>
      </c>
      <c r="I8" s="184"/>
      <c r="J8" s="187" t="s">
        <v>66</v>
      </c>
      <c r="K8" s="188" t="s">
        <v>67</v>
      </c>
    </row>
    <row r="9" ht="17.5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8.3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7.6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7.6" spans="1:11">
      <c r="A12" s="175" t="s">
        <v>89</v>
      </c>
      <c r="B12" s="196" t="s">
        <v>84</v>
      </c>
      <c r="C12" s="170" t="s">
        <v>85</v>
      </c>
      <c r="D12" s="179"/>
      <c r="E12" s="176" t="s">
        <v>90</v>
      </c>
      <c r="F12" s="196" t="s">
        <v>84</v>
      </c>
      <c r="G12" s="170" t="s">
        <v>85</v>
      </c>
      <c r="H12" s="170" t="s">
        <v>87</v>
      </c>
      <c r="I12" s="176" t="s">
        <v>91</v>
      </c>
      <c r="J12" s="196" t="s">
        <v>84</v>
      </c>
      <c r="K12" s="171" t="s">
        <v>85</v>
      </c>
    </row>
    <row r="13" ht="17.6" spans="1:11">
      <c r="A13" s="175" t="s">
        <v>92</v>
      </c>
      <c r="B13" s="196" t="s">
        <v>84</v>
      </c>
      <c r="C13" s="170" t="s">
        <v>85</v>
      </c>
      <c r="D13" s="179"/>
      <c r="E13" s="176" t="s">
        <v>93</v>
      </c>
      <c r="F13" s="170" t="s">
        <v>94</v>
      </c>
      <c r="G13" s="170" t="s">
        <v>95</v>
      </c>
      <c r="H13" s="170" t="s">
        <v>87</v>
      </c>
      <c r="I13" s="176" t="s">
        <v>96</v>
      </c>
      <c r="J13" s="196" t="s">
        <v>84</v>
      </c>
      <c r="K13" s="171" t="s">
        <v>85</v>
      </c>
    </row>
    <row r="14" ht="17.55" spans="1:11">
      <c r="A14" s="183" t="s">
        <v>97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7"/>
    </row>
    <row r="15" ht="18.3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7.6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218" t="s">
        <v>102</v>
      </c>
      <c r="B17" s="170" t="s">
        <v>94</v>
      </c>
      <c r="C17" s="170" t="s">
        <v>95</v>
      </c>
      <c r="D17" s="272"/>
      <c r="E17" s="219" t="s">
        <v>103</v>
      </c>
      <c r="F17" s="170" t="s">
        <v>94</v>
      </c>
      <c r="G17" s="170" t="s">
        <v>95</v>
      </c>
      <c r="H17" s="273"/>
      <c r="I17" s="219" t="s">
        <v>104</v>
      </c>
      <c r="J17" s="170" t="s">
        <v>94</v>
      </c>
      <c r="K17" s="171" t="s">
        <v>95</v>
      </c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</row>
    <row r="18" ht="18" customHeight="1" spans="1:22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="254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ht="21.75" customHeight="1" spans="1:22">
      <c r="A21" s="281" t="s">
        <v>108</v>
      </c>
      <c r="B21" s="282" t="s">
        <v>109</v>
      </c>
      <c r="C21" s="282" t="s">
        <v>110</v>
      </c>
      <c r="D21" s="282" t="s">
        <v>111</v>
      </c>
      <c r="E21" s="282" t="s">
        <v>112</v>
      </c>
      <c r="F21" s="282" t="s">
        <v>113</v>
      </c>
      <c r="G21" s="282" t="s">
        <v>114</v>
      </c>
      <c r="H21" s="282" t="s">
        <v>115</v>
      </c>
      <c r="I21" s="282" t="s">
        <v>116</v>
      </c>
      <c r="J21" s="282" t="s">
        <v>117</v>
      </c>
      <c r="K21" s="209" t="s">
        <v>118</v>
      </c>
    </row>
    <row r="22" customHeight="1" spans="1:22">
      <c r="A22" s="17" t="s">
        <v>119</v>
      </c>
      <c r="B22" s="283"/>
      <c r="C22" s="284"/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>
        <v>1</v>
      </c>
      <c r="J22" s="283"/>
      <c r="K22" s="286"/>
    </row>
    <row r="23" customHeight="1" spans="1:22">
      <c r="A23" s="17" t="s">
        <v>120</v>
      </c>
      <c r="B23" s="283"/>
      <c r="C23" s="283"/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>
        <v>1</v>
      </c>
      <c r="J23" s="283"/>
      <c r="K23" s="287"/>
    </row>
    <row r="24" customHeight="1" spans="1:22">
      <c r="A24" s="288" t="s">
        <v>121</v>
      </c>
      <c r="B24" s="283"/>
      <c r="C24" s="283"/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>
        <v>1</v>
      </c>
      <c r="J24" s="283"/>
      <c r="K24" s="287"/>
    </row>
    <row r="25" customHeight="1" spans="1:22">
      <c r="A25" s="17"/>
      <c r="B25" s="283"/>
      <c r="C25" s="283"/>
      <c r="D25" s="285"/>
      <c r="E25" s="285"/>
      <c r="F25" s="285"/>
      <c r="G25" s="285"/>
      <c r="H25" s="285"/>
      <c r="I25" s="283"/>
      <c r="J25" s="283"/>
      <c r="K25" s="289"/>
    </row>
    <row r="26" customHeight="1" spans="1:22">
      <c r="A26" s="290"/>
      <c r="B26" s="283"/>
      <c r="C26" s="283"/>
      <c r="D26" s="283"/>
      <c r="E26" s="283"/>
      <c r="F26" s="283"/>
      <c r="G26" s="283"/>
      <c r="H26" s="283"/>
      <c r="I26" s="283"/>
      <c r="J26" s="283"/>
      <c r="K26" s="289"/>
    </row>
    <row r="27" customHeight="1" spans="1:22">
      <c r="A27" s="290"/>
      <c r="B27" s="283"/>
      <c r="C27" s="283"/>
      <c r="D27" s="283"/>
      <c r="E27" s="283"/>
      <c r="F27" s="283"/>
      <c r="G27" s="283"/>
      <c r="H27" s="283"/>
      <c r="I27" s="283"/>
      <c r="J27" s="283"/>
      <c r="K27" s="289"/>
    </row>
    <row r="28" customHeight="1" spans="1:22">
      <c r="A28" s="290"/>
      <c r="B28" s="283"/>
      <c r="C28" s="283"/>
      <c r="D28" s="283"/>
      <c r="E28" s="283"/>
      <c r="F28" s="283"/>
      <c r="G28" s="283"/>
      <c r="H28" s="283"/>
      <c r="I28" s="283"/>
      <c r="J28" s="283"/>
      <c r="K28" s="289"/>
    </row>
    <row r="29" ht="18" customHeight="1" spans="1:22">
      <c r="A29" s="291" t="s">
        <v>122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123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293"/>
    </row>
    <row r="33" spans="1:11">
      <c r="A33" s="302" t="s">
        <v>125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7.55" spans="1:11">
      <c r="A34" s="97" t="s">
        <v>126</v>
      </c>
      <c r="B34" s="100"/>
      <c r="C34" s="170" t="s">
        <v>66</v>
      </c>
      <c r="D34" s="170" t="s">
        <v>67</v>
      </c>
      <c r="E34" s="305" t="s">
        <v>127</v>
      </c>
      <c r="F34" s="306"/>
      <c r="G34" s="306"/>
      <c r="H34" s="306"/>
      <c r="I34" s="306"/>
      <c r="J34" s="306"/>
      <c r="K34" s="307"/>
    </row>
    <row r="35" ht="18.75" spans="1:11">
      <c r="A35" s="308" t="s">
        <v>128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6.8" spans="1:11">
      <c r="A36" s="309" t="s">
        <v>129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ht="16.8" spans="1:11">
      <c r="A37" s="229" t="s">
        <v>130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6.8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6.8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6.8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6.8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6.8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55" spans="1:11">
      <c r="A43" s="222" t="s">
        <v>131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ht="18.35" spans="1:11">
      <c r="A44" s="259" t="s">
        <v>132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6.8" spans="1:11">
      <c r="A45" s="268" t="s">
        <v>133</v>
      </c>
      <c r="B45" s="264" t="s">
        <v>94</v>
      </c>
      <c r="C45" s="264" t="s">
        <v>95</v>
      </c>
      <c r="D45" s="264" t="s">
        <v>87</v>
      </c>
      <c r="E45" s="270" t="s">
        <v>134</v>
      </c>
      <c r="F45" s="264" t="s">
        <v>94</v>
      </c>
      <c r="G45" s="264" t="s">
        <v>95</v>
      </c>
      <c r="H45" s="264" t="s">
        <v>87</v>
      </c>
      <c r="I45" s="270" t="s">
        <v>135</v>
      </c>
      <c r="J45" s="264" t="s">
        <v>94</v>
      </c>
      <c r="K45" s="267" t="s">
        <v>95</v>
      </c>
    </row>
    <row r="46" ht="16.8" spans="1:11">
      <c r="A46" s="218" t="s">
        <v>86</v>
      </c>
      <c r="B46" s="170" t="s">
        <v>94</v>
      </c>
      <c r="C46" s="170" t="s">
        <v>95</v>
      </c>
      <c r="D46" s="170" t="s">
        <v>87</v>
      </c>
      <c r="E46" s="219" t="s">
        <v>93</v>
      </c>
      <c r="F46" s="170" t="s">
        <v>94</v>
      </c>
      <c r="G46" s="170" t="s">
        <v>95</v>
      </c>
      <c r="H46" s="170" t="s">
        <v>87</v>
      </c>
      <c r="I46" s="219" t="s">
        <v>104</v>
      </c>
      <c r="J46" s="170" t="s">
        <v>94</v>
      </c>
      <c r="K46" s="171" t="s">
        <v>95</v>
      </c>
    </row>
    <row r="47" ht="17.55" spans="1:11">
      <c r="A47" s="183" t="s">
        <v>97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7"/>
    </row>
    <row r="48" ht="18.35" spans="1:11">
      <c r="A48" s="308" t="s">
        <v>136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7.5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ht="18.35" spans="1:11">
      <c r="A50" s="312" t="s">
        <v>137</v>
      </c>
      <c r="B50" s="313" t="s">
        <v>138</v>
      </c>
      <c r="C50" s="313"/>
      <c r="D50" s="314" t="s">
        <v>139</v>
      </c>
      <c r="E50" s="315"/>
      <c r="F50" s="316" t="s">
        <v>140</v>
      </c>
      <c r="G50" s="317">
        <v>46381</v>
      </c>
      <c r="H50" s="318" t="s">
        <v>141</v>
      </c>
      <c r="I50" s="319"/>
      <c r="J50" s="320"/>
      <c r="K50" s="321"/>
    </row>
    <row r="51" ht="18.35" spans="1:11">
      <c r="A51" s="308" t="s">
        <v>142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7.5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4"/>
    </row>
    <row r="53" ht="18.35" spans="1:11">
      <c r="A53" s="312" t="s">
        <v>137</v>
      </c>
      <c r="B53" s="313" t="s">
        <v>138</v>
      </c>
      <c r="C53" s="313"/>
      <c r="D53" s="314" t="s">
        <v>139</v>
      </c>
      <c r="E53" s="325" t="s">
        <v>143</v>
      </c>
      <c r="F53" s="316" t="s">
        <v>144</v>
      </c>
      <c r="G53" s="317">
        <v>46381</v>
      </c>
      <c r="H53" s="318" t="s">
        <v>141</v>
      </c>
      <c r="I53" s="319"/>
      <c r="J53" s="320" t="s">
        <v>145</v>
      </c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5" customWidth="1"/>
    <col min="2" max="6" width="10" style="155"/>
    <col min="7" max="7" width="10.125" style="155"/>
    <col min="8" max="16384" width="10" style="155"/>
  </cols>
  <sheetData>
    <row r="1" ht="22.5" customHeight="1" spans="1:11">
      <c r="A1" s="156" t="s">
        <v>146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46081</v>
      </c>
      <c r="G4" s="174"/>
      <c r="H4" s="169" t="s">
        <v>65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46376</v>
      </c>
      <c r="G5" s="174"/>
      <c r="H5" s="169" t="s">
        <v>71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>
        <v>3</v>
      </c>
      <c r="C6">
        <v>6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customHeight="1" spans="1:11">
      <c r="A7" s="169" t="s">
        <v>75</v>
      </c>
      <c r="B7" s="177">
        <v>4377</v>
      </c>
      <c r="C7" s="178"/>
      <c r="D7" s="175" t="s">
        <v>76</v>
      </c>
      <c r="E7" s="179"/>
      <c r="F7" s="173">
        <v>46068</v>
      </c>
      <c r="G7" s="174"/>
      <c r="H7" s="169" t="s">
        <v>77</v>
      </c>
      <c r="I7" s="172"/>
      <c r="J7" s="170" t="s">
        <v>66</v>
      </c>
      <c r="K7" s="171" t="s">
        <v>67</v>
      </c>
    </row>
    <row r="8" customHeight="1" spans="1:11">
      <c r="A8" s="180" t="s">
        <v>78</v>
      </c>
      <c r="B8" s="181"/>
      <c r="C8" s="182"/>
      <c r="D8" s="183" t="s">
        <v>79</v>
      </c>
      <c r="E8" s="184"/>
      <c r="F8" s="185">
        <v>46079</v>
      </c>
      <c r="G8" s="186"/>
      <c r="H8" s="183" t="s">
        <v>80</v>
      </c>
      <c r="I8" s="184"/>
      <c r="J8" s="187" t="s">
        <v>66</v>
      </c>
      <c r="K8" s="188" t="s">
        <v>67</v>
      </c>
    </row>
    <row r="9" customHeight="1" spans="1:11">
      <c r="A9" s="189" t="s">
        <v>147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83</v>
      </c>
      <c r="B10" s="191" t="s">
        <v>84</v>
      </c>
      <c r="C10" s="192" t="s">
        <v>85</v>
      </c>
      <c r="D10" s="193"/>
      <c r="E10" s="194" t="s">
        <v>88</v>
      </c>
      <c r="F10" s="191" t="s">
        <v>84</v>
      </c>
      <c r="G10" s="192" t="s">
        <v>85</v>
      </c>
      <c r="H10" s="191"/>
      <c r="I10" s="194" t="s">
        <v>86</v>
      </c>
      <c r="J10" s="191" t="s">
        <v>84</v>
      </c>
      <c r="K10" s="195" t="s">
        <v>85</v>
      </c>
    </row>
    <row r="11" customHeight="1" spans="1:11">
      <c r="A11" s="175" t="s">
        <v>89</v>
      </c>
      <c r="B11" s="196" t="s">
        <v>84</v>
      </c>
      <c r="C11" s="170" t="s">
        <v>85</v>
      </c>
      <c r="D11" s="179"/>
      <c r="E11" s="176" t="s">
        <v>91</v>
      </c>
      <c r="F11" s="196" t="s">
        <v>84</v>
      </c>
      <c r="G11" s="170" t="s">
        <v>85</v>
      </c>
      <c r="H11" s="196"/>
      <c r="I11" s="176" t="s">
        <v>96</v>
      </c>
      <c r="J11" s="196" t="s">
        <v>84</v>
      </c>
      <c r="K11" s="171" t="s">
        <v>85</v>
      </c>
    </row>
    <row r="12" customHeight="1" spans="1:11">
      <c r="A12" s="183" t="s">
        <v>127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7"/>
    </row>
    <row r="13" customHeight="1" spans="1:11">
      <c r="A13" s="198" t="s">
        <v>148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149</v>
      </c>
      <c r="B14" s="200"/>
      <c r="C14" s="200"/>
      <c r="D14" s="200"/>
      <c r="E14" s="200"/>
      <c r="F14" s="200"/>
      <c r="G14" s="200"/>
      <c r="H14" s="200"/>
      <c r="I14" s="201"/>
      <c r="J14" s="201"/>
      <c r="K14" s="202"/>
    </row>
    <row r="15" customHeight="1" spans="1:11">
      <c r="A15" s="203"/>
      <c r="B15" s="204"/>
      <c r="C15" s="204"/>
      <c r="D15" s="205"/>
      <c r="E15" s="206"/>
      <c r="F15" s="204"/>
      <c r="G15" s="204"/>
      <c r="H15" s="205"/>
      <c r="I15" s="207"/>
      <c r="J15" s="208"/>
      <c r="K15" s="209"/>
    </row>
    <row r="16" customHeight="1" spans="1:11">
      <c r="A16" s="210"/>
      <c r="B16" s="187"/>
      <c r="C16" s="187"/>
      <c r="D16" s="187"/>
      <c r="E16" s="187"/>
      <c r="F16" s="187"/>
      <c r="G16" s="187"/>
      <c r="H16" s="187"/>
      <c r="I16" s="187"/>
      <c r="J16" s="187"/>
      <c r="K16" s="188"/>
    </row>
    <row r="17" customHeight="1" spans="1:11">
      <c r="A17" s="198" t="s">
        <v>150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151</v>
      </c>
      <c r="B18" s="200"/>
      <c r="C18" s="200"/>
      <c r="D18" s="200"/>
      <c r="E18" s="200"/>
      <c r="F18" s="200"/>
      <c r="G18" s="200"/>
      <c r="H18" s="200"/>
      <c r="I18" s="201"/>
      <c r="J18" s="201"/>
      <c r="K18" s="202"/>
    </row>
    <row r="19" customHeight="1" spans="1:11">
      <c r="A19" s="203"/>
      <c r="B19" s="204"/>
      <c r="C19" s="204"/>
      <c r="D19" s="205"/>
      <c r="E19" s="206"/>
      <c r="F19" s="204"/>
      <c r="G19" s="204"/>
      <c r="H19" s="205"/>
      <c r="I19" s="207"/>
      <c r="J19" s="208"/>
      <c r="K19" s="209"/>
    </row>
    <row r="20" customHeight="1" spans="1:11">
      <c r="A20" s="210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customHeight="1" spans="1:11">
      <c r="A21" s="211" t="s">
        <v>124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125</v>
      </c>
      <c r="B22" s="88"/>
      <c r="C22" s="88"/>
      <c r="D22" s="88"/>
      <c r="E22" s="88"/>
      <c r="F22" s="88"/>
      <c r="G22" s="88"/>
      <c r="H22" s="88"/>
      <c r="I22" s="88"/>
      <c r="J22" s="88"/>
      <c r="K22" s="125"/>
    </row>
    <row r="23" customHeight="1" spans="1:11">
      <c r="A23" s="97" t="s">
        <v>126</v>
      </c>
      <c r="B23" s="100"/>
      <c r="C23" s="170" t="s">
        <v>66</v>
      </c>
      <c r="D23" s="170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2" t="s">
        <v>152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9" t="s">
        <v>132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133</v>
      </c>
      <c r="B27" s="192" t="s">
        <v>94</v>
      </c>
      <c r="C27" s="192" t="s">
        <v>95</v>
      </c>
      <c r="D27" s="192" t="s">
        <v>87</v>
      </c>
      <c r="E27" s="164" t="s">
        <v>134</v>
      </c>
      <c r="F27" s="192" t="s">
        <v>94</v>
      </c>
      <c r="G27" s="192" t="s">
        <v>95</v>
      </c>
      <c r="H27" s="192" t="s">
        <v>87</v>
      </c>
      <c r="I27" s="164" t="s">
        <v>135</v>
      </c>
      <c r="J27" s="192" t="s">
        <v>94</v>
      </c>
      <c r="K27" s="195" t="s">
        <v>95</v>
      </c>
    </row>
    <row r="28" customHeight="1" spans="1:11">
      <c r="A28" s="218" t="s">
        <v>86</v>
      </c>
      <c r="B28" s="170" t="s">
        <v>94</v>
      </c>
      <c r="C28" s="170" t="s">
        <v>95</v>
      </c>
      <c r="D28" s="170" t="s">
        <v>87</v>
      </c>
      <c r="E28" s="219" t="s">
        <v>93</v>
      </c>
      <c r="F28" s="170" t="s">
        <v>94</v>
      </c>
      <c r="G28" s="170" t="s">
        <v>95</v>
      </c>
      <c r="H28" s="170" t="s">
        <v>87</v>
      </c>
      <c r="I28" s="219" t="s">
        <v>104</v>
      </c>
      <c r="J28" s="170" t="s">
        <v>94</v>
      </c>
      <c r="K28" s="171" t="s">
        <v>95</v>
      </c>
    </row>
    <row r="29" customHeight="1" spans="1:11">
      <c r="A29" s="169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25" t="s">
        <v>153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154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2" t="s">
        <v>131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25" t="s">
        <v>155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2" t="s">
        <v>127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5" t="s">
        <v>137</v>
      </c>
      <c r="B48" s="236" t="s">
        <v>138</v>
      </c>
      <c r="C48" s="236"/>
      <c r="D48" s="237" t="s">
        <v>139</v>
      </c>
      <c r="E48" s="238" t="s">
        <v>156</v>
      </c>
      <c r="F48" s="237" t="s">
        <v>140</v>
      </c>
      <c r="G48" s="239">
        <v>46058</v>
      </c>
      <c r="H48" s="240" t="s">
        <v>141</v>
      </c>
      <c r="I48" s="240"/>
      <c r="J48" s="236" t="s">
        <v>145</v>
      </c>
      <c r="K48" s="241"/>
    </row>
    <row r="49" customHeight="1" spans="1:11">
      <c r="A49" s="242" t="s">
        <v>142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137</v>
      </c>
      <c r="B52" s="236" t="s">
        <v>138</v>
      </c>
      <c r="C52" s="236"/>
      <c r="D52" s="237" t="s">
        <v>139</v>
      </c>
      <c r="E52" s="238" t="s">
        <v>156</v>
      </c>
      <c r="F52" s="237" t="s">
        <v>140</v>
      </c>
      <c r="G52" s="251">
        <v>46058</v>
      </c>
      <c r="H52" s="240" t="s">
        <v>141</v>
      </c>
      <c r="I52" s="240"/>
      <c r="J52" s="252" t="s">
        <v>145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8" workbookViewId="0">
      <selection activeCell="A29" sqref="A29:K29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157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158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4377</v>
      </c>
      <c r="C3" s="91"/>
      <c r="D3" s="92" t="s">
        <v>159</v>
      </c>
      <c r="E3" s="93">
        <v>46075</v>
      </c>
      <c r="F3" s="94"/>
      <c r="G3" s="94"/>
      <c r="H3" s="95" t="s">
        <v>160</v>
      </c>
      <c r="I3" s="95"/>
      <c r="J3" s="95"/>
      <c r="K3" s="96"/>
    </row>
    <row r="4" spans="1:11">
      <c r="A4" s="97" t="s">
        <v>72</v>
      </c>
      <c r="B4" s="98">
        <v>2</v>
      </c>
      <c r="C4" s="99">
        <v>6</v>
      </c>
      <c r="D4" s="100" t="s">
        <v>161</v>
      </c>
      <c r="E4" s="94" t="s">
        <v>162</v>
      </c>
      <c r="F4" s="94"/>
      <c r="G4" s="94"/>
      <c r="H4" s="100" t="s">
        <v>163</v>
      </c>
      <c r="I4" s="100"/>
      <c r="J4" s="101" t="s">
        <v>66</v>
      </c>
      <c r="K4" s="102" t="s">
        <v>67</v>
      </c>
    </row>
    <row r="5" spans="1:11">
      <c r="A5" s="97" t="s">
        <v>164</v>
      </c>
      <c r="B5" s="91">
        <v>1</v>
      </c>
      <c r="C5" s="91"/>
      <c r="D5" s="92" t="s">
        <v>165</v>
      </c>
      <c r="E5" s="92" t="s">
        <v>166</v>
      </c>
      <c r="F5" s="92" t="s">
        <v>167</v>
      </c>
      <c r="G5" s="92" t="s">
        <v>168</v>
      </c>
      <c r="H5" s="100" t="s">
        <v>169</v>
      </c>
      <c r="I5" s="100"/>
      <c r="J5" s="101" t="s">
        <v>66</v>
      </c>
      <c r="K5" s="102" t="s">
        <v>67</v>
      </c>
    </row>
    <row r="6" ht="18.35" spans="1:11">
      <c r="A6" s="103" t="s">
        <v>170</v>
      </c>
      <c r="B6" s="104">
        <v>125</v>
      </c>
      <c r="C6" s="104"/>
      <c r="D6" s="105" t="s">
        <v>171</v>
      </c>
      <c r="E6" s="106"/>
      <c r="F6" s="107">
        <v>2045</v>
      </c>
      <c r="G6" s="105"/>
      <c r="H6" s="108" t="s">
        <v>172</v>
      </c>
      <c r="I6" s="108"/>
      <c r="J6" s="107" t="s">
        <v>66</v>
      </c>
      <c r="K6" s="109" t="s">
        <v>67</v>
      </c>
    </row>
    <row r="7" ht="18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173</v>
      </c>
      <c r="B8" s="86" t="s">
        <v>174</v>
      </c>
      <c r="C8" s="86" t="s">
        <v>175</v>
      </c>
      <c r="D8" s="86" t="s">
        <v>176</v>
      </c>
      <c r="E8" s="86" t="s">
        <v>177</v>
      </c>
      <c r="F8" s="86" t="s">
        <v>178</v>
      </c>
      <c r="G8" s="114" t="s">
        <v>78</v>
      </c>
      <c r="H8" s="115"/>
      <c r="I8" s="115"/>
      <c r="J8" s="115"/>
      <c r="K8" s="116"/>
    </row>
    <row r="9" spans="1:11">
      <c r="A9" s="97" t="s">
        <v>179</v>
      </c>
      <c r="B9" s="100"/>
      <c r="C9" s="101" t="s">
        <v>66</v>
      </c>
      <c r="D9" s="101" t="s">
        <v>67</v>
      </c>
      <c r="E9" s="92" t="s">
        <v>180</v>
      </c>
      <c r="F9" s="117" t="s">
        <v>181</v>
      </c>
      <c r="G9" s="118"/>
      <c r="H9" s="119"/>
      <c r="I9" s="119"/>
      <c r="J9" s="119"/>
      <c r="K9" s="120"/>
    </row>
    <row r="10" spans="1:11">
      <c r="A10" s="97" t="s">
        <v>182</v>
      </c>
      <c r="B10" s="100"/>
      <c r="C10" s="101" t="s">
        <v>66</v>
      </c>
      <c r="D10" s="101" t="s">
        <v>67</v>
      </c>
      <c r="E10" s="92" t="s">
        <v>183</v>
      </c>
      <c r="F10" s="117" t="s">
        <v>184</v>
      </c>
      <c r="G10" s="118" t="s">
        <v>185</v>
      </c>
      <c r="H10" s="119"/>
      <c r="I10" s="119"/>
      <c r="J10" s="119"/>
      <c r="K10" s="120"/>
    </row>
    <row r="11" spans="1:11">
      <c r="A11" s="121" t="s">
        <v>147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88</v>
      </c>
      <c r="B12" s="101" t="s">
        <v>84</v>
      </c>
      <c r="C12" s="101" t="s">
        <v>85</v>
      </c>
      <c r="D12" s="117"/>
      <c r="E12" s="92" t="s">
        <v>86</v>
      </c>
      <c r="F12" s="101" t="s">
        <v>84</v>
      </c>
      <c r="G12" s="101" t="s">
        <v>85</v>
      </c>
      <c r="H12" s="101"/>
      <c r="I12" s="92" t="s">
        <v>186</v>
      </c>
      <c r="J12" s="101" t="s">
        <v>84</v>
      </c>
      <c r="K12" s="102" t="s">
        <v>85</v>
      </c>
    </row>
    <row r="13" spans="1:11">
      <c r="A13" s="90" t="s">
        <v>91</v>
      </c>
      <c r="B13" s="101" t="s">
        <v>84</v>
      </c>
      <c r="C13" s="101" t="s">
        <v>85</v>
      </c>
      <c r="D13" s="117"/>
      <c r="E13" s="92" t="s">
        <v>96</v>
      </c>
      <c r="F13" s="101" t="s">
        <v>84</v>
      </c>
      <c r="G13" s="101" t="s">
        <v>85</v>
      </c>
      <c r="H13" s="101"/>
      <c r="I13" s="92" t="s">
        <v>187</v>
      </c>
      <c r="J13" s="101" t="s">
        <v>84</v>
      </c>
      <c r="K13" s="102" t="s">
        <v>85</v>
      </c>
    </row>
    <row r="14" ht="18.35" spans="1:11">
      <c r="A14" s="103" t="s">
        <v>188</v>
      </c>
      <c r="B14" s="107" t="s">
        <v>84</v>
      </c>
      <c r="C14" s="107" t="s">
        <v>85</v>
      </c>
      <c r="D14" s="106"/>
      <c r="E14" s="105" t="s">
        <v>189</v>
      </c>
      <c r="F14" s="107" t="s">
        <v>84</v>
      </c>
      <c r="G14" s="107" t="s">
        <v>85</v>
      </c>
      <c r="H14" s="107"/>
      <c r="I14" s="105" t="s">
        <v>190</v>
      </c>
      <c r="J14" s="107" t="s">
        <v>84</v>
      </c>
      <c r="K14" s="109" t="s">
        <v>85</v>
      </c>
    </row>
    <row r="15" ht="18.3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191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192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193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194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195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196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126</v>
      </c>
      <c r="B24" s="100"/>
      <c r="C24" s="101" t="s">
        <v>66</v>
      </c>
      <c r="D24" s="101" t="s">
        <v>67</v>
      </c>
      <c r="E24" s="95"/>
      <c r="F24" s="95"/>
      <c r="G24" s="95"/>
      <c r="H24" s="95"/>
      <c r="I24" s="95"/>
      <c r="J24" s="95"/>
      <c r="K24" s="96"/>
    </row>
    <row r="25" ht="18.35" spans="1:11">
      <c r="A25" s="134" t="s">
        <v>197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8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198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199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200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201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202</v>
      </c>
      <c r="B38" s="100"/>
      <c r="C38" s="100"/>
      <c r="D38" s="95" t="s">
        <v>203</v>
      </c>
      <c r="E38" s="95"/>
      <c r="F38" s="149" t="s">
        <v>204</v>
      </c>
      <c r="G38" s="150"/>
      <c r="H38" s="100" t="s">
        <v>205</v>
      </c>
      <c r="I38" s="100"/>
      <c r="J38" s="100" t="s">
        <v>206</v>
      </c>
      <c r="K38" s="126"/>
    </row>
    <row r="39" ht="18.75" customHeight="1" spans="1:13">
      <c r="A39" s="97" t="s">
        <v>127</v>
      </c>
      <c r="B39" s="100" t="s">
        <v>207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208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137</v>
      </c>
      <c r="B42" s="151" t="s">
        <v>209</v>
      </c>
      <c r="C42" s="151"/>
      <c r="D42" s="105" t="s">
        <v>210</v>
      </c>
      <c r="E42" s="106" t="s">
        <v>156</v>
      </c>
      <c r="F42" s="105" t="s">
        <v>140</v>
      </c>
      <c r="G42" s="152">
        <v>46078</v>
      </c>
      <c r="H42" s="153" t="s">
        <v>141</v>
      </c>
      <c r="I42" s="153"/>
      <c r="J42" s="151" t="s">
        <v>145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O8" sqref="O8"/>
    </sheetView>
  </sheetViews>
  <sheetFormatPr defaultColWidth="9" defaultRowHeight="26" customHeight="1"/>
  <cols>
    <col min="1" max="1" width="17.1696428571429" style="54" customWidth="1"/>
    <col min="2" max="7" width="9.33035714285714" style="54" customWidth="1"/>
    <col min="8" max="8" width="1.33035714285714" style="54" customWidth="1"/>
    <col min="9" max="13" width="11.25" style="54" customWidth="1"/>
    <col min="14" max="16384" width="9" style="54"/>
  </cols>
  <sheetData>
    <row r="1" ht="30" customHeight="1" spans="1:14">
      <c r="A1" s="55" t="s">
        <v>211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57" t="s">
        <v>57</v>
      </c>
      <c r="J2" s="58" t="s">
        <v>58</v>
      </c>
      <c r="K2" s="58"/>
      <c r="L2" s="58"/>
      <c r="M2" s="58"/>
      <c r="N2" s="61"/>
    </row>
    <row r="3" ht="29" customHeight="1" spans="1:14">
      <c r="A3" s="62" t="s">
        <v>212</v>
      </c>
      <c r="B3" s="63" t="s">
        <v>213</v>
      </c>
      <c r="C3" s="63"/>
      <c r="D3" s="63"/>
      <c r="E3" s="63"/>
      <c r="F3" s="63"/>
      <c r="G3" s="63"/>
      <c r="H3" s="60"/>
      <c r="I3" s="62" t="s">
        <v>214</v>
      </c>
      <c r="J3" s="62"/>
      <c r="K3" s="62"/>
      <c r="L3" s="62"/>
      <c r="M3" s="62"/>
      <c r="N3" s="61"/>
    </row>
    <row r="4" ht="29" customHeight="1" spans="1:14">
      <c r="A4" s="6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0"/>
      <c r="I4" s="66" t="s">
        <v>111</v>
      </c>
      <c r="J4" s="67" t="s">
        <v>112</v>
      </c>
      <c r="K4" s="68" t="s">
        <v>113</v>
      </c>
      <c r="L4" s="67" t="s">
        <v>114</v>
      </c>
      <c r="M4" s="67" t="s">
        <v>115</v>
      </c>
      <c r="N4" s="67" t="s">
        <v>116</v>
      </c>
    </row>
    <row r="5" ht="29" customHeight="1" spans="1:14">
      <c r="A5" s="62"/>
      <c r="B5" s="69" t="s">
        <v>215</v>
      </c>
      <c r="C5" s="69" t="s">
        <v>216</v>
      </c>
      <c r="D5" s="70" t="s">
        <v>217</v>
      </c>
      <c r="E5" s="71" t="s">
        <v>218</v>
      </c>
      <c r="F5" s="69" t="s">
        <v>219</v>
      </c>
      <c r="G5" s="69" t="s">
        <v>220</v>
      </c>
      <c r="H5" s="60"/>
      <c r="I5" s="43" t="s">
        <v>121</v>
      </c>
      <c r="J5" s="43" t="s">
        <v>119</v>
      </c>
      <c r="K5" s="43" t="s">
        <v>120</v>
      </c>
      <c r="L5" s="43" t="s">
        <v>119</v>
      </c>
      <c r="M5" s="43" t="s">
        <v>120</v>
      </c>
      <c r="N5" s="43" t="s">
        <v>121</v>
      </c>
    </row>
    <row r="6" ht="29" customHeight="1" spans="1:14">
      <c r="A6" s="67" t="s">
        <v>221</v>
      </c>
      <c r="B6" s="64">
        <f>C6-1</f>
        <v>48</v>
      </c>
      <c r="C6" s="64">
        <f>D6-1</f>
        <v>49</v>
      </c>
      <c r="D6" s="72">
        <v>50</v>
      </c>
      <c r="E6" s="64">
        <f t="shared" ref="E6:G6" si="0">D6+1</f>
        <v>51</v>
      </c>
      <c r="F6" s="64">
        <f t="shared" si="0"/>
        <v>52</v>
      </c>
      <c r="G6" s="64">
        <f t="shared" si="0"/>
        <v>53</v>
      </c>
      <c r="H6" s="60"/>
      <c r="I6" s="73" t="s">
        <v>222</v>
      </c>
      <c r="J6" s="73" t="s">
        <v>223</v>
      </c>
      <c r="K6" s="73" t="s">
        <v>224</v>
      </c>
      <c r="L6" s="73" t="s">
        <v>225</v>
      </c>
      <c r="M6" s="73" t="s">
        <v>226</v>
      </c>
      <c r="N6" s="73" t="s">
        <v>225</v>
      </c>
    </row>
    <row r="7" ht="29" customHeight="1" spans="1:14">
      <c r="A7" s="67" t="s">
        <v>227</v>
      </c>
      <c r="B7" s="64">
        <f>C7-4</f>
        <v>76</v>
      </c>
      <c r="C7" s="64">
        <f>D7-4</f>
        <v>80</v>
      </c>
      <c r="D7" s="74">
        <v>84</v>
      </c>
      <c r="E7" s="64">
        <f t="shared" ref="E7:E9" si="1">D7+4</f>
        <v>88</v>
      </c>
      <c r="F7" s="64">
        <f>E7+5</f>
        <v>93</v>
      </c>
      <c r="G7" s="64">
        <f>F7+5</f>
        <v>98</v>
      </c>
      <c r="H7" s="60"/>
      <c r="I7" s="73" t="s">
        <v>225</v>
      </c>
      <c r="J7" s="73" t="s">
        <v>225</v>
      </c>
      <c r="K7" s="73" t="s">
        <v>225</v>
      </c>
      <c r="L7" s="73" t="s">
        <v>225</v>
      </c>
      <c r="M7" s="73" t="s">
        <v>225</v>
      </c>
      <c r="N7" s="73" t="s">
        <v>225</v>
      </c>
    </row>
    <row r="8" ht="29" customHeight="1" spans="1:14">
      <c r="A8" s="67" t="s">
        <v>228</v>
      </c>
      <c r="B8" s="64">
        <f>C8-4</f>
        <v>80</v>
      </c>
      <c r="C8" s="64">
        <f>D8-4</f>
        <v>84</v>
      </c>
      <c r="D8" s="75" t="s">
        <v>229</v>
      </c>
      <c r="E8" s="64">
        <f t="shared" si="1"/>
        <v>92</v>
      </c>
      <c r="F8" s="64">
        <f>E8+5</f>
        <v>97</v>
      </c>
      <c r="G8" s="64">
        <f>F8+5</f>
        <v>102</v>
      </c>
      <c r="H8" s="60"/>
      <c r="I8" s="73" t="s">
        <v>225</v>
      </c>
      <c r="J8" s="73" t="s">
        <v>225</v>
      </c>
      <c r="K8" s="73" t="s">
        <v>225</v>
      </c>
      <c r="L8" s="73" t="s">
        <v>225</v>
      </c>
      <c r="M8" s="73" t="s">
        <v>225</v>
      </c>
      <c r="N8" s="73" t="s">
        <v>225</v>
      </c>
    </row>
    <row r="9" ht="29" customHeight="1" spans="1:14">
      <c r="A9" s="67" t="s">
        <v>230</v>
      </c>
      <c r="B9" s="64">
        <f>C9-3.6</f>
        <v>98.8</v>
      </c>
      <c r="C9" s="64">
        <f>D9-3.6</f>
        <v>102.4</v>
      </c>
      <c r="D9" s="76" t="s">
        <v>231</v>
      </c>
      <c r="E9" s="64">
        <f t="shared" si="1"/>
        <v>110</v>
      </c>
      <c r="F9" s="64">
        <f>E9+4</f>
        <v>114</v>
      </c>
      <c r="G9" s="64">
        <f>F9+4</f>
        <v>118</v>
      </c>
      <c r="H9" s="60"/>
      <c r="I9" s="73" t="s">
        <v>225</v>
      </c>
      <c r="J9" s="73" t="s">
        <v>225</v>
      </c>
      <c r="K9" s="73" t="s">
        <v>232</v>
      </c>
      <c r="L9" s="73" t="s">
        <v>233</v>
      </c>
      <c r="M9" s="73" t="s">
        <v>234</v>
      </c>
      <c r="N9" s="73" t="s">
        <v>225</v>
      </c>
    </row>
    <row r="10" ht="29" customHeight="1" spans="1:14">
      <c r="A10" s="67" t="s">
        <v>235</v>
      </c>
      <c r="B10" s="64">
        <f>C10-1.15</f>
        <v>31.2</v>
      </c>
      <c r="C10" s="64">
        <f>D10-1.15</f>
        <v>32.35</v>
      </c>
      <c r="D10" s="75" t="s">
        <v>236</v>
      </c>
      <c r="E10" s="64">
        <f t="shared" ref="E10:G10" si="2">D10+1.3</f>
        <v>34.8</v>
      </c>
      <c r="F10" s="64">
        <f t="shared" si="2"/>
        <v>36.1</v>
      </c>
      <c r="G10" s="64">
        <f t="shared" si="2"/>
        <v>37.4</v>
      </c>
      <c r="H10" s="60"/>
      <c r="I10" s="73" t="s">
        <v>225</v>
      </c>
      <c r="J10" s="73" t="s">
        <v>225</v>
      </c>
      <c r="K10" s="73" t="s">
        <v>225</v>
      </c>
      <c r="L10" s="73" t="s">
        <v>225</v>
      </c>
      <c r="M10" s="73" t="s">
        <v>225</v>
      </c>
      <c r="N10" s="73" t="s">
        <v>225</v>
      </c>
    </row>
    <row r="11" ht="29" customHeight="1" spans="1:14">
      <c r="A11" s="67" t="s">
        <v>237</v>
      </c>
      <c r="B11" s="64">
        <f>C11-1.15</f>
        <v>27.7</v>
      </c>
      <c r="C11" s="64">
        <f>D11-1.15</f>
        <v>28.85</v>
      </c>
      <c r="D11" s="77">
        <v>30</v>
      </c>
      <c r="E11" s="64">
        <f t="shared" ref="E11:G11" si="3">D11+1.3</f>
        <v>31.3</v>
      </c>
      <c r="F11" s="64">
        <f t="shared" si="3"/>
        <v>32.6</v>
      </c>
      <c r="G11" s="64">
        <f t="shared" si="3"/>
        <v>33.9</v>
      </c>
      <c r="H11" s="60"/>
      <c r="I11" s="73" t="s">
        <v>225</v>
      </c>
      <c r="J11" s="73" t="s">
        <v>225</v>
      </c>
      <c r="K11" s="73" t="s">
        <v>225</v>
      </c>
      <c r="L11" s="73" t="s">
        <v>225</v>
      </c>
      <c r="M11" s="73" t="s">
        <v>225</v>
      </c>
      <c r="N11" s="73" t="s">
        <v>225</v>
      </c>
    </row>
    <row r="12" ht="29" customHeight="1" spans="1:14">
      <c r="A12" s="67" t="s">
        <v>238</v>
      </c>
      <c r="B12" s="64">
        <f>C12-0.4</f>
        <v>25.2</v>
      </c>
      <c r="C12" s="64">
        <f>D12-0.4</f>
        <v>25.6</v>
      </c>
      <c r="D12" s="77">
        <v>26</v>
      </c>
      <c r="E12" s="64">
        <f>D12+0.6</f>
        <v>26.6</v>
      </c>
      <c r="F12" s="64">
        <f>E12+0.7</f>
        <v>27.3</v>
      </c>
      <c r="G12" s="64">
        <f>F12+0.7</f>
        <v>28</v>
      </c>
      <c r="H12" s="60"/>
      <c r="I12" s="73" t="s">
        <v>225</v>
      </c>
      <c r="J12" s="73" t="s">
        <v>225</v>
      </c>
      <c r="K12" s="73" t="s">
        <v>225</v>
      </c>
      <c r="L12" s="73" t="s">
        <v>225</v>
      </c>
      <c r="M12" s="73" t="s">
        <v>225</v>
      </c>
      <c r="N12" s="73" t="s">
        <v>225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6" sqref="D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8"/>
      <c r="O3" s="8"/>
    </row>
    <row r="4" s="53" customFormat="1" ht="51" spans="1:15">
      <c r="A4" s="25">
        <v>1</v>
      </c>
      <c r="B4" s="25" t="s">
        <v>256</v>
      </c>
      <c r="C4" s="360" t="s">
        <v>257</v>
      </c>
      <c r="D4" s="361" t="s">
        <v>258</v>
      </c>
      <c r="E4" s="14" t="s">
        <v>259</v>
      </c>
      <c r="F4" s="360" t="s">
        <v>260</v>
      </c>
      <c r="G4" s="25" t="s">
        <v>66</v>
      </c>
      <c r="H4" s="25" t="s">
        <v>66</v>
      </c>
      <c r="I4" s="25">
        <v>2</v>
      </c>
      <c r="J4" s="25">
        <v>1</v>
      </c>
      <c r="K4" s="25">
        <v>2</v>
      </c>
      <c r="L4" s="25">
        <v>1</v>
      </c>
      <c r="M4" s="25">
        <v>3</v>
      </c>
      <c r="N4" s="25">
        <v>9</v>
      </c>
      <c r="O4" s="25" t="s">
        <v>261</v>
      </c>
    </row>
    <row r="5" s="53" customFormat="1" ht="51" spans="1:15">
      <c r="A5" s="25">
        <v>2</v>
      </c>
      <c r="B5" s="25">
        <v>1123</v>
      </c>
      <c r="C5" s="360" t="s">
        <v>257</v>
      </c>
      <c r="D5" s="361" t="s">
        <v>262</v>
      </c>
      <c r="E5" s="14" t="s">
        <v>259</v>
      </c>
      <c r="F5" s="360" t="s">
        <v>260</v>
      </c>
      <c r="G5" s="25" t="s">
        <v>66</v>
      </c>
      <c r="H5" s="25" t="s">
        <v>66</v>
      </c>
      <c r="I5" s="25">
        <v>2</v>
      </c>
      <c r="J5" s="25">
        <v>1</v>
      </c>
      <c r="K5" s="25">
        <v>2</v>
      </c>
      <c r="L5" s="25">
        <v>1</v>
      </c>
      <c r="M5" s="25">
        <v>3</v>
      </c>
      <c r="N5" s="25">
        <v>9</v>
      </c>
      <c r="O5" s="25" t="s">
        <v>261</v>
      </c>
    </row>
    <row r="6" ht="51" spans="1:15">
      <c r="A6" s="11">
        <v>3</v>
      </c>
      <c r="B6" s="16">
        <v>1254</v>
      </c>
      <c r="C6" s="360" t="s">
        <v>257</v>
      </c>
      <c r="D6" s="43" t="s">
        <v>121</v>
      </c>
      <c r="E6" s="14" t="s">
        <v>259</v>
      </c>
      <c r="F6" s="360" t="s">
        <v>260</v>
      </c>
      <c r="G6" s="25" t="s">
        <v>66</v>
      </c>
      <c r="H6" s="25" t="s">
        <v>66</v>
      </c>
      <c r="I6" s="25">
        <v>2</v>
      </c>
      <c r="J6" s="25">
        <v>1</v>
      </c>
      <c r="K6" s="25">
        <v>2</v>
      </c>
      <c r="L6" s="25">
        <v>1</v>
      </c>
      <c r="M6" s="25">
        <v>3</v>
      </c>
      <c r="N6" s="25">
        <v>9</v>
      </c>
      <c r="O6" s="25" t="s">
        <v>261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263</v>
      </c>
      <c r="B12" s="19"/>
      <c r="C12" s="19"/>
      <c r="D12" s="20"/>
      <c r="E12" s="21"/>
      <c r="F12" s="33"/>
      <c r="G12" s="33"/>
      <c r="H12" s="33"/>
      <c r="I12" s="28"/>
      <c r="J12" s="18" t="s">
        <v>264</v>
      </c>
      <c r="K12" s="19"/>
      <c r="L12" s="19"/>
      <c r="M12" s="20"/>
      <c r="N12" s="19"/>
      <c r="O12" s="22"/>
    </row>
    <row r="13" spans="1:15">
      <c r="A13" s="23" t="s">
        <v>265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B1" workbookViewId="0">
      <selection activeCell="B5" sqref="B5:B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267</v>
      </c>
      <c r="H2" s="4"/>
      <c r="I2" s="4" t="s">
        <v>268</v>
      </c>
      <c r="J2" s="4"/>
      <c r="K2" s="6" t="s">
        <v>269</v>
      </c>
      <c r="L2" s="49" t="s">
        <v>270</v>
      </c>
      <c r="M2" s="7" t="s">
        <v>271</v>
      </c>
    </row>
    <row r="3" s="1" customFormat="1" ht="16.8" spans="1:13">
      <c r="A3" s="4"/>
      <c r="B3" s="8"/>
      <c r="C3" s="8"/>
      <c r="D3" s="8"/>
      <c r="E3" s="8"/>
      <c r="F3" s="8"/>
      <c r="G3" s="4" t="s">
        <v>272</v>
      </c>
      <c r="H3" s="4" t="s">
        <v>273</v>
      </c>
      <c r="I3" s="4" t="s">
        <v>272</v>
      </c>
      <c r="J3" s="4" t="s">
        <v>273</v>
      </c>
      <c r="K3" s="9"/>
      <c r="L3" s="50"/>
      <c r="M3" s="10"/>
    </row>
    <row r="4" ht="55" spans="1:13">
      <c r="A4" s="11">
        <v>1</v>
      </c>
      <c r="B4" s="360" t="s">
        <v>260</v>
      </c>
      <c r="C4" s="25" t="s">
        <v>256</v>
      </c>
      <c r="D4" s="360" t="s">
        <v>257</v>
      </c>
      <c r="E4" s="361" t="s">
        <v>258</v>
      </c>
      <c r="F4" s="14" t="s">
        <v>259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261</v>
      </c>
    </row>
    <row r="5" ht="55" spans="1:13">
      <c r="A5" s="11"/>
      <c r="B5" s="360" t="s">
        <v>260</v>
      </c>
      <c r="C5" s="25">
        <v>1123</v>
      </c>
      <c r="D5" s="360" t="s">
        <v>257</v>
      </c>
      <c r="E5" s="361" t="s">
        <v>262</v>
      </c>
      <c r="F5" s="14" t="s">
        <v>259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261</v>
      </c>
    </row>
    <row r="6" ht="55" spans="1:13">
      <c r="A6" s="11"/>
      <c r="B6" s="360" t="s">
        <v>260</v>
      </c>
      <c r="C6" s="16">
        <v>1254</v>
      </c>
      <c r="D6" s="360" t="s">
        <v>257</v>
      </c>
      <c r="E6" s="43" t="s">
        <v>121</v>
      </c>
      <c r="F6" s="14" t="s">
        <v>259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261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263</v>
      </c>
      <c r="B12" s="19"/>
      <c r="C12" s="19"/>
      <c r="D12" s="19"/>
      <c r="E12" s="20"/>
      <c r="F12" s="21"/>
      <c r="G12" s="28"/>
      <c r="H12" s="18" t="s">
        <v>264</v>
      </c>
      <c r="I12" s="19"/>
      <c r="J12" s="19"/>
      <c r="K12" s="20"/>
      <c r="L12" s="51"/>
      <c r="M12" s="22"/>
    </row>
    <row r="13" spans="1:13">
      <c r="A13" s="52" t="s">
        <v>274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276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4" t="s">
        <v>277</v>
      </c>
      <c r="H2" s="35"/>
      <c r="I2" s="36"/>
      <c r="J2" s="34" t="s">
        <v>278</v>
      </c>
      <c r="K2" s="35"/>
      <c r="L2" s="36"/>
      <c r="M2" s="34" t="s">
        <v>279</v>
      </c>
      <c r="N2" s="35"/>
      <c r="O2" s="36"/>
      <c r="P2" s="34" t="s">
        <v>280</v>
      </c>
      <c r="Q2" s="35"/>
      <c r="R2" s="36"/>
      <c r="S2" s="35" t="s">
        <v>281</v>
      </c>
      <c r="T2" s="35"/>
      <c r="U2" s="36"/>
      <c r="V2" s="30" t="s">
        <v>282</v>
      </c>
      <c r="W2" s="30" t="s">
        <v>254</v>
      </c>
    </row>
    <row r="3" s="1" customFormat="1" ht="16.8" spans="1:23">
      <c r="A3" s="8"/>
      <c r="B3" s="37"/>
      <c r="C3" s="37"/>
      <c r="D3" s="37"/>
      <c r="E3" s="37"/>
      <c r="F3" s="37"/>
      <c r="G3" s="4" t="s">
        <v>283</v>
      </c>
      <c r="H3" s="4" t="s">
        <v>68</v>
      </c>
      <c r="I3" s="4" t="s">
        <v>245</v>
      </c>
      <c r="J3" s="4" t="s">
        <v>283</v>
      </c>
      <c r="K3" s="4" t="s">
        <v>68</v>
      </c>
      <c r="L3" s="4" t="s">
        <v>245</v>
      </c>
      <c r="M3" s="4" t="s">
        <v>283</v>
      </c>
      <c r="N3" s="4" t="s">
        <v>68</v>
      </c>
      <c r="O3" s="4" t="s">
        <v>245</v>
      </c>
      <c r="P3" s="4" t="s">
        <v>283</v>
      </c>
      <c r="Q3" s="4" t="s">
        <v>68</v>
      </c>
      <c r="R3" s="4" t="s">
        <v>245</v>
      </c>
      <c r="S3" s="4" t="s">
        <v>283</v>
      </c>
      <c r="T3" s="4" t="s">
        <v>68</v>
      </c>
      <c r="U3" s="4" t="s">
        <v>245</v>
      </c>
      <c r="V3" s="38"/>
      <c r="W3" s="38"/>
    </row>
    <row r="4" ht="72" spans="1:23">
      <c r="A4" s="39" t="s">
        <v>284</v>
      </c>
      <c r="B4" s="360" t="s">
        <v>260</v>
      </c>
      <c r="C4" s="25" t="s">
        <v>256</v>
      </c>
      <c r="D4" s="360" t="s">
        <v>257</v>
      </c>
      <c r="E4" s="361" t="s">
        <v>258</v>
      </c>
      <c r="F4" s="14" t="s">
        <v>259</v>
      </c>
      <c r="G4" s="362" t="s">
        <v>285</v>
      </c>
      <c r="H4" s="363" t="s">
        <v>286</v>
      </c>
      <c r="I4" s="362" t="s">
        <v>287</v>
      </c>
      <c r="J4" s="362" t="s">
        <v>288</v>
      </c>
      <c r="K4" s="363" t="s">
        <v>289</v>
      </c>
      <c r="L4" s="362" t="s">
        <v>287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51" spans="1:23">
      <c r="A5" s="42"/>
      <c r="B5" s="360" t="s">
        <v>260</v>
      </c>
      <c r="C5" s="25">
        <v>1123</v>
      </c>
      <c r="D5" s="360" t="s">
        <v>257</v>
      </c>
      <c r="E5" s="361" t="s">
        <v>262</v>
      </c>
      <c r="F5" s="14" t="s">
        <v>259</v>
      </c>
      <c r="G5" s="34" t="s">
        <v>290</v>
      </c>
      <c r="H5" s="35"/>
      <c r="I5" s="36"/>
      <c r="J5" s="34" t="s">
        <v>291</v>
      </c>
      <c r="K5" s="35"/>
      <c r="L5" s="36"/>
      <c r="M5" s="34" t="s">
        <v>292</v>
      </c>
      <c r="N5" s="35"/>
      <c r="O5" s="36"/>
      <c r="P5" s="34" t="s">
        <v>293</v>
      </c>
      <c r="Q5" s="35"/>
      <c r="R5" s="36"/>
      <c r="S5" s="35" t="s">
        <v>294</v>
      </c>
      <c r="T5" s="35"/>
      <c r="U5" s="36"/>
      <c r="V5" s="16"/>
      <c r="W5" s="16"/>
    </row>
    <row r="6" ht="51" spans="1:23">
      <c r="A6" s="42"/>
      <c r="B6" s="360" t="s">
        <v>260</v>
      </c>
      <c r="C6" s="16">
        <v>1254</v>
      </c>
      <c r="D6" s="360" t="s">
        <v>257</v>
      </c>
      <c r="E6" s="43" t="s">
        <v>121</v>
      </c>
      <c r="F6" s="14" t="s">
        <v>259</v>
      </c>
      <c r="G6" s="4" t="s">
        <v>283</v>
      </c>
      <c r="H6" s="4" t="s">
        <v>68</v>
      </c>
      <c r="I6" s="4" t="s">
        <v>245</v>
      </c>
      <c r="J6" s="4" t="s">
        <v>283</v>
      </c>
      <c r="K6" s="4" t="s">
        <v>68</v>
      </c>
      <c r="L6" s="4" t="s">
        <v>245</v>
      </c>
      <c r="M6" s="4" t="s">
        <v>283</v>
      </c>
      <c r="N6" s="4" t="s">
        <v>68</v>
      </c>
      <c r="O6" s="4" t="s">
        <v>245</v>
      </c>
      <c r="P6" s="4" t="s">
        <v>283</v>
      </c>
      <c r="Q6" s="4" t="s">
        <v>68</v>
      </c>
      <c r="R6" s="4" t="s">
        <v>245</v>
      </c>
      <c r="S6" s="4" t="s">
        <v>283</v>
      </c>
      <c r="T6" s="4" t="s">
        <v>68</v>
      </c>
      <c r="U6" s="4" t="s">
        <v>245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295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296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297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298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263</v>
      </c>
      <c r="B17" s="19"/>
      <c r="C17" s="19"/>
      <c r="D17" s="19"/>
      <c r="E17" s="20"/>
      <c r="F17" s="21"/>
      <c r="G17" s="28"/>
      <c r="H17" s="33"/>
      <c r="I17" s="33"/>
      <c r="J17" s="18" t="s">
        <v>299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300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2026-02-27T17:44:24Z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