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68.xml" ContentType="application/vnd.ms-excel.controlproperties+xml"/>
  <Override PartName="/xl/ctrlProps/ctrlProp269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0490" windowHeight="7695" tabRatio="727" firstSheet="7" activeTab="12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验货尺寸表 （中期洗水）" sheetId="16" r:id="rId7"/>
    <sheet name="尾期1" sheetId="5" r:id="rId8"/>
    <sheet name="尾期2" sheetId="15" state="hidden" r:id="rId9"/>
    <sheet name="验货尺寸表" sheetId="6" r:id="rId10"/>
    <sheet name="尾期 2" sheetId="17" r:id="rId11"/>
    <sheet name="验货尺寸表 (2)" sheetId="18" r:id="rId12"/>
    <sheet name="尾期 3" sheetId="19" r:id="rId13"/>
    <sheet name="验货尺寸表 (3)" sheetId="20" r:id="rId14"/>
    <sheet name="1.面料验布" sheetId="7" r:id="rId15"/>
    <sheet name="2.面料缩率" sheetId="8" r:id="rId16"/>
    <sheet name="3.面料互染" sheetId="9" r:id="rId17"/>
    <sheet name="4.面料静水压" sheetId="10" r:id="rId18"/>
    <sheet name="6.织带类缩率测试" sheetId="12" r:id="rId19"/>
    <sheet name="5.特殊工艺测试" sheetId="11" r:id="rId20"/>
  </sheets>
  <definedNames>
    <definedName name="TAB_RANGE" localSheetId="3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<sst xmlns="http://schemas.openxmlformats.org/spreadsheetml/2006/main" count="1815" uniqueCount="440">
  <si>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</si>
  <si>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</si>
  <si>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</si>
  <si>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</si>
  <si>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</si>
  <si>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</si>
  <si>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</si>
  <si>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</si>
  <si>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</si>
  <si>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</si>
  <si>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</si>
  <si>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</si>
  <si>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</si>
  <si>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</si>
  <si>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</si>
  <si>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</si>
  <si>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</si>
  <si>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</si>
  <si>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</si>
  <si>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</si>
  <si>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</si>
  <si>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</si>
  <si>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</si>
  <si>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</si>
  <si>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</si>
  <si>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</si>
  <si>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</si>
  <si>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</si>
  <si>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</si>
  <si>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</si>
  <si>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</si>
  <si>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</si>
  <si>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</si>
  <si>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</si>
  <si>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</si>
  <si>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</si>
  <si>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</si>
  <si>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</si>
  <si>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</si>
  <si>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</si>
  <si>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</si>
  <si>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</si>
  <si>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</si>
  <si>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</si>
  <si>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</si>
  <si>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</si>
  <si>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</si>
  <si>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</si>
  <si>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</si>
  <si>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</si>
  <si>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</si>
  <si>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</si>
  <si>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</si>
  <si>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</si>
  <si>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团购订单</t>
  </si>
  <si>
    <t>合同签订方</t>
  </si>
  <si>
    <t>中山新诚服饰有限公司</t>
  </si>
  <si>
    <t>生产工厂</t>
  </si>
  <si>
    <t>订单基础信息</t>
  </si>
  <si>
    <t>生产•出货进度</t>
  </si>
  <si>
    <t>指示•确认资料</t>
  </si>
  <si>
    <t>款号</t>
  </si>
  <si>
    <t>TAJJAO81549</t>
  </si>
  <si>
    <t>合同交期</t>
  </si>
  <si>
    <t>2026-2-22/28、3-8/3-27</t>
  </si>
  <si>
    <t>产前确认样</t>
  </si>
  <si>
    <t>有</t>
  </si>
  <si>
    <t>无</t>
  </si>
  <si>
    <t>品名</t>
  </si>
  <si>
    <t>男式短袖T恤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</si>
  <si>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</si>
  <si>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</si>
  <si>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</si>
  <si>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</si>
  <si>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</si>
  <si>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</si>
  <si>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50213件</t>
  </si>
  <si>
    <t>包装预计完成日</t>
  </si>
  <si>
    <t>印花、刺绣确认样</t>
  </si>
  <si>
    <t>采购凭证编号：</t>
  </si>
  <si>
    <t>CGDD25110600030/31/32/33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</si>
  <si>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</si>
  <si>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</si>
  <si>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</si>
  <si>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</si>
  <si>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</si>
  <si>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</si>
  <si>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</si>
  <si>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</si>
  <si>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</si>
  <si>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</si>
  <si>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</si>
  <si>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</si>
  <si>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</si>
  <si>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</si>
  <si>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</si>
  <si>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</si>
  <si>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</si>
  <si>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</si>
  <si>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r>
      <rPr>
        <b/>
        <sz val="11"/>
        <rFont val="宋体"/>
        <charset val="134"/>
      </rPr>
      <t>补充事项：</t>
    </r>
    <r>
      <rPr>
        <b/>
        <sz val="11"/>
        <color rgb="FFFF0000"/>
        <rFont val="宋体"/>
        <charset val="134"/>
      </rPr>
      <t>无异常</t>
    </r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</si>
  <si>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</si>
  <si>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</si>
  <si>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</si>
  <si>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</si>
  <si>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</si>
  <si>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</si>
  <si>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</si>
  <si>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r>
      <rPr>
        <b/>
        <sz val="11"/>
        <rFont val="宋体"/>
        <charset val="134"/>
      </rPr>
      <t>问题描述：</t>
    </r>
    <r>
      <rPr>
        <b/>
        <sz val="11"/>
        <color rgb="FFFF0000"/>
        <rFont val="宋体"/>
        <charset val="134"/>
      </rPr>
      <t>无异常。</t>
    </r>
  </si>
  <si>
    <t>【裁剪完成情况】</t>
  </si>
  <si>
    <t>①裁剪完成比例（%）：</t>
  </si>
  <si>
    <t xml:space="preserve">     号型     颜色</t>
  </si>
  <si>
    <t>S/165/88B</t>
  </si>
  <si>
    <t>M/170/92B</t>
  </si>
  <si>
    <t>L/175/96B</t>
  </si>
  <si>
    <t>XL/180/100B</t>
  </si>
  <si>
    <t>XXL/185/104B</t>
  </si>
  <si>
    <t>XXXL/190/108B</t>
  </si>
  <si>
    <t>未裁齐原因</t>
  </si>
  <si>
    <t>云层蓝CJ7X</t>
  </si>
  <si>
    <t>已裁齐</t>
  </si>
  <si>
    <t>松山绿DJ1X</t>
  </si>
  <si>
    <t>蓝岩黑G93X</t>
  </si>
  <si>
    <t>黑色G01X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</si>
  <si>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</si>
  <si>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黑色L/3件</t>
  </si>
  <si>
    <t>【规格确认】</t>
  </si>
  <si>
    <t>①规格测量明细以插入附件形式列明，并注明洗前洗后规格</t>
  </si>
  <si>
    <t>②规格异常情况</t>
  </si>
  <si>
    <r>
      <rPr>
        <b/>
        <sz val="10"/>
        <rFont val="宋体"/>
        <charset val="134"/>
      </rPr>
      <t>备注：</t>
    </r>
    <r>
      <rPr>
        <b/>
        <sz val="10"/>
        <color rgb="FFFF0000"/>
        <rFont val="宋体"/>
        <charset val="134"/>
      </rPr>
      <t>规格无异常</t>
    </r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</si>
  <si>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</si>
  <si>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产前样提出的问题在大货中已经调整</t>
  </si>
  <si>
    <t>1.领不圆顺 前领起皱 起猫须</t>
  </si>
  <si>
    <t>2.主唛（印唛）不对中</t>
  </si>
  <si>
    <t>3.冚脚、冚袖口扭不平顺</t>
  </si>
  <si>
    <t>4.线头</t>
  </si>
  <si>
    <t>以上问题请及时改正。</t>
  </si>
  <si>
    <t>【耐洗水确认】</t>
  </si>
  <si>
    <t>粘衬</t>
  </si>
  <si>
    <t>胶膜</t>
  </si>
  <si>
    <t>扭曲</t>
  </si>
  <si>
    <r>
      <rPr>
        <b/>
        <sz val="11"/>
        <rFont val="宋体"/>
        <charset val="134"/>
      </rPr>
      <t>补充事项：</t>
    </r>
    <r>
      <rPr>
        <b/>
        <sz val="11"/>
        <color rgb="FFFF0000"/>
        <rFont val="宋体"/>
        <charset val="134"/>
      </rPr>
      <t>洗后无异常</t>
    </r>
  </si>
  <si>
    <t>【重大改善说明及整改复核时间】</t>
  </si>
  <si>
    <t>1，问题点中期检验复核改进情况。</t>
  </si>
  <si>
    <t>检验部门</t>
  </si>
  <si>
    <t>服装品控部</t>
  </si>
  <si>
    <t>检验担当</t>
  </si>
  <si>
    <t>卓聪银</t>
  </si>
  <si>
    <t>查验时间</t>
  </si>
  <si>
    <t>工厂负责人</t>
  </si>
  <si>
    <t>冯正莲</t>
  </si>
  <si>
    <t>【整改结果】</t>
  </si>
  <si>
    <t>复核时间</t>
  </si>
  <si>
    <t>QC规格测量表</t>
  </si>
  <si>
    <t>短袖T恤</t>
  </si>
  <si>
    <t>部位名称</t>
  </si>
  <si>
    <t>指示规格  FINAL SPEC</t>
  </si>
  <si>
    <t>样品规格  SAMPLE SPEC</t>
  </si>
  <si>
    <t>S</t>
  </si>
  <si>
    <t>M</t>
  </si>
  <si>
    <t>L</t>
  </si>
  <si>
    <t>XL</t>
  </si>
  <si>
    <t>XXL</t>
  </si>
  <si>
    <t>XXXL</t>
  </si>
  <si>
    <t>XXXXL</t>
  </si>
  <si>
    <t>165/88B</t>
  </si>
  <si>
    <t>170/92B</t>
  </si>
  <si>
    <t>175/96B</t>
  </si>
  <si>
    <t>180/100B</t>
  </si>
  <si>
    <t>185/104B</t>
  </si>
  <si>
    <t>190/108B</t>
  </si>
  <si>
    <t>195/112B</t>
  </si>
  <si>
    <t>洗前</t>
  </si>
  <si>
    <t>洗后</t>
  </si>
  <si>
    <t>后中长</t>
  </si>
  <si>
    <t>-</t>
  </si>
  <si>
    <t>胸围</t>
  </si>
  <si>
    <t>下摆</t>
  </si>
  <si>
    <t>106</t>
  </si>
  <si>
    <t>-1</t>
  </si>
  <si>
    <t>肩宽</t>
  </si>
  <si>
    <t>45.5</t>
  </si>
  <si>
    <t>+0.5</t>
  </si>
  <si>
    <t>-0.5</t>
  </si>
  <si>
    <t>肩点袖长</t>
  </si>
  <si>
    <t>21.5</t>
  </si>
  <si>
    <t>-0.3</t>
  </si>
  <si>
    <t>袖肥</t>
  </si>
  <si>
    <t>19.5</t>
  </si>
  <si>
    <t>+0.3</t>
  </si>
  <si>
    <t>袖口松量</t>
  </si>
  <si>
    <t>领宽</t>
  </si>
  <si>
    <t>-0.8</t>
  </si>
  <si>
    <t>领深</t>
  </si>
  <si>
    <t>领高</t>
  </si>
  <si>
    <t>备注：</t>
  </si>
  <si>
    <t xml:space="preserve">     初期请洗测2-3件，有问题的另加测量数量。</t>
  </si>
  <si>
    <t>验货时间：11/28</t>
  </si>
  <si>
    <t>跟单QC:代克荣</t>
  </si>
  <si>
    <t>工厂负责人：冯正莲</t>
  </si>
  <si>
    <t>TOREAD-QC中期检验报告书</t>
  </si>
  <si>
    <t>期货订单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</si>
  <si>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</si>
  <si>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</si>
  <si>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</si>
  <si>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</si>
  <si>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</si>
  <si>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</si>
  <si>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初期问题点已改善</t>
  </si>
  <si>
    <t>【附属资料确认】</t>
  </si>
  <si>
    <r>
      <rPr>
        <b/>
        <sz val="11"/>
        <rFont val="宋体"/>
        <charset val="134"/>
      </rPr>
      <t>备注：</t>
    </r>
    <r>
      <rPr>
        <b/>
        <sz val="11"/>
        <color rgb="FFFF0000"/>
        <rFont val="宋体"/>
        <charset val="134"/>
      </rPr>
      <t>无异常</t>
    </r>
  </si>
  <si>
    <t>【检验明细】：检验明细（要求齐色、齐号至少10件检查）</t>
  </si>
  <si>
    <t>云层蓝L/40 蓝岩黑XL/36  蓝岩黑XXL/33件</t>
  </si>
  <si>
    <t>【耐水洗测试】：耐洗水测试明细（要求齐色、齐号）</t>
  </si>
  <si>
    <r>
      <rPr>
        <b/>
        <sz val="11"/>
        <rFont val="宋体"/>
        <charset val="134"/>
      </rPr>
      <t>说明：</t>
    </r>
    <r>
      <rPr>
        <b/>
        <sz val="11"/>
        <color rgb="FFFF0000"/>
        <rFont val="宋体"/>
        <charset val="134"/>
      </rPr>
      <t>洗前洗后规格未超标</t>
    </r>
  </si>
  <si>
    <r>
      <rPr>
        <b/>
        <sz val="11"/>
        <rFont val="宋体"/>
        <charset val="134"/>
      </rPr>
      <t>补充事项：</t>
    </r>
    <r>
      <rPr>
        <b/>
        <sz val="11"/>
        <color rgb="FFFF0000"/>
        <rFont val="宋体"/>
        <charset val="134"/>
      </rPr>
      <t>洗后成衣无异常</t>
    </r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</si>
  <si>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</si>
  <si>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1.领形不圆顺 前领起皱 起“猫须”</t>
  </si>
  <si>
    <t>2.冚袖口扭不平服</t>
  </si>
  <si>
    <t>3.上袖容位不均</t>
  </si>
  <si>
    <t>【整改的严重缺陷及整改复核时间】</t>
  </si>
  <si>
    <t>代克荣</t>
  </si>
  <si>
    <t>尾期复核品质情况</t>
  </si>
  <si>
    <t>云层蓝</t>
  </si>
  <si>
    <t>蓝岩黑</t>
  </si>
  <si>
    <t>-0.5/-0.5</t>
  </si>
  <si>
    <t>-/-0.5</t>
  </si>
  <si>
    <t>-0.5/-</t>
  </si>
  <si>
    <t>+2/+2</t>
  </si>
  <si>
    <t>+1/+2</t>
  </si>
  <si>
    <t>+2/+1</t>
  </si>
  <si>
    <t>+1/-</t>
  </si>
  <si>
    <t>-/-</t>
  </si>
  <si>
    <t>+1/+1</t>
  </si>
  <si>
    <t>-1/-1</t>
  </si>
  <si>
    <t>+0.5/-</t>
  </si>
  <si>
    <t>-/+0.5</t>
  </si>
  <si>
    <t>+0.5/+0.5</t>
  </si>
  <si>
    <t>+0.8/+0.6</t>
  </si>
  <si>
    <t>+0.6/+0.6</t>
  </si>
  <si>
    <t>-0.5/+0.5</t>
  </si>
  <si>
    <t>+0.6/+0.5</t>
  </si>
  <si>
    <t>-0.4/-0.5</t>
  </si>
  <si>
    <t>-/-0.4</t>
  </si>
  <si>
    <t>验货时间：1-8</t>
  </si>
  <si>
    <t>L云层蓝</t>
  </si>
  <si>
    <t>XL蓝颜黑</t>
  </si>
  <si>
    <t>洗前/洗后</t>
  </si>
  <si>
    <t>+0.3/-</t>
  </si>
  <si>
    <t>-/+0.3</t>
  </si>
  <si>
    <t>QC出货报告书</t>
  </si>
  <si>
    <t>产品名称</t>
  </si>
  <si>
    <t>合同日期</t>
  </si>
  <si>
    <t>检验资料确认</t>
  </si>
  <si>
    <t>交货形式</t>
  </si>
  <si>
    <t>直发</t>
  </si>
  <si>
    <t>面料第三方合格报告</t>
  </si>
  <si>
    <t>验货次数</t>
  </si>
  <si>
    <t>一次</t>
  </si>
  <si>
    <t>非直发</t>
  </si>
  <si>
    <t>苏州库</t>
  </si>
  <si>
    <t>天津库</t>
  </si>
  <si>
    <t>成品第三方合格报告</t>
  </si>
  <si>
    <t>验货数量</t>
  </si>
  <si>
    <t>108件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</si>
  <si>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</si>
  <si>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</si>
  <si>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</si>
  <si>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</si>
  <si>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</si>
  <si>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</si>
  <si>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</si>
  <si>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</si>
  <si>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采购凭证编号：CGDD25041400017</t>
  </si>
  <si>
    <t>中期检验重大改善项目</t>
  </si>
  <si>
    <t>改善结果</t>
  </si>
  <si>
    <t>已改善</t>
  </si>
  <si>
    <t>无异常</t>
  </si>
  <si>
    <t>全色耐洗水测试</t>
  </si>
  <si>
    <t>洗后结果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</si>
  <si>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</si>
  <si>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</si>
  <si>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</si>
  <si>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</si>
  <si>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</si>
  <si>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</si>
  <si>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</si>
  <si>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</si>
  <si>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</si>
  <si>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黑色-G01X 36件 松山绿-DJ1X 36件  蓝岩黑-G93X 36件</t>
  </si>
  <si>
    <t>情况说明：</t>
  </si>
  <si>
    <t xml:space="preserve">【问题点描述】  </t>
  </si>
  <si>
    <t>1.油污</t>
  </si>
  <si>
    <t>2.线头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</si>
  <si>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</si>
  <si>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</si>
  <si>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</si>
  <si>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</si>
  <si>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</si>
  <si>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</si>
  <si>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检验合格无返修</t>
  </si>
  <si>
    <t>服装QC部门</t>
  </si>
  <si>
    <t>检验人</t>
  </si>
  <si>
    <t>郭春花</t>
  </si>
  <si>
    <t>成人期货</t>
  </si>
  <si>
    <t>TAJJAN81054</t>
  </si>
  <si>
    <t>制作工厂</t>
  </si>
  <si>
    <t>二次</t>
  </si>
  <si>
    <t>采购凭证编号：CGDD24112100028</t>
  </si>
  <si>
    <t>岩梯绿DH6X   S#13件 M#13件,L#13件,XL#14件,XXL#13件,XXXL13件</t>
  </si>
  <si>
    <t>山影灰G88X   S#13件 M#13件,L#13件,XL#14件,XXL#13件,XXXL13件</t>
  </si>
  <si>
    <t>黑色G01X     S#13件 M#13件,L#13件,XL#14件,XXL#13件,XXXL13件</t>
  </si>
  <si>
    <t>藏蓝C03X     S#13件 M#13件,L#13件,XL#13件,XXL#13件,XXXL13件</t>
  </si>
  <si>
    <t>1.下摆压胶起褶</t>
  </si>
  <si>
    <t>2.下摆压胶有亮印</t>
  </si>
  <si>
    <t>3.领型不圆顺</t>
  </si>
  <si>
    <t>返修已修复，抽验未超标。</t>
  </si>
  <si>
    <t>姓名</t>
  </si>
  <si>
    <t>松山绿</t>
  </si>
  <si>
    <t>黑色</t>
  </si>
  <si>
    <t>-/-05</t>
  </si>
  <si>
    <t>+0.8/+0.5</t>
  </si>
  <si>
    <t>+0.6/+0.3</t>
  </si>
  <si>
    <t>+0.3/+0.5</t>
  </si>
  <si>
    <t>+0.3/+0.3</t>
  </si>
  <si>
    <t>-0.3/-</t>
  </si>
  <si>
    <t>-0.2/-</t>
  </si>
  <si>
    <t>验货时间：2-4</t>
  </si>
  <si>
    <t>315件</t>
  </si>
  <si>
    <t>黑色-G01X齐码 78件 松山绿-DJ1X齐码 78件  蓝岩黑-G93X齐码 78件 云层蓝齐码78件</t>
  </si>
  <si>
    <t>1.线头</t>
  </si>
  <si>
    <t>2.脏污</t>
  </si>
  <si>
    <t>+0.5/+2</t>
  </si>
  <si>
    <t>+0.5/+0.3</t>
  </si>
  <si>
    <t>+0.2/-</t>
  </si>
  <si>
    <t>+0.3/+0.2</t>
  </si>
  <si>
    <t>+0.2/+0.2</t>
  </si>
  <si>
    <t>验货时间：2-26</t>
  </si>
  <si>
    <t>黑色-G01X 80件   蓝岩黑-G93X 73件 云层蓝 65件</t>
  </si>
  <si>
    <t>-/+1</t>
  </si>
  <si>
    <t>+0.5/-0.5</t>
  </si>
  <si>
    <t>+0.5/+1</t>
  </si>
  <si>
    <t>+1/+1.5</t>
  </si>
  <si>
    <t>+2/+1.5</t>
  </si>
  <si>
    <t>+1/+0.5</t>
  </si>
  <si>
    <t>验货时间：2-27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</si>
  <si>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</si>
  <si>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</si>
  <si>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</si>
  <si>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</si>
  <si>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</si>
  <si>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</si>
  <si>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</si>
  <si>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</si>
  <si>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</si>
  <si>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</si>
  <si>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</si>
  <si>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</si>
  <si>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</si>
  <si>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</si>
  <si>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</si>
  <si>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</si>
  <si>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</si>
  <si>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26B041</t>
  </si>
  <si>
    <t>新诚</t>
  </si>
  <si>
    <t>合格</t>
  </si>
  <si>
    <t>YES</t>
  </si>
  <si>
    <t>制表时间：11-2</t>
  </si>
  <si>
    <r>
      <rPr>
        <b/>
        <sz val="14"/>
        <color theme="1"/>
        <rFont val="宋体"/>
        <charset val="134"/>
        <scheme val="minor"/>
      </rPr>
      <t>测试人签名：</t>
    </r>
    <r>
      <rPr>
        <b/>
        <sz val="14"/>
        <color rgb="FFFF0000"/>
        <rFont val="宋体"/>
        <charset val="134"/>
        <scheme val="minor"/>
      </rPr>
      <t>兰吉贵</t>
    </r>
  </si>
  <si>
    <t xml:space="preserve">测试要求：
1、面料到厂第一时间做测试，根据面料的实际情况，可每缸抽取1-2卷过验布机。
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</si>
  <si>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</si>
  <si>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</si>
  <si>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</si>
  <si>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</si>
  <si>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</si>
  <si>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</si>
  <si>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</si>
  <si>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</si>
  <si>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径向：+2纬向+2.5</t>
  </si>
  <si>
    <t>径向：- 3.5纬向+0.5</t>
  </si>
  <si>
    <t>径向：+2.5纬向+3.5</t>
  </si>
  <si>
    <t>径向：0纬向+2</t>
  </si>
  <si>
    <t>径向：+2纬向+2</t>
  </si>
  <si>
    <t>径向：+0.5纬向+1.5</t>
  </si>
  <si>
    <t>径向：+0.5纬向+0.5</t>
  </si>
  <si>
    <t>径向：0纬向+0.5</t>
  </si>
  <si>
    <t>径向：- 1纬向-2</t>
  </si>
  <si>
    <t>制表时间：11-6</t>
  </si>
  <si>
    <t>测试要求：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</si>
  <si>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</si>
  <si>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</si>
  <si>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</si>
  <si>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</si>
  <si>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</si>
  <si>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</si>
  <si>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</si>
  <si>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</si>
  <si>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</si>
  <si>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</si>
  <si>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无拼色情况没做,深色已做浸泡测试无异常。</t>
  </si>
  <si>
    <t>物料6</t>
  </si>
  <si>
    <t>物料7</t>
  </si>
  <si>
    <t>物料8</t>
  </si>
  <si>
    <t>物料9</t>
  </si>
  <si>
    <t>物料10</t>
  </si>
  <si>
    <t>制表时间：</t>
  </si>
  <si>
    <r>
      <rPr>
        <b/>
        <sz val="14"/>
        <color theme="1"/>
        <rFont val="宋体"/>
        <charset val="134"/>
        <scheme val="minor"/>
      </rPr>
      <t>测试人签名：</t>
    </r>
    <r>
      <rPr>
        <b/>
        <sz val="14"/>
        <color rgb="FFFF0000"/>
        <rFont val="宋体"/>
        <charset val="134"/>
        <scheme val="minor"/>
      </rPr>
      <t>XXX</t>
    </r>
  </si>
  <si>
    <t>测试要求：
1、面辅料到厂第一时间做测试，根据面料的实际情况，每色每缸做。
2、水温40°洗水40分钟，机洗一个程序，洗水共计5次。</t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</si>
  <si>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</si>
  <si>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</si>
  <si>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</si>
  <si>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</si>
  <si>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</si>
  <si>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</si>
  <si>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</si>
  <si>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无压胶工艺</t>
  </si>
  <si>
    <t>测试人签名：</t>
  </si>
  <si>
    <t>测试要求：
1、面料到厂第一时间做测试，根据面料的实际情况，每色每缸抽取1-2卷测试。
2、成衣制作时每天、每款、每色、每号需做水压测试。</t>
  </si>
  <si>
    <t>TOREAD - 织带类缩率测试报告登记表</t>
  </si>
  <si>
    <t>气烫缩</t>
  </si>
  <si>
    <t>经向百分比</t>
  </si>
  <si>
    <t>锦湾实业有限公司</t>
  </si>
  <si>
    <t>BB00019</t>
  </si>
  <si>
    <t>制表时间：11-7</t>
  </si>
  <si>
    <t>测试人签名：徐中磊</t>
  </si>
  <si>
    <t xml:space="preserve">测试要求：
1、织带及弹力织带、像根松紧、包边条等到厂后第一时间，做测试。
</t>
  </si>
  <si>
    <t>TOREAD-特殊工艺测试报告登记表</t>
  </si>
  <si>
    <t>使用部位</t>
  </si>
  <si>
    <t>物料工艺1</t>
  </si>
  <si>
    <t>物料工艺2</t>
  </si>
  <si>
    <t>物料工艺3</t>
  </si>
  <si>
    <t>前胸</t>
  </si>
  <si>
    <t>厚板胶浆</t>
  </si>
  <si>
    <t>洗测2次</t>
  </si>
  <si>
    <t>洗测3次</t>
  </si>
  <si>
    <t>后幅</t>
  </si>
  <si>
    <t>烫唛/印花</t>
  </si>
  <si>
    <t>洗测4次</t>
  </si>
  <si>
    <t>制表时间：11-10</t>
  </si>
  <si>
    <r>
      <rPr>
        <b/>
        <sz val="14"/>
        <color theme="1"/>
        <rFont val="宋体"/>
        <charset val="134"/>
        <scheme val="minor"/>
      </rPr>
      <t>测试人签名：</t>
    </r>
    <r>
      <rPr>
        <b/>
        <sz val="14"/>
        <color rgb="FFFF0000"/>
        <rFont val="宋体"/>
        <charset val="134"/>
        <scheme val="minor"/>
      </rPr>
      <t>曾洁红/李天强</t>
    </r>
  </si>
  <si>
    <t>测试要求：
1、胶条、装饰胶膜、印花类、生粘、激光开孔类
2、每款上线前做测试。
3、水温40°洗水40分钟，机洗一个程序，洗水共计5次。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</si>
</sst>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+0.0;\-0.0;0;@"/>
    <numFmt numFmtId="177" formatCode="0.0_ "/>
  </numFmts>
  <fonts count="60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sz val="12"/>
      <color rgb="FFFF0000"/>
      <name val="宋体"/>
      <charset val="134"/>
      <scheme val="minor"/>
    </font>
    <font>
      <sz val="9"/>
      <color rgb="FFFF0000"/>
      <name val="宋体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2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2"/>
      <color rgb="FFFF0000"/>
      <name val="宋体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b/>
      <sz val="12"/>
      <color rgb="FFFF0000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color rgb="FFFF0000"/>
      <name val="宋体"/>
      <charset val="134"/>
    </font>
    <font>
      <sz val="10"/>
      <color rgb="FFFF0000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0"/>
      <color rgb="FFFF0000"/>
      <name val="宋体"/>
      <charset val="134"/>
    </font>
    <font>
      <b/>
      <sz val="18"/>
      <name val="宋体"/>
      <charset val="134"/>
    </font>
    <font>
      <sz val="11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color theme="1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4"/>
      <color rgb="FFFF0000"/>
      <name val="宋体"/>
      <charset val="134"/>
      <scheme val="minor"/>
    </font>
    <font>
      <b/>
      <sz val="11"/>
      <color rgb="FFFF0000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/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38" fillId="0" borderId="0" applyFont="0" applyFill="0" applyBorder="0" applyAlignment="0" applyProtection="0">
      <alignment vertical="center"/>
    </xf>
    <xf numFmtId="44" fontId="38" fillId="0" borderId="0" applyFont="0" applyFill="0" applyBorder="0" applyAlignment="0" applyProtection="0">
      <alignment vertical="center"/>
    </xf>
    <xf numFmtId="9" fontId="38" fillId="0" borderId="0" applyFont="0" applyFill="0" applyBorder="0" applyAlignment="0" applyProtection="0">
      <alignment vertical="center"/>
    </xf>
    <xf numFmtId="41" fontId="38" fillId="0" borderId="0" applyFont="0" applyFill="0" applyBorder="0" applyAlignment="0" applyProtection="0">
      <alignment vertical="center"/>
    </xf>
    <xf numFmtId="42" fontId="38" fillId="0" borderId="0" applyFon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8" fillId="7" borderId="70" applyNumberFormat="0" applyFon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71" applyNumberFormat="0" applyFill="0" applyAlignment="0" applyProtection="0">
      <alignment vertical="center"/>
    </xf>
    <xf numFmtId="0" fontId="45" fillId="0" borderId="71" applyNumberFormat="0" applyFill="0" applyAlignment="0" applyProtection="0">
      <alignment vertical="center"/>
    </xf>
    <xf numFmtId="0" fontId="46" fillId="0" borderId="72" applyNumberFormat="0" applyFill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8" borderId="73" applyNumberFormat="0" applyAlignment="0" applyProtection="0">
      <alignment vertical="center"/>
    </xf>
    <xf numFmtId="0" fontId="48" fillId="9" borderId="74" applyNumberFormat="0" applyAlignment="0" applyProtection="0">
      <alignment vertical="center"/>
    </xf>
    <xf numFmtId="0" fontId="49" fillId="9" borderId="73" applyNumberFormat="0" applyAlignment="0" applyProtection="0">
      <alignment vertical="center"/>
    </xf>
    <xf numFmtId="0" fontId="50" fillId="10" borderId="75" applyNumberFormat="0" applyAlignment="0" applyProtection="0">
      <alignment vertical="center"/>
    </xf>
    <xf numFmtId="0" fontId="51" fillId="0" borderId="76" applyNumberFormat="0" applyFill="0" applyAlignment="0" applyProtection="0">
      <alignment vertical="center"/>
    </xf>
    <xf numFmtId="0" fontId="52" fillId="0" borderId="77" applyNumberFormat="0" applyFill="0" applyAlignment="0" applyProtection="0">
      <alignment vertical="center"/>
    </xf>
    <xf numFmtId="0" fontId="53" fillId="11" borderId="0" applyNumberFormat="0" applyBorder="0" applyAlignment="0" applyProtection="0">
      <alignment vertical="center"/>
    </xf>
    <xf numFmtId="0" fontId="54" fillId="12" borderId="0" applyNumberFormat="0" applyBorder="0" applyAlignment="0" applyProtection="0">
      <alignment vertical="center"/>
    </xf>
    <xf numFmtId="0" fontId="55" fillId="13" borderId="0" applyNumberFormat="0" applyBorder="0" applyAlignment="0" applyProtection="0">
      <alignment vertical="center"/>
    </xf>
    <xf numFmtId="0" fontId="56" fillId="14" borderId="0" applyNumberFormat="0" applyBorder="0" applyAlignment="0" applyProtection="0">
      <alignment vertical="center"/>
    </xf>
    <xf numFmtId="0" fontId="57" fillId="15" borderId="0" applyNumberFormat="0" applyBorder="0" applyAlignment="0" applyProtection="0">
      <alignment vertical="center"/>
    </xf>
    <xf numFmtId="0" fontId="57" fillId="6" borderId="0" applyNumberFormat="0" applyBorder="0" applyAlignment="0" applyProtection="0">
      <alignment vertical="center"/>
    </xf>
    <xf numFmtId="0" fontId="56" fillId="16" borderId="0" applyNumberFormat="0" applyBorder="0" applyAlignment="0" applyProtection="0">
      <alignment vertical="center"/>
    </xf>
    <xf numFmtId="0" fontId="56" fillId="17" borderId="0" applyNumberFormat="0" applyBorder="0" applyAlignment="0" applyProtection="0">
      <alignment vertical="center"/>
    </xf>
    <xf numFmtId="0" fontId="57" fillId="18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56" fillId="20" borderId="0" applyNumberFormat="0" applyBorder="0" applyAlignment="0" applyProtection="0">
      <alignment vertical="center"/>
    </xf>
    <xf numFmtId="0" fontId="56" fillId="4" borderId="0" applyNumberFormat="0" applyBorder="0" applyAlignment="0" applyProtection="0">
      <alignment vertical="center"/>
    </xf>
    <xf numFmtId="0" fontId="57" fillId="21" borderId="0" applyNumberFormat="0" applyBorder="0" applyAlignment="0" applyProtection="0">
      <alignment vertical="center"/>
    </xf>
    <xf numFmtId="0" fontId="57" fillId="22" borderId="0" applyNumberFormat="0" applyBorder="0" applyAlignment="0" applyProtection="0">
      <alignment vertical="center"/>
    </xf>
    <xf numFmtId="0" fontId="56" fillId="23" borderId="0" applyNumberFormat="0" applyBorder="0" applyAlignment="0" applyProtection="0">
      <alignment vertical="center"/>
    </xf>
    <xf numFmtId="0" fontId="56" fillId="24" borderId="0" applyNumberFormat="0" applyBorder="0" applyAlignment="0" applyProtection="0">
      <alignment vertical="center"/>
    </xf>
    <xf numFmtId="0" fontId="57" fillId="25" borderId="0" applyNumberFormat="0" applyBorder="0" applyAlignment="0" applyProtection="0">
      <alignment vertical="center"/>
    </xf>
    <xf numFmtId="0" fontId="57" fillId="26" borderId="0" applyNumberFormat="0" applyBorder="0" applyAlignment="0" applyProtection="0">
      <alignment vertical="center"/>
    </xf>
    <xf numFmtId="0" fontId="56" fillId="27" borderId="0" applyNumberFormat="0" applyBorder="0" applyAlignment="0" applyProtection="0">
      <alignment vertical="center"/>
    </xf>
    <xf numFmtId="0" fontId="56" fillId="28" borderId="0" applyNumberFormat="0" applyBorder="0" applyAlignment="0" applyProtection="0">
      <alignment vertical="center"/>
    </xf>
    <xf numFmtId="0" fontId="57" fillId="29" borderId="0" applyNumberFormat="0" applyBorder="0" applyAlignment="0" applyProtection="0">
      <alignment vertical="center"/>
    </xf>
    <xf numFmtId="0" fontId="57" fillId="30" borderId="0" applyNumberFormat="0" applyBorder="0" applyAlignment="0" applyProtection="0">
      <alignment vertical="center"/>
    </xf>
    <xf numFmtId="0" fontId="56" fillId="31" borderId="0" applyNumberFormat="0" applyBorder="0" applyAlignment="0" applyProtection="0">
      <alignment vertical="center"/>
    </xf>
    <xf numFmtId="0" fontId="56" fillId="32" borderId="0" applyNumberFormat="0" applyBorder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0" fontId="57" fillId="34" borderId="0" applyNumberFormat="0" applyBorder="0" applyAlignment="0" applyProtection="0">
      <alignment vertical="center"/>
    </xf>
    <xf numFmtId="0" fontId="56" fillId="35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38" fillId="0" borderId="0">
      <alignment vertical="center"/>
    </xf>
  </cellStyleXfs>
  <cellXfs count="400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0" borderId="2" xfId="0" applyFont="1" applyBorder="1"/>
    <xf numFmtId="0" fontId="4" fillId="0" borderId="2" xfId="0" applyFont="1" applyBorder="1" applyAlignment="1">
      <alignment horizontal="left"/>
    </xf>
    <xf numFmtId="0" fontId="5" fillId="0" borderId="4" xfId="0" applyNumberFormat="1" applyFont="1" applyFill="1" applyBorder="1" applyAlignment="1" applyProtection="1">
      <alignment horizontal="left" vertical="top" wrapText="1"/>
    </xf>
    <xf numFmtId="0" fontId="5" fillId="0" borderId="2" xfId="53" applyNumberFormat="1" applyFont="1" applyBorder="1">
      <alignment vertical="center"/>
    </xf>
    <xf numFmtId="0" fontId="4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/>
    </xf>
    <xf numFmtId="0" fontId="8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0" fontId="0" fillId="0" borderId="2" xfId="0" applyBorder="1"/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/>
    </xf>
    <xf numFmtId="0" fontId="3" fillId="2" borderId="3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/>
    </xf>
    <xf numFmtId="176" fontId="4" fillId="0" borderId="2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0" fillId="0" borderId="0" xfId="0" applyAlignment="1">
      <alignment horizontal="left"/>
    </xf>
    <xf numFmtId="49" fontId="0" fillId="0" borderId="0" xfId="0" applyNumberFormat="1"/>
    <xf numFmtId="49" fontId="3" fillId="2" borderId="3" xfId="0" applyNumberFormat="1" applyFont="1" applyFill="1" applyBorder="1" applyAlignment="1">
      <alignment horizontal="center" vertical="center"/>
    </xf>
    <xf numFmtId="49" fontId="3" fillId="2" borderId="8" xfId="0" applyNumberFormat="1" applyFont="1" applyFill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/>
    </xf>
    <xf numFmtId="0" fontId="4" fillId="0" borderId="0" xfId="0" applyFont="1" applyAlignment="1">
      <alignment horizontal="left"/>
    </xf>
    <xf numFmtId="49" fontId="6" fillId="0" borderId="6" xfId="0" applyNumberFormat="1" applyFont="1" applyBorder="1" applyAlignment="1">
      <alignment horizontal="left" vertical="center"/>
    </xf>
    <xf numFmtId="0" fontId="11" fillId="3" borderId="0" xfId="50" applyFont="1" applyFill="1"/>
    <xf numFmtId="49" fontId="11" fillId="3" borderId="0" xfId="50" applyNumberFormat="1" applyFont="1" applyFill="1"/>
    <xf numFmtId="0" fontId="12" fillId="3" borderId="0" xfId="50" applyFont="1" applyFill="1" applyBorder="1" applyAlignment="1">
      <alignment horizontal="center"/>
    </xf>
    <xf numFmtId="0" fontId="11" fillId="3" borderId="0" xfId="50" applyFont="1" applyFill="1" applyBorder="1" applyAlignment="1">
      <alignment horizontal="center"/>
    </xf>
    <xf numFmtId="0" fontId="12" fillId="3" borderId="2" xfId="49" applyFont="1" applyFill="1" applyBorder="1" applyAlignment="1">
      <alignment horizontal="left" vertical="center"/>
    </xf>
    <xf numFmtId="0" fontId="13" fillId="3" borderId="2" xfId="49" applyFont="1" applyFill="1" applyBorder="1" applyAlignment="1">
      <alignment horizontal="center" vertical="center"/>
    </xf>
    <xf numFmtId="0" fontId="12" fillId="3" borderId="2" xfId="49" applyFont="1" applyFill="1" applyBorder="1" applyAlignment="1">
      <alignment vertical="center"/>
    </xf>
    <xf numFmtId="0" fontId="11" fillId="3" borderId="2" xfId="50" applyFont="1" applyFill="1" applyBorder="1" applyAlignment="1">
      <alignment horizontal="center"/>
    </xf>
    <xf numFmtId="49" fontId="12" fillId="3" borderId="2" xfId="49" applyNumberFormat="1" applyFont="1" applyFill="1" applyBorder="1" applyAlignment="1">
      <alignment horizontal="left" vertical="center"/>
    </xf>
    <xf numFmtId="0" fontId="12" fillId="3" borderId="2" xfId="50" applyFont="1" applyFill="1" applyBorder="1" applyAlignment="1" applyProtection="1">
      <alignment horizontal="center" vertical="center"/>
    </xf>
    <xf numFmtId="0" fontId="12" fillId="3" borderId="2" xfId="50" applyFont="1" applyFill="1" applyBorder="1" applyAlignment="1">
      <alignment horizontal="center" vertical="center"/>
    </xf>
    <xf numFmtId="0" fontId="14" fillId="0" borderId="7" xfId="54" applyFont="1" applyFill="1" applyBorder="1" applyAlignment="1">
      <alignment horizontal="center"/>
    </xf>
    <xf numFmtId="0" fontId="14" fillId="0" borderId="2" xfId="54" applyFont="1" applyFill="1" applyBorder="1" applyAlignment="1">
      <alignment horizontal="center"/>
    </xf>
    <xf numFmtId="49" fontId="13" fillId="3" borderId="2" xfId="50" applyNumberFormat="1" applyFont="1" applyFill="1" applyBorder="1" applyAlignment="1" applyProtection="1">
      <alignment horizontal="center" vertical="center"/>
    </xf>
    <xf numFmtId="0" fontId="14" fillId="0" borderId="8" xfId="54" applyFont="1" applyFill="1" applyBorder="1" applyAlignment="1">
      <alignment horizontal="center"/>
    </xf>
    <xf numFmtId="177" fontId="15" fillId="0" borderId="2" xfId="54" applyNumberFormat="1" applyFont="1" applyFill="1" applyBorder="1" applyAlignment="1">
      <alignment horizontal="center"/>
    </xf>
    <xf numFmtId="49" fontId="16" fillId="3" borderId="2" xfId="51" applyNumberFormat="1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/>
    </xf>
    <xf numFmtId="0" fontId="15" fillId="0" borderId="2" xfId="0" applyFont="1" applyFill="1" applyBorder="1" applyAlignment="1">
      <alignment horizontal="center"/>
    </xf>
    <xf numFmtId="49" fontId="13" fillId="3" borderId="2" xfId="51" applyNumberFormat="1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2" fillId="3" borderId="0" xfId="50" applyFont="1" applyFill="1"/>
    <xf numFmtId="0" fontId="0" fillId="3" borderId="0" xfId="51" applyFont="1" applyFill="1">
      <alignment vertical="center"/>
    </xf>
    <xf numFmtId="49" fontId="0" fillId="3" borderId="0" xfId="51" applyNumberFormat="1" applyFont="1" applyFill="1">
      <alignment vertical="center"/>
    </xf>
    <xf numFmtId="49" fontId="12" fillId="3" borderId="0" xfId="50" applyNumberFormat="1" applyFont="1" applyFill="1"/>
    <xf numFmtId="0" fontId="17" fillId="0" borderId="0" xfId="49" applyFill="1" applyBorder="1" applyAlignment="1">
      <alignment horizontal="left" vertical="center"/>
    </xf>
    <xf numFmtId="0" fontId="17" fillId="0" borderId="0" xfId="49" applyFont="1" applyFill="1" applyAlignment="1">
      <alignment horizontal="left" vertical="center"/>
    </xf>
    <xf numFmtId="0" fontId="17" fillId="0" borderId="0" xfId="49" applyFill="1" applyAlignment="1">
      <alignment horizontal="left" vertical="center"/>
    </xf>
    <xf numFmtId="0" fontId="18" fillId="0" borderId="17" xfId="49" applyFont="1" applyFill="1" applyBorder="1" applyAlignment="1">
      <alignment horizontal="center" vertical="top"/>
    </xf>
    <xf numFmtId="0" fontId="19" fillId="0" borderId="18" xfId="49" applyFont="1" applyFill="1" applyBorder="1" applyAlignment="1">
      <alignment horizontal="left" vertical="center"/>
    </xf>
    <xf numFmtId="0" fontId="20" fillId="0" borderId="19" xfId="49" applyFont="1" applyBorder="1" applyAlignment="1">
      <alignment horizontal="center" vertical="center"/>
    </xf>
    <xf numFmtId="0" fontId="19" fillId="0" borderId="20" xfId="49" applyFont="1" applyFill="1" applyBorder="1" applyAlignment="1">
      <alignment horizontal="center" vertical="center"/>
    </xf>
    <xf numFmtId="0" fontId="21" fillId="0" borderId="20" xfId="49" applyFont="1" applyFill="1" applyBorder="1" applyAlignment="1">
      <alignment vertical="center"/>
    </xf>
    <xf numFmtId="0" fontId="19" fillId="0" borderId="20" xfId="49" applyFont="1" applyFill="1" applyBorder="1" applyAlignment="1">
      <alignment vertical="center"/>
    </xf>
    <xf numFmtId="0" fontId="20" fillId="0" borderId="21" xfId="49" applyFont="1" applyBorder="1" applyAlignment="1">
      <alignment horizontal="center" vertical="center"/>
    </xf>
    <xf numFmtId="0" fontId="20" fillId="0" borderId="22" xfId="49" applyFont="1" applyBorder="1" applyAlignment="1">
      <alignment horizontal="center" vertical="center"/>
    </xf>
    <xf numFmtId="0" fontId="19" fillId="0" borderId="20" xfId="49" applyFont="1" applyFill="1" applyBorder="1" applyAlignment="1">
      <alignment horizontal="left" vertical="center"/>
    </xf>
    <xf numFmtId="0" fontId="21" fillId="0" borderId="23" xfId="49" applyFont="1" applyFill="1" applyBorder="1" applyAlignment="1">
      <alignment horizontal="center" vertical="center"/>
    </xf>
    <xf numFmtId="0" fontId="21" fillId="0" borderId="24" xfId="49" applyFont="1" applyFill="1" applyBorder="1" applyAlignment="1">
      <alignment horizontal="center" vertical="center"/>
    </xf>
    <xf numFmtId="0" fontId="19" fillId="0" borderId="25" xfId="49" applyFont="1" applyFill="1" applyBorder="1" applyAlignment="1">
      <alignment vertical="center"/>
    </xf>
    <xf numFmtId="0" fontId="20" fillId="0" borderId="26" xfId="49" applyFont="1" applyFill="1" applyBorder="1" applyAlignment="1">
      <alignment horizontal="center" vertical="center"/>
    </xf>
    <xf numFmtId="0" fontId="19" fillId="0" borderId="26" xfId="49" applyFont="1" applyFill="1" applyBorder="1" applyAlignment="1">
      <alignment vertical="center"/>
    </xf>
    <xf numFmtId="58" fontId="21" fillId="0" borderId="26" xfId="49" applyNumberFormat="1" applyFont="1" applyFill="1" applyBorder="1" applyAlignment="1">
      <alignment horizontal="center" vertical="center"/>
    </xf>
    <xf numFmtId="0" fontId="21" fillId="0" borderId="26" xfId="49" applyFont="1" applyFill="1" applyBorder="1" applyAlignment="1">
      <alignment horizontal="center" vertical="center"/>
    </xf>
    <xf numFmtId="0" fontId="19" fillId="0" borderId="26" xfId="49" applyFont="1" applyFill="1" applyBorder="1" applyAlignment="1">
      <alignment horizontal="center" vertical="center"/>
    </xf>
    <xf numFmtId="0" fontId="19" fillId="0" borderId="27" xfId="49" applyFont="1" applyFill="1" applyBorder="1" applyAlignment="1">
      <alignment horizontal="center" vertical="center"/>
    </xf>
    <xf numFmtId="0" fontId="19" fillId="0" borderId="25" xfId="49" applyFont="1" applyFill="1" applyBorder="1" applyAlignment="1">
      <alignment horizontal="left" vertical="center"/>
    </xf>
    <xf numFmtId="0" fontId="20" fillId="0" borderId="26" xfId="49" applyFont="1" applyFill="1" applyBorder="1" applyAlignment="1">
      <alignment horizontal="right" vertical="center"/>
    </xf>
    <xf numFmtId="0" fontId="19" fillId="0" borderId="26" xfId="49" applyFont="1" applyFill="1" applyBorder="1" applyAlignment="1">
      <alignment horizontal="left" vertical="center"/>
    </xf>
    <xf numFmtId="0" fontId="22" fillId="0" borderId="26" xfId="49" applyFont="1" applyFill="1" applyBorder="1" applyAlignment="1">
      <alignment horizontal="left" vertical="center"/>
    </xf>
    <xf numFmtId="0" fontId="22" fillId="0" borderId="27" xfId="49" applyFont="1" applyFill="1" applyBorder="1" applyAlignment="1">
      <alignment horizontal="left" vertical="center"/>
    </xf>
    <xf numFmtId="0" fontId="19" fillId="0" borderId="28" xfId="49" applyFont="1" applyFill="1" applyBorder="1" applyAlignment="1">
      <alignment vertical="center"/>
    </xf>
    <xf numFmtId="0" fontId="20" fillId="0" borderId="29" xfId="49" applyFont="1" applyFill="1" applyBorder="1" applyAlignment="1">
      <alignment horizontal="right" vertical="center"/>
    </xf>
    <xf numFmtId="0" fontId="19" fillId="0" borderId="29" xfId="49" applyFont="1" applyFill="1" applyBorder="1" applyAlignment="1">
      <alignment vertical="center"/>
    </xf>
    <xf numFmtId="0" fontId="22" fillId="0" borderId="29" xfId="49" applyFont="1" applyFill="1" applyBorder="1" applyAlignment="1">
      <alignment vertical="center"/>
    </xf>
    <xf numFmtId="0" fontId="21" fillId="0" borderId="29" xfId="49" applyFont="1" applyFill="1" applyBorder="1" applyAlignment="1">
      <alignment horizontal="center" vertical="center"/>
    </xf>
    <xf numFmtId="0" fontId="19" fillId="0" borderId="29" xfId="49" applyFont="1" applyFill="1" applyBorder="1" applyAlignment="1">
      <alignment horizontal="left" vertical="center"/>
    </xf>
    <xf numFmtId="0" fontId="22" fillId="0" borderId="29" xfId="49" applyFont="1" applyFill="1" applyBorder="1" applyAlignment="1">
      <alignment horizontal="left" vertical="center"/>
    </xf>
    <xf numFmtId="0" fontId="22" fillId="0" borderId="30" xfId="49" applyFont="1" applyFill="1" applyBorder="1" applyAlignment="1">
      <alignment horizontal="left" vertical="center"/>
    </xf>
    <xf numFmtId="0" fontId="19" fillId="0" borderId="0" xfId="49" applyFont="1" applyFill="1" applyBorder="1" applyAlignment="1">
      <alignment vertical="center"/>
    </xf>
    <xf numFmtId="0" fontId="22" fillId="0" borderId="0" xfId="49" applyFont="1" applyFill="1" applyBorder="1" applyAlignment="1">
      <alignment vertical="center"/>
    </xf>
    <xf numFmtId="0" fontId="22" fillId="0" borderId="0" xfId="49" applyFont="1" applyFill="1" applyAlignment="1">
      <alignment horizontal="left" vertical="center"/>
    </xf>
    <xf numFmtId="0" fontId="19" fillId="0" borderId="18" xfId="49" applyFont="1" applyFill="1" applyBorder="1" applyAlignment="1">
      <alignment vertical="center"/>
    </xf>
    <xf numFmtId="0" fontId="19" fillId="0" borderId="23" xfId="49" applyFont="1" applyFill="1" applyBorder="1" applyAlignment="1">
      <alignment horizontal="left" vertical="center"/>
    </xf>
    <xf numFmtId="0" fontId="19" fillId="0" borderId="31" xfId="49" applyFont="1" applyFill="1" applyBorder="1" applyAlignment="1">
      <alignment horizontal="left" vertical="center"/>
    </xf>
    <xf numFmtId="0" fontId="19" fillId="0" borderId="24" xfId="49" applyFont="1" applyFill="1" applyBorder="1" applyAlignment="1">
      <alignment horizontal="left" vertical="center"/>
    </xf>
    <xf numFmtId="0" fontId="22" fillId="0" borderId="26" xfId="49" applyFont="1" applyFill="1" applyBorder="1" applyAlignment="1">
      <alignment vertical="center"/>
    </xf>
    <xf numFmtId="0" fontId="21" fillId="0" borderId="32" xfId="49" applyFont="1" applyFill="1" applyBorder="1" applyAlignment="1">
      <alignment horizontal="left" vertical="center"/>
    </xf>
    <xf numFmtId="0" fontId="22" fillId="0" borderId="33" xfId="49" applyFont="1" applyFill="1" applyBorder="1" applyAlignment="1">
      <alignment horizontal="left" vertical="center"/>
    </xf>
    <xf numFmtId="0" fontId="22" fillId="0" borderId="34" xfId="49" applyFont="1" applyFill="1" applyBorder="1" applyAlignment="1">
      <alignment horizontal="left" vertical="center"/>
    </xf>
    <xf numFmtId="0" fontId="23" fillId="0" borderId="35" xfId="49" applyFont="1" applyFill="1" applyBorder="1" applyAlignment="1">
      <alignment horizontal="left" vertical="center"/>
    </xf>
    <xf numFmtId="0" fontId="23" fillId="0" borderId="33" xfId="49" applyFont="1" applyFill="1" applyBorder="1" applyAlignment="1">
      <alignment horizontal="left" vertical="center"/>
    </xf>
    <xf numFmtId="0" fontId="23" fillId="0" borderId="34" xfId="49" applyFont="1" applyFill="1" applyBorder="1" applyAlignment="1">
      <alignment horizontal="left" vertical="center"/>
    </xf>
    <xf numFmtId="0" fontId="21" fillId="0" borderId="0" xfId="49" applyFont="1" applyFill="1" applyBorder="1" applyAlignment="1">
      <alignment horizontal="left" vertical="center"/>
    </xf>
    <xf numFmtId="0" fontId="22" fillId="0" borderId="0" xfId="49" applyFont="1" applyFill="1" applyBorder="1" applyAlignment="1">
      <alignment horizontal="left" vertical="center"/>
    </xf>
    <xf numFmtId="0" fontId="19" fillId="0" borderId="36" xfId="49" applyFont="1" applyFill="1" applyBorder="1" applyAlignment="1">
      <alignment horizontal="left" vertical="center"/>
    </xf>
    <xf numFmtId="0" fontId="19" fillId="0" borderId="27" xfId="49" applyFont="1" applyFill="1" applyBorder="1" applyAlignment="1">
      <alignment horizontal="left" vertical="center"/>
    </xf>
    <xf numFmtId="0" fontId="21" fillId="0" borderId="25" xfId="49" applyFont="1" applyFill="1" applyBorder="1" applyAlignment="1">
      <alignment horizontal="left" vertical="center"/>
    </xf>
    <xf numFmtId="0" fontId="21" fillId="0" borderId="26" xfId="49" applyFont="1" applyFill="1" applyBorder="1" applyAlignment="1">
      <alignment horizontal="left" vertical="center"/>
    </xf>
    <xf numFmtId="0" fontId="21" fillId="0" borderId="27" xfId="49" applyFont="1" applyFill="1" applyBorder="1" applyAlignment="1">
      <alignment horizontal="left" vertical="center"/>
    </xf>
    <xf numFmtId="0" fontId="21" fillId="0" borderId="35" xfId="49" applyFont="1" applyFill="1" applyBorder="1" applyAlignment="1">
      <alignment horizontal="left" vertical="center"/>
    </xf>
    <xf numFmtId="0" fontId="21" fillId="0" borderId="33" xfId="49" applyFont="1" applyFill="1" applyBorder="1" applyAlignment="1">
      <alignment horizontal="left" vertical="center"/>
    </xf>
    <xf numFmtId="0" fontId="21" fillId="0" borderId="34" xfId="49" applyFont="1" applyFill="1" applyBorder="1" applyAlignment="1">
      <alignment horizontal="left" vertical="center"/>
    </xf>
    <xf numFmtId="0" fontId="22" fillId="0" borderId="35" xfId="49" applyFont="1" applyFill="1" applyBorder="1" applyAlignment="1">
      <alignment horizontal="left" vertical="center"/>
    </xf>
    <xf numFmtId="0" fontId="22" fillId="0" borderId="25" xfId="49" applyFont="1" applyFill="1" applyBorder="1" applyAlignment="1">
      <alignment horizontal="left" vertical="center" wrapText="1"/>
    </xf>
    <xf numFmtId="0" fontId="22" fillId="0" borderId="26" xfId="49" applyFont="1" applyFill="1" applyBorder="1" applyAlignment="1">
      <alignment horizontal="left" vertical="center" wrapText="1"/>
    </xf>
    <xf numFmtId="0" fontId="22" fillId="0" borderId="27" xfId="49" applyFont="1" applyFill="1" applyBorder="1" applyAlignment="1">
      <alignment horizontal="left" vertical="center" wrapText="1"/>
    </xf>
    <xf numFmtId="0" fontId="19" fillId="0" borderId="28" xfId="49" applyFont="1" applyFill="1" applyBorder="1" applyAlignment="1">
      <alignment horizontal="left" vertical="center"/>
    </xf>
    <xf numFmtId="0" fontId="13" fillId="0" borderId="29" xfId="49" applyFont="1" applyFill="1" applyBorder="1" applyAlignment="1">
      <alignment horizontal="left" vertical="center"/>
    </xf>
    <xf numFmtId="0" fontId="17" fillId="0" borderId="29" xfId="49" applyFill="1" applyBorder="1" applyAlignment="1">
      <alignment horizontal="left" vertical="center"/>
    </xf>
    <xf numFmtId="0" fontId="17" fillId="0" borderId="30" xfId="49" applyFill="1" applyBorder="1" applyAlignment="1">
      <alignment horizontal="left" vertical="center"/>
    </xf>
    <xf numFmtId="0" fontId="19" fillId="0" borderId="37" xfId="49" applyFont="1" applyFill="1" applyBorder="1" applyAlignment="1">
      <alignment horizontal="center" vertical="center"/>
    </xf>
    <xf numFmtId="0" fontId="19" fillId="0" borderId="38" xfId="49" applyFont="1" applyFill="1" applyBorder="1" applyAlignment="1">
      <alignment horizontal="left" vertical="center"/>
    </xf>
    <xf numFmtId="0" fontId="13" fillId="0" borderId="35" xfId="49" applyFont="1" applyFill="1" applyBorder="1" applyAlignment="1">
      <alignment horizontal="left" vertical="center"/>
    </xf>
    <xf numFmtId="0" fontId="13" fillId="0" borderId="33" xfId="49" applyFont="1" applyFill="1" applyBorder="1" applyAlignment="1">
      <alignment horizontal="left" vertical="center"/>
    </xf>
    <xf numFmtId="0" fontId="13" fillId="0" borderId="34" xfId="49" applyFont="1" applyFill="1" applyBorder="1" applyAlignment="1">
      <alignment horizontal="left" vertical="center"/>
    </xf>
    <xf numFmtId="0" fontId="17" fillId="0" borderId="35" xfId="49" applyFont="1" applyFill="1" applyBorder="1" applyAlignment="1">
      <alignment horizontal="left" vertical="center"/>
    </xf>
    <xf numFmtId="0" fontId="17" fillId="0" borderId="33" xfId="49" applyFont="1" applyFill="1" applyBorder="1" applyAlignment="1">
      <alignment horizontal="left" vertical="center"/>
    </xf>
    <xf numFmtId="0" fontId="17" fillId="0" borderId="34" xfId="49" applyFont="1" applyFill="1" applyBorder="1" applyAlignment="1">
      <alignment horizontal="left" vertical="center"/>
    </xf>
    <xf numFmtId="0" fontId="24" fillId="0" borderId="35" xfId="49" applyFont="1" applyFill="1" applyBorder="1" applyAlignment="1">
      <alignment horizontal="left" vertical="center"/>
    </xf>
    <xf numFmtId="0" fontId="22" fillId="0" borderId="39" xfId="49" applyFont="1" applyFill="1" applyBorder="1" applyAlignment="1">
      <alignment horizontal="left" vertical="center"/>
    </xf>
    <xf numFmtId="0" fontId="22" fillId="0" borderId="40" xfId="49" applyFont="1" applyFill="1" applyBorder="1" applyAlignment="1">
      <alignment horizontal="left" vertical="center"/>
    </xf>
    <xf numFmtId="0" fontId="22" fillId="0" borderId="41" xfId="49" applyFont="1" applyFill="1" applyBorder="1" applyAlignment="1">
      <alignment horizontal="left" vertical="center"/>
    </xf>
    <xf numFmtId="0" fontId="23" fillId="0" borderId="18" xfId="49" applyFont="1" applyFill="1" applyBorder="1" applyAlignment="1">
      <alignment horizontal="left" vertical="center"/>
    </xf>
    <xf numFmtId="0" fontId="23" fillId="0" borderId="20" xfId="49" applyFont="1" applyFill="1" applyBorder="1" applyAlignment="1">
      <alignment horizontal="left" vertical="center"/>
    </xf>
    <xf numFmtId="0" fontId="23" fillId="0" borderId="36" xfId="49" applyFont="1" applyFill="1" applyBorder="1" applyAlignment="1">
      <alignment horizontal="left" vertical="center"/>
    </xf>
    <xf numFmtId="0" fontId="19" fillId="0" borderId="32" xfId="49" applyFont="1" applyFill="1" applyBorder="1" applyAlignment="1">
      <alignment horizontal="left" vertical="center"/>
    </xf>
    <xf numFmtId="0" fontId="19" fillId="0" borderId="42" xfId="49" applyFont="1" applyFill="1" applyBorder="1" applyAlignment="1">
      <alignment horizontal="left" vertical="center"/>
    </xf>
    <xf numFmtId="0" fontId="25" fillId="0" borderId="26" xfId="49" applyFont="1" applyFill="1" applyBorder="1" applyAlignment="1">
      <alignment horizontal="left" vertical="center"/>
    </xf>
    <xf numFmtId="0" fontId="25" fillId="0" borderId="27" xfId="49" applyFont="1" applyFill="1" applyBorder="1" applyAlignment="1">
      <alignment horizontal="left" vertical="center"/>
    </xf>
    <xf numFmtId="0" fontId="21" fillId="0" borderId="29" xfId="49" applyFont="1" applyFill="1" applyBorder="1" applyAlignment="1">
      <alignment vertical="center"/>
    </xf>
    <xf numFmtId="58" fontId="21" fillId="0" borderId="29" xfId="49" applyNumberFormat="1" applyFont="1" applyFill="1" applyBorder="1" applyAlignment="1">
      <alignment vertical="center"/>
    </xf>
    <xf numFmtId="0" fontId="19" fillId="0" borderId="29" xfId="49" applyFont="1" applyFill="1" applyBorder="1" applyAlignment="1">
      <alignment horizontal="center" vertical="center"/>
    </xf>
    <xf numFmtId="0" fontId="21" fillId="0" borderId="30" xfId="49" applyFont="1" applyFill="1" applyBorder="1" applyAlignment="1">
      <alignment horizontal="center" vertical="center"/>
    </xf>
    <xf numFmtId="0" fontId="22" fillId="0" borderId="24" xfId="49" applyFont="1" applyFill="1" applyBorder="1" applyAlignment="1">
      <alignment horizontal="center" vertical="center"/>
    </xf>
    <xf numFmtId="0" fontId="21" fillId="0" borderId="29" xfId="49" applyFont="1" applyFill="1" applyBorder="1" applyAlignment="1">
      <alignment horizontal="left" vertical="center"/>
    </xf>
    <xf numFmtId="0" fontId="13" fillId="0" borderId="30" xfId="49" applyFont="1" applyFill="1" applyBorder="1" applyAlignment="1">
      <alignment horizontal="left" vertical="center"/>
    </xf>
    <xf numFmtId="0" fontId="17" fillId="0" borderId="0" xfId="49" applyFont="1" applyAlignment="1">
      <alignment horizontal="left" vertical="center"/>
    </xf>
    <xf numFmtId="0" fontId="26" fillId="0" borderId="17" xfId="49" applyFont="1" applyBorder="1" applyAlignment="1">
      <alignment horizontal="center" vertical="top"/>
    </xf>
    <xf numFmtId="0" fontId="24" fillId="0" borderId="43" xfId="49" applyFont="1" applyBorder="1" applyAlignment="1">
      <alignment horizontal="left" vertical="center"/>
    </xf>
    <xf numFmtId="0" fontId="24" fillId="0" borderId="19" xfId="49" applyFont="1" applyBorder="1" applyAlignment="1">
      <alignment horizontal="center" vertical="center"/>
    </xf>
    <xf numFmtId="0" fontId="23" fillId="0" borderId="19" xfId="49" applyFont="1" applyBorder="1" applyAlignment="1">
      <alignment horizontal="left" vertical="center"/>
    </xf>
    <xf numFmtId="0" fontId="13" fillId="0" borderId="19" xfId="49" applyFont="1" applyBorder="1" applyAlignment="1">
      <alignment horizontal="center" vertical="center"/>
    </xf>
    <xf numFmtId="0" fontId="13" fillId="0" borderId="44" xfId="49" applyFont="1" applyBorder="1" applyAlignment="1">
      <alignment horizontal="center" vertical="center"/>
    </xf>
    <xf numFmtId="0" fontId="23" fillId="0" borderId="18" xfId="49" applyFont="1" applyBorder="1" applyAlignment="1">
      <alignment horizontal="center" vertical="center"/>
    </xf>
    <xf numFmtId="0" fontId="23" fillId="0" borderId="20" xfId="49" applyFont="1" applyBorder="1" applyAlignment="1">
      <alignment horizontal="center" vertical="center"/>
    </xf>
    <xf numFmtId="0" fontId="23" fillId="0" borderId="36" xfId="49" applyFont="1" applyBorder="1" applyAlignment="1">
      <alignment horizontal="center" vertical="center"/>
    </xf>
    <xf numFmtId="0" fontId="24" fillId="0" borderId="18" xfId="49" applyFont="1" applyBorder="1" applyAlignment="1">
      <alignment horizontal="center" vertical="center"/>
    </xf>
    <xf numFmtId="0" fontId="24" fillId="0" borderId="20" xfId="49" applyFont="1" applyBorder="1" applyAlignment="1">
      <alignment horizontal="center" vertical="center"/>
    </xf>
    <xf numFmtId="0" fontId="24" fillId="0" borderId="36" xfId="49" applyFont="1" applyBorder="1" applyAlignment="1">
      <alignment horizontal="center" vertical="center"/>
    </xf>
    <xf numFmtId="0" fontId="23" fillId="0" borderId="25" xfId="49" applyFont="1" applyBorder="1" applyAlignment="1">
      <alignment horizontal="left" vertical="center"/>
    </xf>
    <xf numFmtId="0" fontId="20" fillId="0" borderId="26" xfId="49" applyFont="1" applyBorder="1" applyAlignment="1">
      <alignment horizontal="left" vertical="center"/>
    </xf>
    <xf numFmtId="0" fontId="20" fillId="0" borderId="27" xfId="49" applyFont="1" applyBorder="1" applyAlignment="1">
      <alignment horizontal="left" vertical="center"/>
    </xf>
    <xf numFmtId="0" fontId="23" fillId="0" borderId="26" xfId="49" applyFont="1" applyBorder="1" applyAlignment="1">
      <alignment horizontal="left" vertical="center"/>
    </xf>
    <xf numFmtId="14" fontId="20" fillId="0" borderId="26" xfId="49" applyNumberFormat="1" applyFont="1" applyBorder="1" applyAlignment="1">
      <alignment horizontal="center" vertical="center"/>
    </xf>
    <xf numFmtId="14" fontId="20" fillId="0" borderId="27" xfId="49" applyNumberFormat="1" applyFont="1" applyBorder="1" applyAlignment="1">
      <alignment horizontal="center" vertical="center"/>
    </xf>
    <xf numFmtId="0" fontId="27" fillId="0" borderId="26" xfId="49" applyFont="1" applyBorder="1" applyAlignment="1">
      <alignment horizontal="left" vertical="center"/>
    </xf>
    <xf numFmtId="0" fontId="27" fillId="0" borderId="27" xfId="49" applyFont="1" applyBorder="1" applyAlignment="1">
      <alignment horizontal="left" vertical="center"/>
    </xf>
    <xf numFmtId="0" fontId="23" fillId="0" borderId="25" xfId="49" applyFont="1" applyBorder="1" applyAlignment="1">
      <alignment vertical="center"/>
    </xf>
    <xf numFmtId="9" fontId="20" fillId="0" borderId="26" xfId="49" applyNumberFormat="1" applyFont="1" applyBorder="1" applyAlignment="1">
      <alignment horizontal="center" vertical="center"/>
    </xf>
    <xf numFmtId="0" fontId="20" fillId="0" borderId="27" xfId="49" applyFont="1" applyBorder="1" applyAlignment="1">
      <alignment horizontal="center" vertical="center"/>
    </xf>
    <xf numFmtId="0" fontId="20" fillId="0" borderId="26" xfId="49" applyFont="1" applyBorder="1" applyAlignment="1">
      <alignment vertical="center"/>
    </xf>
    <xf numFmtId="0" fontId="20" fillId="0" borderId="27" xfId="49" applyFont="1" applyBorder="1" applyAlignment="1">
      <alignment vertical="center"/>
    </xf>
    <xf numFmtId="0" fontId="23" fillId="0" borderId="25" xfId="49" applyFont="1" applyBorder="1" applyAlignment="1">
      <alignment horizontal="center" vertical="center"/>
    </xf>
    <xf numFmtId="0" fontId="23" fillId="0" borderId="26" xfId="49" applyFont="1" applyBorder="1" applyAlignment="1">
      <alignment horizontal="center" vertical="center"/>
    </xf>
    <xf numFmtId="0" fontId="23" fillId="0" borderId="27" xfId="49" applyFont="1" applyBorder="1" applyAlignment="1">
      <alignment horizontal="center" vertical="center"/>
    </xf>
    <xf numFmtId="0" fontId="20" fillId="0" borderId="32" xfId="49" applyFont="1" applyBorder="1" applyAlignment="1">
      <alignment horizontal="left" vertical="center"/>
    </xf>
    <xf numFmtId="0" fontId="20" fillId="0" borderId="34" xfId="49" applyFont="1" applyBorder="1" applyAlignment="1">
      <alignment horizontal="left" vertical="center"/>
    </xf>
    <xf numFmtId="0" fontId="20" fillId="0" borderId="25" xfId="49" applyFont="1" applyBorder="1" applyAlignment="1">
      <alignment horizontal="left" vertical="center"/>
    </xf>
    <xf numFmtId="0" fontId="28" fillId="0" borderId="28" xfId="49" applyFont="1" applyBorder="1" applyAlignment="1">
      <alignment vertical="center"/>
    </xf>
    <xf numFmtId="0" fontId="20" fillId="0" borderId="29" xfId="49" applyFont="1" applyBorder="1" applyAlignment="1">
      <alignment horizontal="center" vertical="center"/>
    </xf>
    <xf numFmtId="0" fontId="20" fillId="0" borderId="30" xfId="49" applyFont="1" applyBorder="1" applyAlignment="1">
      <alignment horizontal="center" vertical="center"/>
    </xf>
    <xf numFmtId="0" fontId="23" fillId="0" borderId="28" xfId="49" applyFont="1" applyBorder="1" applyAlignment="1">
      <alignment horizontal="left" vertical="center"/>
    </xf>
    <xf numFmtId="0" fontId="23" fillId="0" borderId="29" xfId="49" applyFont="1" applyBorder="1" applyAlignment="1">
      <alignment horizontal="left" vertical="center"/>
    </xf>
    <xf numFmtId="14" fontId="20" fillId="0" borderId="29" xfId="49" applyNumberFormat="1" applyFont="1" applyBorder="1" applyAlignment="1">
      <alignment horizontal="center" vertical="center"/>
    </xf>
    <xf numFmtId="14" fontId="20" fillId="0" borderId="30" xfId="49" applyNumberFormat="1" applyFont="1" applyBorder="1" applyAlignment="1">
      <alignment horizontal="center" vertical="center"/>
    </xf>
    <xf numFmtId="0" fontId="23" fillId="0" borderId="30" xfId="49" applyFont="1" applyBorder="1" applyAlignment="1">
      <alignment horizontal="left" vertical="center"/>
    </xf>
    <xf numFmtId="0" fontId="24" fillId="0" borderId="0" xfId="49" applyFont="1" applyBorder="1" applyAlignment="1">
      <alignment horizontal="left" vertical="center"/>
    </xf>
    <xf numFmtId="0" fontId="23" fillId="0" borderId="18" xfId="49" applyFont="1" applyBorder="1" applyAlignment="1">
      <alignment vertical="center"/>
    </xf>
    <xf numFmtId="0" fontId="17" fillId="0" borderId="20" xfId="49" applyFont="1" applyBorder="1" applyAlignment="1">
      <alignment horizontal="left" vertical="center"/>
    </xf>
    <xf numFmtId="0" fontId="27" fillId="0" borderId="20" xfId="49" applyFont="1" applyBorder="1" applyAlignment="1">
      <alignment horizontal="left" vertical="center"/>
    </xf>
    <xf numFmtId="0" fontId="17" fillId="0" borderId="20" xfId="49" applyFont="1" applyBorder="1" applyAlignment="1">
      <alignment vertical="center"/>
    </xf>
    <xf numFmtId="0" fontId="23" fillId="0" borderId="20" xfId="49" applyFont="1" applyBorder="1" applyAlignment="1">
      <alignment vertical="center"/>
    </xf>
    <xf numFmtId="0" fontId="27" fillId="0" borderId="36" xfId="49" applyFont="1" applyBorder="1" applyAlignment="1">
      <alignment horizontal="left" vertical="center"/>
    </xf>
    <xf numFmtId="0" fontId="17" fillId="0" borderId="26" xfId="49" applyFont="1" applyBorder="1" applyAlignment="1">
      <alignment horizontal="left" vertical="center"/>
    </xf>
    <xf numFmtId="0" fontId="17" fillId="0" borderId="26" xfId="49" applyFont="1" applyBorder="1" applyAlignment="1">
      <alignment vertical="center"/>
    </xf>
    <xf numFmtId="0" fontId="23" fillId="0" borderId="26" xfId="49" applyFont="1" applyBorder="1" applyAlignment="1">
      <alignment vertical="center"/>
    </xf>
    <xf numFmtId="0" fontId="23" fillId="0" borderId="0" xfId="49" applyFont="1" applyBorder="1" applyAlignment="1">
      <alignment horizontal="left" vertical="center"/>
    </xf>
    <xf numFmtId="0" fontId="21" fillId="0" borderId="38" xfId="49" applyFont="1" applyBorder="1" applyAlignment="1">
      <alignment horizontal="left" vertical="center"/>
    </xf>
    <xf numFmtId="0" fontId="21" fillId="0" borderId="31" xfId="49" applyFont="1" applyBorder="1" applyAlignment="1">
      <alignment horizontal="left" vertical="center"/>
    </xf>
    <xf numFmtId="0" fontId="21" fillId="0" borderId="45" xfId="49" applyFont="1" applyBorder="1" applyAlignment="1">
      <alignment horizontal="left" vertical="center"/>
    </xf>
    <xf numFmtId="0" fontId="19" fillId="0" borderId="20" xfId="49" applyFont="1" applyBorder="1" applyAlignment="1">
      <alignment horizontal="left" vertical="center"/>
    </xf>
    <xf numFmtId="0" fontId="19" fillId="0" borderId="36" xfId="49" applyFont="1" applyBorder="1" applyAlignment="1">
      <alignment horizontal="left" vertical="center"/>
    </xf>
    <xf numFmtId="0" fontId="19" fillId="0" borderId="32" xfId="49" applyFont="1" applyBorder="1" applyAlignment="1">
      <alignment horizontal="left" vertical="center"/>
    </xf>
    <xf numFmtId="0" fontId="19" fillId="0" borderId="33" xfId="49" applyFont="1" applyBorder="1" applyAlignment="1">
      <alignment horizontal="left" vertical="center"/>
    </xf>
    <xf numFmtId="0" fontId="19" fillId="0" borderId="34" xfId="49" applyFont="1" applyBorder="1" applyAlignment="1">
      <alignment horizontal="left" vertical="center"/>
    </xf>
    <xf numFmtId="0" fontId="27" fillId="0" borderId="28" xfId="49" applyFont="1" applyBorder="1" applyAlignment="1">
      <alignment horizontal="left" vertical="center"/>
    </xf>
    <xf numFmtId="0" fontId="27" fillId="0" borderId="29" xfId="49" applyFont="1" applyBorder="1" applyAlignment="1">
      <alignment horizontal="left" vertical="center"/>
    </xf>
    <xf numFmtId="0" fontId="27" fillId="0" borderId="30" xfId="49" applyFont="1" applyBorder="1" applyAlignment="1">
      <alignment horizontal="left" vertical="center"/>
    </xf>
    <xf numFmtId="0" fontId="21" fillId="0" borderId="18" xfId="49" applyFont="1" applyBorder="1" applyAlignment="1">
      <alignment horizontal="left" vertical="center"/>
    </xf>
    <xf numFmtId="0" fontId="21" fillId="0" borderId="20" xfId="49" applyFont="1" applyBorder="1" applyAlignment="1">
      <alignment horizontal="left" vertical="center"/>
    </xf>
    <xf numFmtId="0" fontId="22" fillId="0" borderId="20" xfId="49" applyFont="1" applyBorder="1" applyAlignment="1">
      <alignment horizontal="left" vertical="center"/>
    </xf>
    <xf numFmtId="0" fontId="21" fillId="0" borderId="35" xfId="49" applyFont="1" applyBorder="1" applyAlignment="1">
      <alignment horizontal="left" vertical="center"/>
    </xf>
    <xf numFmtId="0" fontId="21" fillId="0" borderId="33" xfId="49" applyFont="1" applyBorder="1" applyAlignment="1">
      <alignment horizontal="left" vertical="center"/>
    </xf>
    <xf numFmtId="0" fontId="21" fillId="0" borderId="42" xfId="49" applyFont="1" applyBorder="1" applyAlignment="1">
      <alignment horizontal="left" vertical="center"/>
    </xf>
    <xf numFmtId="0" fontId="22" fillId="0" borderId="32" xfId="49" applyFont="1" applyBorder="1" applyAlignment="1">
      <alignment horizontal="left" vertical="center"/>
    </xf>
    <xf numFmtId="0" fontId="22" fillId="0" borderId="33" xfId="49" applyFont="1" applyBorder="1" applyAlignment="1">
      <alignment horizontal="left" vertical="center"/>
    </xf>
    <xf numFmtId="0" fontId="22" fillId="0" borderId="42" xfId="49" applyFont="1" applyBorder="1" applyAlignment="1">
      <alignment horizontal="left" vertical="center"/>
    </xf>
    <xf numFmtId="0" fontId="24" fillId="0" borderId="0" xfId="0" applyFont="1" applyBorder="1" applyAlignment="1">
      <alignment horizontal="left" vertical="center"/>
    </xf>
    <xf numFmtId="0" fontId="23" fillId="0" borderId="25" xfId="49" applyFont="1" applyFill="1" applyBorder="1" applyAlignment="1">
      <alignment horizontal="left" vertical="center"/>
    </xf>
    <xf numFmtId="0" fontId="27" fillId="0" borderId="26" xfId="49" applyFont="1" applyFill="1" applyBorder="1" applyAlignment="1">
      <alignment horizontal="left" vertical="center"/>
    </xf>
    <xf numFmtId="0" fontId="27" fillId="0" borderId="27" xfId="49" applyFont="1" applyFill="1" applyBorder="1" applyAlignment="1">
      <alignment horizontal="left" vertical="center"/>
    </xf>
    <xf numFmtId="0" fontId="23" fillId="0" borderId="28" xfId="49" applyFont="1" applyBorder="1" applyAlignment="1">
      <alignment horizontal="center" vertical="center"/>
    </xf>
    <xf numFmtId="0" fontId="23" fillId="0" borderId="29" xfId="49" applyFont="1" applyBorder="1" applyAlignment="1">
      <alignment horizontal="center" vertical="center"/>
    </xf>
    <xf numFmtId="0" fontId="23" fillId="0" borderId="30" xfId="49" applyFont="1" applyBorder="1" applyAlignment="1">
      <alignment horizontal="center" vertical="center"/>
    </xf>
    <xf numFmtId="0" fontId="19" fillId="0" borderId="26" xfId="49" applyFont="1" applyBorder="1" applyAlignment="1">
      <alignment horizontal="left" vertical="center"/>
    </xf>
    <xf numFmtId="0" fontId="19" fillId="0" borderId="27" xfId="49" applyFont="1" applyBorder="1" applyAlignment="1">
      <alignment horizontal="left" vertical="center"/>
    </xf>
    <xf numFmtId="0" fontId="23" fillId="0" borderId="39" xfId="49" applyFont="1" applyFill="1" applyBorder="1" applyAlignment="1">
      <alignment horizontal="left" vertical="center"/>
    </xf>
    <xf numFmtId="0" fontId="23" fillId="0" borderId="40" xfId="49" applyFont="1" applyFill="1" applyBorder="1" applyAlignment="1">
      <alignment horizontal="left" vertical="center"/>
    </xf>
    <xf numFmtId="0" fontId="23" fillId="0" borderId="41" xfId="49" applyFont="1" applyFill="1" applyBorder="1" applyAlignment="1">
      <alignment horizontal="left" vertical="center"/>
    </xf>
    <xf numFmtId="0" fontId="24" fillId="0" borderId="0" xfId="49" applyFont="1" applyFill="1" applyBorder="1" applyAlignment="1">
      <alignment horizontal="left" vertical="center"/>
    </xf>
    <xf numFmtId="0" fontId="27" fillId="0" borderId="38" xfId="49" applyFont="1" applyFill="1" applyBorder="1" applyAlignment="1">
      <alignment horizontal="left" vertical="center"/>
    </xf>
    <xf numFmtId="0" fontId="27" fillId="0" borderId="31" xfId="49" applyFont="1" applyFill="1" applyBorder="1" applyAlignment="1">
      <alignment horizontal="left" vertical="center"/>
    </xf>
    <xf numFmtId="0" fontId="27" fillId="0" borderId="24" xfId="49" applyFont="1" applyFill="1" applyBorder="1" applyAlignment="1">
      <alignment horizontal="left" vertical="center"/>
    </xf>
    <xf numFmtId="0" fontId="27" fillId="0" borderId="35" xfId="49" applyFont="1" applyFill="1" applyBorder="1" applyAlignment="1">
      <alignment horizontal="left" vertical="center"/>
    </xf>
    <xf numFmtId="0" fontId="27" fillId="0" borderId="33" xfId="49" applyFont="1" applyFill="1" applyBorder="1" applyAlignment="1">
      <alignment horizontal="left" vertical="center"/>
    </xf>
    <xf numFmtId="0" fontId="27" fillId="0" borderId="34" xfId="49" applyFont="1" applyFill="1" applyBorder="1" applyAlignment="1">
      <alignment horizontal="left" vertical="center"/>
    </xf>
    <xf numFmtId="0" fontId="23" fillId="0" borderId="35" xfId="49" applyFont="1" applyBorder="1" applyAlignment="1">
      <alignment horizontal="left" vertical="center"/>
    </xf>
    <xf numFmtId="0" fontId="23" fillId="0" borderId="33" xfId="49" applyFont="1" applyBorder="1" applyAlignment="1">
      <alignment horizontal="left" vertical="center"/>
    </xf>
    <xf numFmtId="0" fontId="23" fillId="0" borderId="34" xfId="49" applyFont="1" applyBorder="1" applyAlignment="1">
      <alignment horizontal="left" vertical="center"/>
    </xf>
    <xf numFmtId="0" fontId="24" fillId="0" borderId="46" xfId="49" applyFont="1" applyBorder="1" applyAlignment="1">
      <alignment vertical="center"/>
    </xf>
    <xf numFmtId="0" fontId="20" fillId="0" borderId="47" xfId="49" applyFont="1" applyBorder="1" applyAlignment="1">
      <alignment horizontal="center" vertical="center"/>
    </xf>
    <xf numFmtId="0" fontId="24" fillId="0" borderId="47" xfId="49" applyFont="1" applyBorder="1" applyAlignment="1">
      <alignment vertical="center"/>
    </xf>
    <xf numFmtId="0" fontId="20" fillId="0" borderId="47" xfId="49" applyFont="1" applyBorder="1" applyAlignment="1">
      <alignment vertical="center"/>
    </xf>
    <xf numFmtId="58" fontId="13" fillId="0" borderId="47" xfId="49" applyNumberFormat="1" applyFont="1" applyBorder="1" applyAlignment="1">
      <alignment vertical="center"/>
    </xf>
    <xf numFmtId="0" fontId="24" fillId="0" borderId="47" xfId="49" applyFont="1" applyBorder="1" applyAlignment="1">
      <alignment horizontal="center" vertical="center"/>
    </xf>
    <xf numFmtId="0" fontId="20" fillId="0" borderId="48" xfId="49" applyFont="1" applyBorder="1" applyAlignment="1">
      <alignment horizontal="center" vertical="center"/>
    </xf>
    <xf numFmtId="0" fontId="24" fillId="0" borderId="49" xfId="49" applyFont="1" applyFill="1" applyBorder="1" applyAlignment="1">
      <alignment horizontal="left" vertical="center"/>
    </xf>
    <xf numFmtId="0" fontId="24" fillId="0" borderId="47" xfId="49" applyFont="1" applyFill="1" applyBorder="1" applyAlignment="1">
      <alignment horizontal="left" vertical="center"/>
    </xf>
    <xf numFmtId="0" fontId="24" fillId="0" borderId="50" xfId="49" applyFont="1" applyFill="1" applyBorder="1" applyAlignment="1">
      <alignment horizontal="left" vertical="center"/>
    </xf>
    <xf numFmtId="0" fontId="16" fillId="0" borderId="51" xfId="49" applyFont="1" applyFill="1" applyBorder="1" applyAlignment="1">
      <alignment horizontal="left" vertical="center"/>
    </xf>
    <xf numFmtId="0" fontId="24" fillId="0" borderId="52" xfId="49" applyFont="1" applyFill="1" applyBorder="1" applyAlignment="1">
      <alignment horizontal="left" vertical="center"/>
    </xf>
    <xf numFmtId="0" fontId="24" fillId="0" borderId="53" xfId="49" applyFont="1" applyFill="1" applyBorder="1" applyAlignment="1">
      <alignment horizontal="left" vertical="center"/>
    </xf>
    <xf numFmtId="0" fontId="24" fillId="0" borderId="28" xfId="49" applyFont="1" applyFill="1" applyBorder="1" applyAlignment="1">
      <alignment horizontal="center" vertical="center"/>
    </xf>
    <xf numFmtId="0" fontId="24" fillId="0" borderId="29" xfId="49" applyFont="1" applyFill="1" applyBorder="1" applyAlignment="1">
      <alignment horizontal="center" vertical="center"/>
    </xf>
    <xf numFmtId="0" fontId="24" fillId="0" borderId="30" xfId="49" applyFont="1" applyFill="1" applyBorder="1" applyAlignment="1">
      <alignment horizontal="center" vertical="center"/>
    </xf>
    <xf numFmtId="0" fontId="27" fillId="0" borderId="47" xfId="49" applyFont="1" applyBorder="1" applyAlignment="1">
      <alignment horizontal="center" vertical="center"/>
    </xf>
    <xf numFmtId="0" fontId="17" fillId="0" borderId="47" xfId="49" applyFont="1" applyBorder="1" applyAlignment="1">
      <alignment horizontal="center" vertical="center"/>
    </xf>
    <xf numFmtId="0" fontId="17" fillId="0" borderId="48" xfId="49" applyFont="1" applyBorder="1" applyAlignment="1">
      <alignment horizontal="center" vertical="center"/>
    </xf>
    <xf numFmtId="0" fontId="12" fillId="3" borderId="2" xfId="51" applyFont="1" applyFill="1" applyBorder="1" applyAlignment="1">
      <alignment horizontal="center" vertical="center"/>
    </xf>
    <xf numFmtId="49" fontId="12" fillId="3" borderId="2" xfId="51" applyNumberFormat="1" applyFont="1" applyFill="1" applyBorder="1" applyAlignment="1">
      <alignment horizontal="center" vertical="center"/>
    </xf>
    <xf numFmtId="49" fontId="11" fillId="3" borderId="2" xfId="51" applyNumberFormat="1" applyFont="1" applyFill="1" applyBorder="1" applyAlignment="1">
      <alignment horizontal="center" vertical="center"/>
    </xf>
    <xf numFmtId="0" fontId="17" fillId="0" borderId="0" xfId="49" applyFont="1" applyBorder="1" applyAlignment="1">
      <alignment horizontal="left" vertical="center"/>
    </xf>
    <xf numFmtId="0" fontId="29" fillId="0" borderId="17" xfId="49" applyFont="1" applyBorder="1" applyAlignment="1">
      <alignment horizontal="center" vertical="top"/>
    </xf>
    <xf numFmtId="0" fontId="23" fillId="0" borderId="54" xfId="49" applyFont="1" applyBorder="1" applyAlignment="1">
      <alignment horizontal="left" vertical="center"/>
    </xf>
    <xf numFmtId="0" fontId="23" fillId="0" borderId="37" xfId="49" applyFont="1" applyBorder="1" applyAlignment="1">
      <alignment horizontal="left" vertical="center"/>
    </xf>
    <xf numFmtId="0" fontId="23" fillId="0" borderId="55" xfId="49" applyFont="1" applyBorder="1" applyAlignment="1">
      <alignment horizontal="left" vertical="center"/>
    </xf>
    <xf numFmtId="0" fontId="24" fillId="0" borderId="49" xfId="49" applyFont="1" applyBorder="1" applyAlignment="1">
      <alignment horizontal="left" vertical="center"/>
    </xf>
    <xf numFmtId="0" fontId="24" fillId="0" borderId="47" xfId="49" applyFont="1" applyBorder="1" applyAlignment="1">
      <alignment horizontal="left" vertical="center"/>
    </xf>
    <xf numFmtId="0" fontId="24" fillId="0" borderId="50" xfId="49" applyFont="1" applyBorder="1" applyAlignment="1">
      <alignment horizontal="left" vertical="center"/>
    </xf>
    <xf numFmtId="0" fontId="23" fillId="0" borderId="51" xfId="49" applyFont="1" applyBorder="1" applyAlignment="1">
      <alignment vertical="center"/>
    </xf>
    <xf numFmtId="0" fontId="17" fillId="0" borderId="52" xfId="49" applyFont="1" applyBorder="1" applyAlignment="1">
      <alignment horizontal="left" vertical="center"/>
    </xf>
    <xf numFmtId="0" fontId="27" fillId="0" borderId="52" xfId="49" applyFont="1" applyBorder="1" applyAlignment="1">
      <alignment horizontal="left" vertical="center"/>
    </xf>
    <xf numFmtId="0" fontId="17" fillId="0" borderId="52" xfId="49" applyFont="1" applyBorder="1" applyAlignment="1">
      <alignment vertical="center"/>
    </xf>
    <xf numFmtId="0" fontId="23" fillId="0" borderId="52" xfId="49" applyFont="1" applyBorder="1" applyAlignment="1">
      <alignment vertical="center"/>
    </xf>
    <xf numFmtId="0" fontId="27" fillId="0" borderId="53" xfId="49" applyFont="1" applyBorder="1" applyAlignment="1">
      <alignment horizontal="left" vertical="center"/>
    </xf>
    <xf numFmtId="0" fontId="23" fillId="0" borderId="51" xfId="49" applyFont="1" applyBorder="1" applyAlignment="1">
      <alignment horizontal="center" vertical="center"/>
    </xf>
    <xf numFmtId="0" fontId="27" fillId="0" borderId="52" xfId="49" applyFont="1" applyBorder="1" applyAlignment="1">
      <alignment horizontal="center" vertical="center"/>
    </xf>
    <xf numFmtId="0" fontId="23" fillId="0" borderId="52" xfId="49" applyFont="1" applyBorder="1" applyAlignment="1">
      <alignment horizontal="center" vertical="center"/>
    </xf>
    <xf numFmtId="0" fontId="17" fillId="0" borderId="52" xfId="49" applyFont="1" applyBorder="1" applyAlignment="1">
      <alignment horizontal="center" vertical="center"/>
    </xf>
    <xf numFmtId="0" fontId="27" fillId="0" borderId="26" xfId="49" applyFont="1" applyBorder="1" applyAlignment="1">
      <alignment horizontal="center" vertical="center"/>
    </xf>
    <xf numFmtId="0" fontId="17" fillId="0" borderId="26" xfId="49" applyFont="1" applyBorder="1" applyAlignment="1">
      <alignment horizontal="center" vertical="center"/>
    </xf>
    <xf numFmtId="0" fontId="23" fillId="0" borderId="0" xfId="49" applyFont="1" applyBorder="1" applyAlignment="1">
      <alignment vertical="center"/>
    </xf>
    <xf numFmtId="0" fontId="23" fillId="0" borderId="39" xfId="49" applyFont="1" applyBorder="1" applyAlignment="1">
      <alignment horizontal="left" vertical="center" wrapText="1"/>
    </xf>
    <xf numFmtId="0" fontId="23" fillId="0" borderId="40" xfId="49" applyFont="1" applyBorder="1" applyAlignment="1">
      <alignment horizontal="left" vertical="center" wrapText="1"/>
    </xf>
    <xf numFmtId="0" fontId="23" fillId="0" borderId="41" xfId="49" applyFont="1" applyBorder="1" applyAlignment="1">
      <alignment horizontal="left" vertical="center" wrapText="1"/>
    </xf>
    <xf numFmtId="0" fontId="23" fillId="0" borderId="51" xfId="49" applyFont="1" applyBorder="1" applyAlignment="1">
      <alignment horizontal="left" vertical="center"/>
    </xf>
    <xf numFmtId="0" fontId="23" fillId="0" borderId="52" xfId="49" applyFont="1" applyBorder="1" applyAlignment="1">
      <alignment horizontal="left" vertical="center"/>
    </xf>
    <xf numFmtId="0" fontId="23" fillId="0" borderId="53" xfId="49" applyFont="1" applyBorder="1" applyAlignment="1">
      <alignment horizontal="left" vertical="center"/>
    </xf>
    <xf numFmtId="0" fontId="30" fillId="0" borderId="56" xfId="49" applyFont="1" applyBorder="1" applyAlignment="1">
      <alignment horizontal="left" vertical="center" wrapText="1"/>
    </xf>
    <xf numFmtId="0" fontId="31" fillId="0" borderId="0" xfId="53" applyNumberFormat="1" applyFont="1">
      <alignment vertical="center"/>
    </xf>
    <xf numFmtId="9" fontId="20" fillId="0" borderId="42" xfId="49" applyNumberFormat="1" applyFont="1" applyBorder="1" applyAlignment="1">
      <alignment horizontal="center" vertical="center"/>
    </xf>
    <xf numFmtId="9" fontId="27" fillId="0" borderId="26" xfId="49" applyNumberFormat="1" applyFont="1" applyBorder="1" applyAlignment="1">
      <alignment horizontal="center" vertical="center"/>
    </xf>
    <xf numFmtId="0" fontId="5" fillId="0" borderId="27" xfId="49" applyFont="1" applyBorder="1" applyAlignment="1">
      <alignment horizontal="left" vertical="center" wrapText="1"/>
    </xf>
    <xf numFmtId="0" fontId="27" fillId="0" borderId="51" xfId="49" applyFont="1" applyBorder="1" applyAlignment="1">
      <alignment horizontal="left" vertical="center"/>
    </xf>
    <xf numFmtId="0" fontId="22" fillId="0" borderId="27" xfId="49" applyFont="1" applyBorder="1" applyAlignment="1">
      <alignment horizontal="left" vertical="center"/>
    </xf>
    <xf numFmtId="0" fontId="27" fillId="0" borderId="25" xfId="49" applyFont="1" applyBorder="1" applyAlignment="1">
      <alignment horizontal="left" vertical="center"/>
    </xf>
    <xf numFmtId="0" fontId="24" fillId="0" borderId="49" xfId="0" applyFont="1" applyBorder="1" applyAlignment="1">
      <alignment horizontal="left" vertical="center"/>
    </xf>
    <xf numFmtId="0" fontId="24" fillId="0" borderId="47" xfId="0" applyFont="1" applyBorder="1" applyAlignment="1">
      <alignment horizontal="left" vertical="center"/>
    </xf>
    <xf numFmtId="0" fontId="24" fillId="0" borderId="50" xfId="0" applyFont="1" applyBorder="1" applyAlignment="1">
      <alignment horizontal="left" vertical="center"/>
    </xf>
    <xf numFmtId="9" fontId="20" fillId="0" borderId="38" xfId="49" applyNumberFormat="1" applyFont="1" applyBorder="1" applyAlignment="1">
      <alignment horizontal="left" vertical="center"/>
    </xf>
    <xf numFmtId="9" fontId="27" fillId="0" borderId="31" xfId="49" applyNumberFormat="1" applyFont="1" applyBorder="1" applyAlignment="1">
      <alignment horizontal="left" vertical="center"/>
    </xf>
    <xf numFmtId="9" fontId="27" fillId="0" borderId="24" xfId="49" applyNumberFormat="1" applyFont="1" applyBorder="1" applyAlignment="1">
      <alignment horizontal="left" vertical="center"/>
    </xf>
    <xf numFmtId="9" fontId="27" fillId="0" borderId="39" xfId="49" applyNumberFormat="1" applyFont="1" applyBorder="1" applyAlignment="1">
      <alignment horizontal="left" vertical="center"/>
    </xf>
    <xf numFmtId="9" fontId="27" fillId="0" borderId="40" xfId="49" applyNumberFormat="1" applyFont="1" applyBorder="1" applyAlignment="1">
      <alignment horizontal="left" vertical="center"/>
    </xf>
    <xf numFmtId="9" fontId="27" fillId="0" borderId="41" xfId="49" applyNumberFormat="1" applyFont="1" applyBorder="1" applyAlignment="1">
      <alignment horizontal="left" vertical="center"/>
    </xf>
    <xf numFmtId="0" fontId="19" fillId="0" borderId="51" xfId="49" applyFont="1" applyFill="1" applyBorder="1" applyAlignment="1">
      <alignment horizontal="left" vertical="center"/>
    </xf>
    <xf numFmtId="0" fontId="19" fillId="0" borderId="52" xfId="49" applyFont="1" applyFill="1" applyBorder="1" applyAlignment="1">
      <alignment horizontal="left" vertical="center"/>
    </xf>
    <xf numFmtId="0" fontId="19" fillId="0" borderId="53" xfId="49" applyFont="1" applyFill="1" applyBorder="1" applyAlignment="1">
      <alignment horizontal="left" vertical="center"/>
    </xf>
    <xf numFmtId="0" fontId="19" fillId="0" borderId="57" xfId="49" applyFont="1" applyFill="1" applyBorder="1" applyAlignment="1">
      <alignment horizontal="left" vertical="center"/>
    </xf>
    <xf numFmtId="0" fontId="19" fillId="0" borderId="40" xfId="49" applyFont="1" applyFill="1" applyBorder="1" applyAlignment="1">
      <alignment horizontal="left" vertical="center"/>
    </xf>
    <xf numFmtId="0" fontId="19" fillId="0" borderId="41" xfId="49" applyFont="1" applyFill="1" applyBorder="1" applyAlignment="1">
      <alignment horizontal="left" vertical="center"/>
    </xf>
    <xf numFmtId="0" fontId="24" fillId="0" borderId="37" xfId="49" applyFont="1" applyFill="1" applyBorder="1" applyAlignment="1">
      <alignment horizontal="left" vertical="center"/>
    </xf>
    <xf numFmtId="0" fontId="20" fillId="0" borderId="58" xfId="49" applyFont="1" applyFill="1" applyBorder="1" applyAlignment="1">
      <alignment horizontal="left" vertical="center"/>
    </xf>
    <xf numFmtId="0" fontId="20" fillId="0" borderId="59" xfId="49" applyFont="1" applyFill="1" applyBorder="1" applyAlignment="1">
      <alignment horizontal="left" vertical="center"/>
    </xf>
    <xf numFmtId="0" fontId="20" fillId="0" borderId="60" xfId="49" applyFont="1" applyFill="1" applyBorder="1" applyAlignment="1">
      <alignment horizontal="left" vertical="center"/>
    </xf>
    <xf numFmtId="0" fontId="27" fillId="0" borderId="59" xfId="49" applyFont="1" applyFill="1" applyBorder="1" applyAlignment="1">
      <alignment horizontal="left" vertical="center"/>
    </xf>
    <xf numFmtId="0" fontId="27" fillId="0" borderId="60" xfId="49" applyFont="1" applyFill="1" applyBorder="1" applyAlignment="1">
      <alignment horizontal="left" vertical="center"/>
    </xf>
    <xf numFmtId="0" fontId="20" fillId="0" borderId="35" xfId="49" applyFont="1" applyFill="1" applyBorder="1" applyAlignment="1">
      <alignment horizontal="left" vertical="center"/>
    </xf>
    <xf numFmtId="0" fontId="24" fillId="0" borderId="43" xfId="49" applyFont="1" applyBorder="1" applyAlignment="1">
      <alignment vertical="center"/>
    </xf>
    <xf numFmtId="0" fontId="24" fillId="0" borderId="19" xfId="49" applyFont="1" applyBorder="1" applyAlignment="1">
      <alignment vertical="center"/>
    </xf>
    <xf numFmtId="0" fontId="20" fillId="0" borderId="21" xfId="49" applyFont="1" applyBorder="1" applyAlignment="1">
      <alignment vertical="center"/>
    </xf>
    <xf numFmtId="0" fontId="24" fillId="0" borderId="21" xfId="49" applyFont="1" applyBorder="1" applyAlignment="1">
      <alignment vertical="center"/>
    </xf>
    <xf numFmtId="58" fontId="13" fillId="0" borderId="19" xfId="49" applyNumberFormat="1" applyFont="1" applyBorder="1" applyAlignment="1">
      <alignment vertical="center"/>
    </xf>
    <xf numFmtId="0" fontId="24" fillId="0" borderId="37" xfId="49" applyFont="1" applyBorder="1" applyAlignment="1">
      <alignment horizontal="center" vertical="center"/>
    </xf>
    <xf numFmtId="0" fontId="24" fillId="0" borderId="22" xfId="49" applyFont="1" applyBorder="1" applyAlignment="1">
      <alignment horizontal="center" vertical="center"/>
    </xf>
    <xf numFmtId="0" fontId="20" fillId="0" borderId="55" xfId="49" applyFont="1" applyBorder="1" applyAlignment="1">
      <alignment horizontal="center" vertical="center"/>
    </xf>
    <xf numFmtId="0" fontId="27" fillId="0" borderId="54" xfId="49" applyFont="1" applyFill="1" applyBorder="1" applyAlignment="1">
      <alignment horizontal="left" vertical="center"/>
    </xf>
    <xf numFmtId="0" fontId="27" fillId="0" borderId="37" xfId="49" applyFont="1" applyFill="1" applyBorder="1" applyAlignment="1">
      <alignment horizontal="left" vertical="center"/>
    </xf>
    <xf numFmtId="0" fontId="27" fillId="0" borderId="55" xfId="49" applyFont="1" applyFill="1" applyBorder="1" applyAlignment="1">
      <alignment horizontal="left" vertical="center"/>
    </xf>
    <xf numFmtId="0" fontId="32" fillId="0" borderId="47" xfId="49" applyFont="1" applyBorder="1" applyAlignment="1">
      <alignment horizontal="center" vertical="center"/>
    </xf>
    <xf numFmtId="0" fontId="17" fillId="0" borderId="21" xfId="49" applyFont="1" applyBorder="1" applyAlignment="1">
      <alignment vertical="center"/>
    </xf>
    <xf numFmtId="58" fontId="17" fillId="0" borderId="19" xfId="49" applyNumberFormat="1" applyFont="1" applyBorder="1" applyAlignment="1">
      <alignment vertical="center"/>
    </xf>
    <xf numFmtId="0" fontId="27" fillId="0" borderId="21" xfId="49" applyFont="1" applyBorder="1" applyAlignment="1">
      <alignment horizontal="center" vertical="center"/>
    </xf>
    <xf numFmtId="0" fontId="27" fillId="0" borderId="55" xfId="49" applyFont="1" applyBorder="1" applyAlignment="1">
      <alignment horizontal="center" vertical="center"/>
    </xf>
    <xf numFmtId="0" fontId="33" fillId="0" borderId="61" xfId="0" applyFont="1" applyBorder="1" applyAlignment="1">
      <alignment horizontal="center" vertical="center" wrapText="1"/>
    </xf>
    <xf numFmtId="0" fontId="33" fillId="0" borderId="62" xfId="0" applyFont="1" applyBorder="1" applyAlignment="1">
      <alignment horizontal="center" vertical="center" wrapText="1"/>
    </xf>
    <xf numFmtId="0" fontId="33" fillId="0" borderId="63" xfId="0" applyFont="1" applyBorder="1" applyAlignment="1">
      <alignment horizontal="center" vertical="center" wrapText="1"/>
    </xf>
    <xf numFmtId="0" fontId="34" fillId="0" borderId="64" xfId="0" applyFont="1" applyBorder="1"/>
    <xf numFmtId="0" fontId="34" fillId="0" borderId="2" xfId="0" applyFont="1" applyBorder="1"/>
    <xf numFmtId="0" fontId="34" fillId="0" borderId="5" xfId="0" applyFont="1" applyBorder="1" applyAlignment="1">
      <alignment horizontal="center" vertical="center"/>
    </xf>
    <xf numFmtId="0" fontId="34" fillId="0" borderId="7" xfId="0" applyFont="1" applyBorder="1" applyAlignment="1">
      <alignment horizontal="center" vertical="center"/>
    </xf>
    <xf numFmtId="0" fontId="34" fillId="4" borderId="5" xfId="0" applyFont="1" applyFill="1" applyBorder="1" applyAlignment="1">
      <alignment horizontal="center" vertical="center"/>
    </xf>
    <xf numFmtId="0" fontId="34" fillId="4" borderId="7" xfId="0" applyFont="1" applyFill="1" applyBorder="1" applyAlignment="1">
      <alignment horizontal="center" vertical="center"/>
    </xf>
    <xf numFmtId="0" fontId="34" fillId="0" borderId="65" xfId="0" applyFont="1" applyBorder="1" applyAlignment="1">
      <alignment horizontal="center" vertical="center"/>
    </xf>
    <xf numFmtId="0" fontId="34" fillId="4" borderId="2" xfId="0" applyFont="1" applyFill="1" applyBorder="1"/>
    <xf numFmtId="0" fontId="34" fillId="0" borderId="66" xfId="0" applyFont="1" applyBorder="1"/>
    <xf numFmtId="0" fontId="0" fillId="0" borderId="64" xfId="0" applyBorder="1"/>
    <xf numFmtId="0" fontId="0" fillId="4" borderId="2" xfId="0" applyFill="1" applyBorder="1"/>
    <xf numFmtId="0" fontId="0" fillId="0" borderId="66" xfId="0" applyBorder="1"/>
    <xf numFmtId="0" fontId="0" fillId="0" borderId="67" xfId="0" applyBorder="1"/>
    <xf numFmtId="0" fontId="0" fillId="0" borderId="68" xfId="0" applyBorder="1"/>
    <xf numFmtId="0" fontId="0" fillId="4" borderId="68" xfId="0" applyFill="1" applyBorder="1"/>
    <xf numFmtId="0" fontId="0" fillId="0" borderId="69" xfId="0" applyBorder="1"/>
    <xf numFmtId="0" fontId="0" fillId="5" borderId="0" xfId="0" applyFill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35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4" fillId="6" borderId="2" xfId="0" applyFont="1" applyFill="1" applyBorder="1" applyAlignment="1">
      <alignment vertical="top" wrapText="1"/>
    </xf>
    <xf numFmtId="0" fontId="36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7" fillId="0" borderId="0" xfId="0" applyFont="1"/>
    <xf numFmtId="0" fontId="37" fillId="0" borderId="0" xfId="0" applyFont="1" applyAlignment="1">
      <alignment vertical="top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40" xfId="52"/>
    <cellStyle name="常规 5" xfId="53"/>
    <cellStyle name="常规 23" xfId="54"/>
    <cellStyle name="常规_110509_2006-09-28 2" xfId="55"/>
    <cellStyle name="常规 10 10 2" xfId="56"/>
  </cellStyles>
  <tableStyles count="0" defaultTableStyle="TableStyleMedium9" defaultPivotStyle="PivotStyleMedium4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3" Type="http://schemas.openxmlformats.org/officeDocument/2006/relationships/styles" Target="styles.xml"/><Relationship Id="rId22" Type="http://schemas.openxmlformats.org/officeDocument/2006/relationships/sharedStrings" Target="sharedStrings.xml"/><Relationship Id="rId21" Type="http://schemas.openxmlformats.org/officeDocument/2006/relationships/theme" Target="theme/theme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checked="Checked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checked="Checked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checked="Checked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checked="Checked" noThreeD="1" val="0"/>
</file>

<file path=xl/ctrlProps/ctrlProp155.xml><?xml version="1.0" encoding="utf-8"?>
<formControlPr xmlns="http://schemas.microsoft.com/office/spreadsheetml/2009/9/main" objectType="CheckBox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noThreeD="1" val="0"/>
</file>

<file path=xl/ctrlProps/ctrlProp158.xml><?xml version="1.0" encoding="utf-8"?>
<formControlPr xmlns="http://schemas.microsoft.com/office/spreadsheetml/2009/9/main" objectType="CheckBox" checked="Checked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checked="Checked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checked="Checked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noThreeD="1" val="0"/>
</file>

<file path=xl/ctrlProps/ctrlProp167.xml><?xml version="1.0" encoding="utf-8"?>
<formControlPr xmlns="http://schemas.microsoft.com/office/spreadsheetml/2009/9/main" objectType="CheckBox" noThreeD="1" val="0"/>
</file>

<file path=xl/ctrlProps/ctrlProp168.xml><?xml version="1.0" encoding="utf-8"?>
<formControlPr xmlns="http://schemas.microsoft.com/office/spreadsheetml/2009/9/main" objectType="CheckBox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checked="Checked" noThreeD="1" val="0"/>
</file>

<file path=xl/ctrlProps/ctrlProp172.xml><?xml version="1.0" encoding="utf-8"?>
<formControlPr xmlns="http://schemas.microsoft.com/office/spreadsheetml/2009/9/main" objectType="CheckBox" noThreeD="1" val="0"/>
</file>

<file path=xl/ctrlProps/ctrlProp173.xml><?xml version="1.0" encoding="utf-8"?>
<formControlPr xmlns="http://schemas.microsoft.com/office/spreadsheetml/2009/9/main" objectType="CheckBox" checked="Checked" noThreeD="1" val="0"/>
</file>

<file path=xl/ctrlProps/ctrlProp174.xml><?xml version="1.0" encoding="utf-8"?>
<formControlPr xmlns="http://schemas.microsoft.com/office/spreadsheetml/2009/9/main" objectType="CheckBox" checked="Checked" noThreeD="1" val="0"/>
</file>

<file path=xl/ctrlProps/ctrlProp175.xml><?xml version="1.0" encoding="utf-8"?>
<formControlPr xmlns="http://schemas.microsoft.com/office/spreadsheetml/2009/9/main" objectType="CheckBox" checked="Checked" noThreeD="1" val="0"/>
</file>

<file path=xl/ctrlProps/ctrlProp176.xml><?xml version="1.0" encoding="utf-8"?>
<formControlPr xmlns="http://schemas.microsoft.com/office/spreadsheetml/2009/9/main" objectType="CheckBox" noThreeD="1" val="0"/>
</file>

<file path=xl/ctrlProps/ctrlProp177.xml><?xml version="1.0" encoding="utf-8"?>
<formControlPr xmlns="http://schemas.microsoft.com/office/spreadsheetml/2009/9/main" objectType="CheckBox" noThreeD="1" val="0"/>
</file>

<file path=xl/ctrlProps/ctrlProp178.xml><?xml version="1.0" encoding="utf-8"?>
<formControlPr xmlns="http://schemas.microsoft.com/office/spreadsheetml/2009/9/main" objectType="CheckBox" checked="Checked" noThreeD="1" val="0"/>
</file>

<file path=xl/ctrlProps/ctrlProp179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checked="Checked" noThreeD="1" val="0"/>
</file>

<file path=xl/ctrlProps/ctrlProp181.xml><?xml version="1.0" encoding="utf-8"?>
<formControlPr xmlns="http://schemas.microsoft.com/office/spreadsheetml/2009/9/main" objectType="CheckBox" checked="Checked" noThreeD="1" val="0"/>
</file>

<file path=xl/ctrlProps/ctrlProp182.xml><?xml version="1.0" encoding="utf-8"?>
<formControlPr xmlns="http://schemas.microsoft.com/office/spreadsheetml/2009/9/main" objectType="CheckBox" checked="Checked" noThreeD="1" val="0"/>
</file>

<file path=xl/ctrlProps/ctrlProp183.xml><?xml version="1.0" encoding="utf-8"?>
<formControlPr xmlns="http://schemas.microsoft.com/office/spreadsheetml/2009/9/main" objectType="CheckBox" checked="Checked" noThreeD="1" val="0"/>
</file>

<file path=xl/ctrlProps/ctrlProp184.xml><?xml version="1.0" encoding="utf-8"?>
<formControlPr xmlns="http://schemas.microsoft.com/office/spreadsheetml/2009/9/main" objectType="CheckBox" checked="Checked" noThreeD="1" val="0"/>
</file>

<file path=xl/ctrlProps/ctrlProp185.xml><?xml version="1.0" encoding="utf-8"?>
<formControlPr xmlns="http://schemas.microsoft.com/office/spreadsheetml/2009/9/main" objectType="CheckBox" checked="Checked" noThreeD="1" val="0"/>
</file>

<file path=xl/ctrlProps/ctrlProp186.xml><?xml version="1.0" encoding="utf-8"?>
<formControlPr xmlns="http://schemas.microsoft.com/office/spreadsheetml/2009/9/main" objectType="CheckBox" noThreeD="1" val="0"/>
</file>

<file path=xl/ctrlProps/ctrlProp187.xml><?xml version="1.0" encoding="utf-8"?>
<formControlPr xmlns="http://schemas.microsoft.com/office/spreadsheetml/2009/9/main" objectType="CheckBox" checked="Checked" noThreeD="1" val="0"/>
</file>

<file path=xl/ctrlProps/ctrlProp188.xml><?xml version="1.0" encoding="utf-8"?>
<formControlPr xmlns="http://schemas.microsoft.com/office/spreadsheetml/2009/9/main" objectType="CheckBox" noThreeD="1" val="0"/>
</file>

<file path=xl/ctrlProps/ctrlProp189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190.xml><?xml version="1.0" encoding="utf-8"?>
<formControlPr xmlns="http://schemas.microsoft.com/office/spreadsheetml/2009/9/main" objectType="CheckBox" checked="Checked" noThreeD="1" val="0"/>
</file>

<file path=xl/ctrlProps/ctrlProp191.xml><?xml version="1.0" encoding="utf-8"?>
<formControlPr xmlns="http://schemas.microsoft.com/office/spreadsheetml/2009/9/main" objectType="CheckBox" noThreeD="1" val="0"/>
</file>

<file path=xl/ctrlProps/ctrlProp192.xml><?xml version="1.0" encoding="utf-8"?>
<formControlPr xmlns="http://schemas.microsoft.com/office/spreadsheetml/2009/9/main" objectType="CheckBox" noThreeD="1" val="0"/>
</file>

<file path=xl/ctrlProps/ctrlProp193.xml><?xml version="1.0" encoding="utf-8"?>
<formControlPr xmlns="http://schemas.microsoft.com/office/spreadsheetml/2009/9/main" objectType="CheckBox" checked="Checked" noThreeD="1" val="0"/>
</file>

<file path=xl/ctrlProps/ctrlProp194.xml><?xml version="1.0" encoding="utf-8"?>
<formControlPr xmlns="http://schemas.microsoft.com/office/spreadsheetml/2009/9/main" objectType="CheckBox" noThreeD="1" val="0"/>
</file>

<file path=xl/ctrlProps/ctrlProp195.xml><?xml version="1.0" encoding="utf-8"?>
<formControlPr xmlns="http://schemas.microsoft.com/office/spreadsheetml/2009/9/main" objectType="CheckBox" noThreeD="1" val="0"/>
</file>

<file path=xl/ctrlProps/ctrlProp196.xml><?xml version="1.0" encoding="utf-8"?>
<formControlPr xmlns="http://schemas.microsoft.com/office/spreadsheetml/2009/9/main" objectType="CheckBox" checked="Checked" noThreeD="1" val="0"/>
</file>

<file path=xl/ctrlProps/ctrlProp197.xml><?xml version="1.0" encoding="utf-8"?>
<formControlPr xmlns="http://schemas.microsoft.com/office/spreadsheetml/2009/9/main" objectType="CheckBox" noThreeD="1" val="0"/>
</file>

<file path=xl/ctrlProps/ctrlProp198.xml><?xml version="1.0" encoding="utf-8"?>
<formControlPr xmlns="http://schemas.microsoft.com/office/spreadsheetml/2009/9/main" objectType="CheckBox" noThreeD="1" val="0"/>
</file>

<file path=xl/ctrlProps/ctrlProp19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00.xml><?xml version="1.0" encoding="utf-8"?>
<formControlPr xmlns="http://schemas.microsoft.com/office/spreadsheetml/2009/9/main" objectType="CheckBox" checked="Checked" noThreeD="1" val="0"/>
</file>

<file path=xl/ctrlProps/ctrlProp201.xml><?xml version="1.0" encoding="utf-8"?>
<formControlPr xmlns="http://schemas.microsoft.com/office/spreadsheetml/2009/9/main" objectType="CheckBox" noThreeD="1" val="0"/>
</file>

<file path=xl/ctrlProps/ctrlProp202.xml><?xml version="1.0" encoding="utf-8"?>
<formControlPr xmlns="http://schemas.microsoft.com/office/spreadsheetml/2009/9/main" objectType="CheckBox" noThreeD="1" val="0"/>
</file>

<file path=xl/ctrlProps/ctrlProp203.xml><?xml version="1.0" encoding="utf-8"?>
<formControlPr xmlns="http://schemas.microsoft.com/office/spreadsheetml/2009/9/main" objectType="CheckBox" noThreeD="1" val="0"/>
</file>

<file path=xl/ctrlProps/ctrlProp204.xml><?xml version="1.0" encoding="utf-8"?>
<formControlPr xmlns="http://schemas.microsoft.com/office/spreadsheetml/2009/9/main" objectType="CheckBox" noThreeD="1" val="0"/>
</file>

<file path=xl/ctrlProps/ctrlProp205.xml><?xml version="1.0" encoding="utf-8"?>
<formControlPr xmlns="http://schemas.microsoft.com/office/spreadsheetml/2009/9/main" objectType="CheckBox" noThreeD="1" val="0"/>
</file>

<file path=xl/ctrlProps/ctrlProp206.xml><?xml version="1.0" encoding="utf-8"?>
<formControlPr xmlns="http://schemas.microsoft.com/office/spreadsheetml/2009/9/main" objectType="CheckBox" checked="Checked" noThreeD="1" val="0"/>
</file>

<file path=xl/ctrlProps/ctrlProp207.xml><?xml version="1.0" encoding="utf-8"?>
<formControlPr xmlns="http://schemas.microsoft.com/office/spreadsheetml/2009/9/main" objectType="CheckBox" noThreeD="1" val="0"/>
</file>

<file path=xl/ctrlProps/ctrlProp208.xml><?xml version="1.0" encoding="utf-8"?>
<formControlPr xmlns="http://schemas.microsoft.com/office/spreadsheetml/2009/9/main" objectType="CheckBox" noThreeD="1" val="0"/>
</file>

<file path=xl/ctrlProps/ctrlProp209.xml><?xml version="1.0" encoding="utf-8"?>
<formControlPr xmlns="http://schemas.microsoft.com/office/spreadsheetml/2009/9/main" objectType="CheckBox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10.xml><?xml version="1.0" encoding="utf-8"?>
<formControlPr xmlns="http://schemas.microsoft.com/office/spreadsheetml/2009/9/main" objectType="CheckBox" noThreeD="1" val="0"/>
</file>

<file path=xl/ctrlProps/ctrlProp211.xml><?xml version="1.0" encoding="utf-8"?>
<formControlPr xmlns="http://schemas.microsoft.com/office/spreadsheetml/2009/9/main" objectType="CheckBox" noThreeD="1" val="0"/>
</file>

<file path=xl/ctrlProps/ctrlProp212.xml><?xml version="1.0" encoding="utf-8"?>
<formControlPr xmlns="http://schemas.microsoft.com/office/spreadsheetml/2009/9/main" objectType="CheckBox" checked="Checked" noThreeD="1" val="0"/>
</file>

<file path=xl/ctrlProps/ctrlProp213.xml><?xml version="1.0" encoding="utf-8"?>
<formControlPr xmlns="http://schemas.microsoft.com/office/spreadsheetml/2009/9/main" objectType="CheckBox" checked="Checked" noThreeD="1" val="0"/>
</file>

<file path=xl/ctrlProps/ctrlProp214.xml><?xml version="1.0" encoding="utf-8"?>
<formControlPr xmlns="http://schemas.microsoft.com/office/spreadsheetml/2009/9/main" objectType="CheckBox" checked="Checked" noThreeD="1" val="0"/>
</file>

<file path=xl/ctrlProps/ctrlProp215.xml><?xml version="1.0" encoding="utf-8"?>
<formControlPr xmlns="http://schemas.microsoft.com/office/spreadsheetml/2009/9/main" objectType="CheckBox" checked="Checked" noThreeD="1" val="0"/>
</file>

<file path=xl/ctrlProps/ctrlProp216.xml><?xml version="1.0" encoding="utf-8"?>
<formControlPr xmlns="http://schemas.microsoft.com/office/spreadsheetml/2009/9/main" objectType="CheckBox" checked="Checked" noThreeD="1" val="0"/>
</file>

<file path=xl/ctrlProps/ctrlProp217.xml><?xml version="1.0" encoding="utf-8"?>
<formControlPr xmlns="http://schemas.microsoft.com/office/spreadsheetml/2009/9/main" objectType="CheckBox" checked="Checked" noThreeD="1" val="0"/>
</file>

<file path=xl/ctrlProps/ctrlProp218.xml><?xml version="1.0" encoding="utf-8"?>
<formControlPr xmlns="http://schemas.microsoft.com/office/spreadsheetml/2009/9/main" objectType="CheckBox" noThreeD="1" val="0"/>
</file>

<file path=xl/ctrlProps/ctrlProp219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20.xml><?xml version="1.0" encoding="utf-8"?>
<formControlPr xmlns="http://schemas.microsoft.com/office/spreadsheetml/2009/9/main" objectType="CheckBox" checked="Checked" noThreeD="1" val="0"/>
</file>

<file path=xl/ctrlProps/ctrlProp221.xml><?xml version="1.0" encoding="utf-8"?>
<formControlPr xmlns="http://schemas.microsoft.com/office/spreadsheetml/2009/9/main" objectType="CheckBox" checked="Checked" noThreeD="1" val="0"/>
</file>

<file path=xl/ctrlProps/ctrlProp222.xml><?xml version="1.0" encoding="utf-8"?>
<formControlPr xmlns="http://schemas.microsoft.com/office/spreadsheetml/2009/9/main" objectType="CheckBox" checked="Checked" noThreeD="1" val="0"/>
</file>

<file path=xl/ctrlProps/ctrlProp223.xml><?xml version="1.0" encoding="utf-8"?>
<formControlPr xmlns="http://schemas.microsoft.com/office/spreadsheetml/2009/9/main" objectType="CheckBox" checked="Checked" noThreeD="1" val="0"/>
</file>

<file path=xl/ctrlProps/ctrlProp224.xml><?xml version="1.0" encoding="utf-8"?>
<formControlPr xmlns="http://schemas.microsoft.com/office/spreadsheetml/2009/9/main" objectType="CheckBox" checked="Checked" noThreeD="1" val="0"/>
</file>

<file path=xl/ctrlProps/ctrlProp225.xml><?xml version="1.0" encoding="utf-8"?>
<formControlPr xmlns="http://schemas.microsoft.com/office/spreadsheetml/2009/9/main" objectType="CheckBox" checked="Checked" noThreeD="1" val="0"/>
</file>

<file path=xl/ctrlProps/ctrlProp226.xml><?xml version="1.0" encoding="utf-8"?>
<formControlPr xmlns="http://schemas.microsoft.com/office/spreadsheetml/2009/9/main" objectType="CheckBox" checked="Checked" noThreeD="1" val="0"/>
</file>

<file path=xl/ctrlProps/ctrlProp227.xml><?xml version="1.0" encoding="utf-8"?>
<formControlPr xmlns="http://schemas.microsoft.com/office/spreadsheetml/2009/9/main" objectType="CheckBox" checked="Checked" noThreeD="1" val="0"/>
</file>

<file path=xl/ctrlProps/ctrlProp228.xml><?xml version="1.0" encoding="utf-8"?>
<formControlPr xmlns="http://schemas.microsoft.com/office/spreadsheetml/2009/9/main" objectType="CheckBox" noThreeD="1" val="0"/>
</file>

<file path=xl/ctrlProps/ctrlProp229.xml><?xml version="1.0" encoding="utf-8"?>
<formControlPr xmlns="http://schemas.microsoft.com/office/spreadsheetml/2009/9/main" objectType="CheckBox" checked="Checked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30.xml><?xml version="1.0" encoding="utf-8"?>
<formControlPr xmlns="http://schemas.microsoft.com/office/spreadsheetml/2009/9/main" objectType="CheckBox" noThreeD="1" val="0"/>
</file>

<file path=xl/ctrlProps/ctrlProp231.xml><?xml version="1.0" encoding="utf-8"?>
<formControlPr xmlns="http://schemas.microsoft.com/office/spreadsheetml/2009/9/main" objectType="CheckBox" noThreeD="1" val="0"/>
</file>

<file path=xl/ctrlProps/ctrlProp232.xml><?xml version="1.0" encoding="utf-8"?>
<formControlPr xmlns="http://schemas.microsoft.com/office/spreadsheetml/2009/9/main" objectType="CheckBox" checked="Checked" noThreeD="1" val="0"/>
</file>

<file path=xl/ctrlProps/ctrlProp233.xml><?xml version="1.0" encoding="utf-8"?>
<formControlPr xmlns="http://schemas.microsoft.com/office/spreadsheetml/2009/9/main" objectType="CheckBox" noThreeD="1" val="0"/>
</file>

<file path=xl/ctrlProps/ctrlProp234.xml><?xml version="1.0" encoding="utf-8"?>
<formControlPr xmlns="http://schemas.microsoft.com/office/spreadsheetml/2009/9/main" objectType="CheckBox" noThreeD="1" val="0"/>
</file>

<file path=xl/ctrlProps/ctrlProp235.xml><?xml version="1.0" encoding="utf-8"?>
<formControlPr xmlns="http://schemas.microsoft.com/office/spreadsheetml/2009/9/main" objectType="CheckBox" checked="Checked" noThreeD="1" val="0"/>
</file>

<file path=xl/ctrlProps/ctrlProp236.xml><?xml version="1.0" encoding="utf-8"?>
<formControlPr xmlns="http://schemas.microsoft.com/office/spreadsheetml/2009/9/main" objectType="CheckBox" noThreeD="1" val="0"/>
</file>

<file path=xl/ctrlProps/ctrlProp237.xml><?xml version="1.0" encoding="utf-8"?>
<formControlPr xmlns="http://schemas.microsoft.com/office/spreadsheetml/2009/9/main" objectType="CheckBox" noThreeD="1" val="0"/>
</file>

<file path=xl/ctrlProps/ctrlProp238.xml><?xml version="1.0" encoding="utf-8"?>
<formControlPr xmlns="http://schemas.microsoft.com/office/spreadsheetml/2009/9/main" objectType="CheckBox" checked="Checked" noThreeD="1" val="0"/>
</file>

<file path=xl/ctrlProps/ctrlProp239.xml><?xml version="1.0" encoding="utf-8"?>
<formControlPr xmlns="http://schemas.microsoft.com/office/spreadsheetml/2009/9/main" objectType="CheckBox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40.xml><?xml version="1.0" encoding="utf-8"?>
<formControlPr xmlns="http://schemas.microsoft.com/office/spreadsheetml/2009/9/main" objectType="CheckBox" noThreeD="1" val="0"/>
</file>

<file path=xl/ctrlProps/ctrlProp241.xml><?xml version="1.0" encoding="utf-8"?>
<formControlPr xmlns="http://schemas.microsoft.com/office/spreadsheetml/2009/9/main" objectType="CheckBox" noThreeD="1" val="0"/>
</file>

<file path=xl/ctrlProps/ctrlProp242.xml><?xml version="1.0" encoding="utf-8"?>
<formControlPr xmlns="http://schemas.microsoft.com/office/spreadsheetml/2009/9/main" objectType="CheckBox" checked="Checked" noThreeD="1" val="0"/>
</file>

<file path=xl/ctrlProps/ctrlProp243.xml><?xml version="1.0" encoding="utf-8"?>
<formControlPr xmlns="http://schemas.microsoft.com/office/spreadsheetml/2009/9/main" objectType="CheckBox" noThreeD="1" val="0"/>
</file>

<file path=xl/ctrlProps/ctrlProp244.xml><?xml version="1.0" encoding="utf-8"?>
<formControlPr xmlns="http://schemas.microsoft.com/office/spreadsheetml/2009/9/main" objectType="CheckBox" noThreeD="1" val="0"/>
</file>

<file path=xl/ctrlProps/ctrlProp245.xml><?xml version="1.0" encoding="utf-8"?>
<formControlPr xmlns="http://schemas.microsoft.com/office/spreadsheetml/2009/9/main" objectType="CheckBox" noThreeD="1" val="0"/>
</file>

<file path=xl/ctrlProps/ctrlProp246.xml><?xml version="1.0" encoding="utf-8"?>
<formControlPr xmlns="http://schemas.microsoft.com/office/spreadsheetml/2009/9/main" objectType="CheckBox" noThreeD="1" val="0"/>
</file>

<file path=xl/ctrlProps/ctrlProp247.xml><?xml version="1.0" encoding="utf-8"?>
<formControlPr xmlns="http://schemas.microsoft.com/office/spreadsheetml/2009/9/main" objectType="CheckBox" noThreeD="1" val="0"/>
</file>

<file path=xl/ctrlProps/ctrlProp248.xml><?xml version="1.0" encoding="utf-8"?>
<formControlPr xmlns="http://schemas.microsoft.com/office/spreadsheetml/2009/9/main" objectType="CheckBox" checked="Checked" noThreeD="1" val="0"/>
</file>

<file path=xl/ctrlProps/ctrlProp249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50.xml><?xml version="1.0" encoding="utf-8"?>
<formControlPr xmlns="http://schemas.microsoft.com/office/spreadsheetml/2009/9/main" objectType="CheckBox" noThreeD="1" val="0"/>
</file>

<file path=xl/ctrlProps/ctrlProp251.xml><?xml version="1.0" encoding="utf-8"?>
<formControlPr xmlns="http://schemas.microsoft.com/office/spreadsheetml/2009/9/main" objectType="CheckBox" noThreeD="1" val="0"/>
</file>

<file path=xl/ctrlProps/ctrlProp252.xml><?xml version="1.0" encoding="utf-8"?>
<formControlPr xmlns="http://schemas.microsoft.com/office/spreadsheetml/2009/9/main" objectType="CheckBox" noThreeD="1" val="0"/>
</file>

<file path=xl/ctrlProps/ctrlProp253.xml><?xml version="1.0" encoding="utf-8"?>
<formControlPr xmlns="http://schemas.microsoft.com/office/spreadsheetml/2009/9/main" objectType="CheckBox" noThreeD="1" val="0"/>
</file>

<file path=xl/ctrlProps/ctrlProp254.xml><?xml version="1.0" encoding="utf-8"?>
<formControlPr xmlns="http://schemas.microsoft.com/office/spreadsheetml/2009/9/main" objectType="CheckBox" checked="Checked" noThreeD="1" val="0"/>
</file>

<file path=xl/ctrlProps/ctrlProp255.xml><?xml version="1.0" encoding="utf-8"?>
<formControlPr xmlns="http://schemas.microsoft.com/office/spreadsheetml/2009/9/main" objectType="CheckBox" checked="Checked" noThreeD="1" val="0"/>
</file>

<file path=xl/ctrlProps/ctrlProp256.xml><?xml version="1.0" encoding="utf-8"?>
<formControlPr xmlns="http://schemas.microsoft.com/office/spreadsheetml/2009/9/main" objectType="CheckBox" checked="Checked" noThreeD="1" val="0"/>
</file>

<file path=xl/ctrlProps/ctrlProp257.xml><?xml version="1.0" encoding="utf-8"?>
<formControlPr xmlns="http://schemas.microsoft.com/office/spreadsheetml/2009/9/main" objectType="CheckBox" checked="Checked" noThreeD="1" val="0"/>
</file>

<file path=xl/ctrlProps/ctrlProp258.xml><?xml version="1.0" encoding="utf-8"?>
<formControlPr xmlns="http://schemas.microsoft.com/office/spreadsheetml/2009/9/main" objectType="CheckBox" checked="Checked" noThreeD="1" val="0"/>
</file>

<file path=xl/ctrlProps/ctrlProp259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60.xml><?xml version="1.0" encoding="utf-8"?>
<formControlPr xmlns="http://schemas.microsoft.com/office/spreadsheetml/2009/9/main" objectType="CheckBox" noThreeD="1" val="0"/>
</file>

<file path=xl/ctrlProps/ctrlProp261.xml><?xml version="1.0" encoding="utf-8"?>
<formControlPr xmlns="http://schemas.microsoft.com/office/spreadsheetml/2009/9/main" objectType="CheckBox" noThreeD="1" val="0"/>
</file>

<file path=xl/ctrlProps/ctrlProp262.xml><?xml version="1.0" encoding="utf-8"?>
<formControlPr xmlns="http://schemas.microsoft.com/office/spreadsheetml/2009/9/main" objectType="CheckBox" checked="Checked" noThreeD="1" val="0"/>
</file>

<file path=xl/ctrlProps/ctrlProp263.xml><?xml version="1.0" encoding="utf-8"?>
<formControlPr xmlns="http://schemas.microsoft.com/office/spreadsheetml/2009/9/main" objectType="CheckBox" checked="Checked" noThreeD="1" val="0"/>
</file>

<file path=xl/ctrlProps/ctrlProp264.xml><?xml version="1.0" encoding="utf-8"?>
<formControlPr xmlns="http://schemas.microsoft.com/office/spreadsheetml/2009/9/main" objectType="CheckBox" checked="Checked" noThreeD="1" val="0"/>
</file>

<file path=xl/ctrlProps/ctrlProp265.xml><?xml version="1.0" encoding="utf-8"?>
<formControlPr xmlns="http://schemas.microsoft.com/office/spreadsheetml/2009/9/main" objectType="CheckBox" checked="Checked" noThreeD="1" val="0"/>
</file>

<file path=xl/ctrlProps/ctrlProp266.xml><?xml version="1.0" encoding="utf-8"?>
<formControlPr xmlns="http://schemas.microsoft.com/office/spreadsheetml/2009/9/main" objectType="CheckBox" checked="Checked" noThreeD="1" val="0"/>
</file>

<file path=xl/ctrlProps/ctrlProp267.xml><?xml version="1.0" encoding="utf-8"?>
<formControlPr xmlns="http://schemas.microsoft.com/office/spreadsheetml/2009/9/main" objectType="CheckBox" checked="Checked" noThreeD="1" val="0"/>
</file>

<file path=xl/ctrlProps/ctrlProp268.xml><?xml version="1.0" encoding="utf-8"?>
<formControlPr xmlns="http://schemas.microsoft.com/office/spreadsheetml/2009/9/main" objectType="CheckBox" checked="Checked" noThreeD="1" val="0"/>
</file>

<file path=xl/ctrlProps/ctrlProp269.xml><?xml version="1.0" encoding="utf-8"?>
<formControlPr xmlns="http://schemas.microsoft.com/office/spreadsheetml/2009/9/main" objectType="CheckBox" checked="Checked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checked="Checked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checked="Checked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09750" y="211455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735950" y="9734550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226050" y="2060575"/>
              <a:ext cx="393700" cy="298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2350" y="21145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261350" y="2060575"/>
              <a:ext cx="393700" cy="298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09750" y="19335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3175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735950" y="9734550"/>
              <a:ext cx="393700" cy="1936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451350" y="19335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226050" y="19208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438650" y="21145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2350" y="19335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562850" y="19335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248650" y="1857375"/>
              <a:ext cx="393700" cy="320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575550" y="21145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702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511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24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515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4259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413250" y="28575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2260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22605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5882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274050" y="30384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58825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27405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19050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626350" y="118110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3175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626350" y="13620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19050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626350" y="100012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4</xdr:row>
          <xdr:rowOff>120650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613650" y="803275"/>
              <a:ext cx="393700" cy="136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3</xdr:row>
          <xdr:rowOff>165100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600950" y="63500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3</xdr:row>
          <xdr:rowOff>152400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248650" y="5969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4</xdr:row>
          <xdr:rowOff>107950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261350" y="790575"/>
              <a:ext cx="393700" cy="136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22225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274050" y="10001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22225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274050" y="11811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9525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274050" y="136207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9525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09750" y="2295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9525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2350" y="2295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9525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451350" y="2295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9525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226050" y="2295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22225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394450" y="22955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88138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22225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9525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5150" y="89820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5150" y="88011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22225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4767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464050" y="88011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9525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5200650" y="89820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5200650" y="88011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22225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5882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22225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2740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575550" y="88011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274050" y="88011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22225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3944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394450" y="88011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22225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2448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244850" y="88011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44450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261350" y="2254250"/>
              <a:ext cx="393700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22225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562850" y="22955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394450" y="211455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394450" y="19335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22225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3944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3175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5150" y="67722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9525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863850" y="677227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17</xdr:row>
      <xdr:rowOff>0</xdr:rowOff>
    </xdr:from>
    <xdr:to>
      <xdr:col>9</xdr:col>
      <xdr:colOff>431800</xdr:colOff>
      <xdr:row>17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076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21945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21945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431800</xdr:colOff>
      <xdr:row>14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467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9</xdr:col>
      <xdr:colOff>431800</xdr:colOff>
      <xdr:row>17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076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431800</xdr:colOff>
      <xdr:row>15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37147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431800</xdr:colOff>
      <xdr:row>15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71475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431800</xdr:colOff>
      <xdr:row>15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71475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431800</xdr:colOff>
      <xdr:row>15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147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431800</xdr:colOff>
      <xdr:row>15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37147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5361" name="Check Box 1" hidden="1">
              <a:extLst>
                <a:ext uri="{63B3BB69-23CF-44E3-9099-C40C66FF867C}">
                  <a14:compatExt spid="_x0000_s15361"/>
                </a:ext>
              </a:extLst>
            </xdr:cNvPr>
            <xdr:cNvSpPr/>
          </xdr:nvSpPr>
          <xdr:spPr>
            <a:xfrm>
              <a:off x="1955800" y="2162175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15362" name="Check Box 2" hidden="1">
              <a:extLst>
                <a:ext uri="{63B3BB69-23CF-44E3-9099-C40C66FF867C}">
                  <a14:compatExt spid="_x0000_s15362"/>
                </a:ext>
              </a:extLst>
            </xdr:cNvPr>
            <xdr:cNvSpPr/>
          </xdr:nvSpPr>
          <xdr:spPr>
            <a:xfrm>
              <a:off x="1270000" y="74072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95250</xdr:rowOff>
        </xdr:to>
        <xdr:sp>
          <xdr:nvSpPr>
            <xdr:cNvPr id="15363" name="Check Box 3" hidden="1">
              <a:extLst>
                <a:ext uri="{63B3BB69-23CF-44E3-9099-C40C66FF867C}">
                  <a14:compatExt spid="_x0000_s15363"/>
                </a:ext>
              </a:extLst>
            </xdr:cNvPr>
            <xdr:cNvSpPr/>
          </xdr:nvSpPr>
          <xdr:spPr>
            <a:xfrm>
              <a:off x="1200150" y="1419225"/>
              <a:ext cx="4127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15364" name="Check Box 4" hidden="1">
              <a:extLst>
                <a:ext uri="{63B3BB69-23CF-44E3-9099-C40C66FF867C}">
                  <a14:compatExt spid="_x0000_s15364"/>
                </a:ext>
              </a:extLst>
            </xdr:cNvPr>
            <xdr:cNvSpPr/>
          </xdr:nvSpPr>
          <xdr:spPr>
            <a:xfrm>
              <a:off x="4622800" y="74072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15365" name="Check Box 5" hidden="1">
              <a:extLst>
                <a:ext uri="{63B3BB69-23CF-44E3-9099-C40C66FF867C}">
                  <a14:compatExt spid="_x0000_s15365"/>
                </a:ext>
              </a:extLst>
            </xdr:cNvPr>
            <xdr:cNvSpPr/>
          </xdr:nvSpPr>
          <xdr:spPr>
            <a:xfrm>
              <a:off x="6083300" y="74072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15366" name="Check Box 6" hidden="1">
              <a:extLst>
                <a:ext uri="{63B3BB69-23CF-44E3-9099-C40C66FF867C}">
                  <a14:compatExt spid="_x0000_s15366"/>
                </a:ext>
              </a:extLst>
            </xdr:cNvPr>
            <xdr:cNvSpPr/>
          </xdr:nvSpPr>
          <xdr:spPr>
            <a:xfrm>
              <a:off x="7480300" y="74199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9525</xdr:rowOff>
        </xdr:to>
        <xdr:sp>
          <xdr:nvSpPr>
            <xdr:cNvPr id="15367" name="Check Box 7" hidden="1">
              <a:extLst>
                <a:ext uri="{63B3BB69-23CF-44E3-9099-C40C66FF867C}">
                  <a14:compatExt spid="_x0000_s15367"/>
                </a:ext>
              </a:extLst>
            </xdr:cNvPr>
            <xdr:cNvSpPr/>
          </xdr:nvSpPr>
          <xdr:spPr>
            <a:xfrm>
              <a:off x="1968500" y="2524125"/>
              <a:ext cx="7874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180975</xdr:rowOff>
        </xdr:from>
        <xdr:to>
          <xdr:col>5</xdr:col>
          <xdr:colOff>774700</xdr:colOff>
          <xdr:row>12</xdr:row>
          <xdr:rowOff>0</xdr:rowOff>
        </xdr:to>
        <xdr:sp>
          <xdr:nvSpPr>
            <xdr:cNvPr id="15368" name="Check Box 8" hidden="1">
              <a:extLst>
                <a:ext uri="{63B3BB69-23CF-44E3-9099-C40C66FF867C}">
                  <a14:compatExt spid="_x0000_s15368"/>
                </a:ext>
              </a:extLst>
            </xdr:cNvPr>
            <xdr:cNvSpPr/>
          </xdr:nvSpPr>
          <xdr:spPr>
            <a:xfrm>
              <a:off x="4152900" y="2162175"/>
              <a:ext cx="406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15369" name="Check Box 9" hidden="1">
              <a:extLst>
                <a:ext uri="{63B3BB69-23CF-44E3-9099-C40C66FF867C}">
                  <a14:compatExt spid="_x0000_s15369"/>
                </a:ext>
              </a:extLst>
            </xdr:cNvPr>
            <xdr:cNvSpPr/>
          </xdr:nvSpPr>
          <xdr:spPr>
            <a:xfrm>
              <a:off x="4991100" y="2044700"/>
              <a:ext cx="635000" cy="374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15370" name="Check Box 10" hidden="1">
              <a:extLst>
                <a:ext uri="{63B3BB69-23CF-44E3-9099-C40C66FF867C}">
                  <a14:compatExt spid="_x0000_s15370"/>
                </a:ext>
              </a:extLst>
            </xdr:cNvPr>
            <xdr:cNvSpPr/>
          </xdr:nvSpPr>
          <xdr:spPr>
            <a:xfrm>
              <a:off x="4991100" y="2225675"/>
              <a:ext cx="6350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180975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15371" name="Check Box 11" hidden="1">
              <a:extLst>
                <a:ext uri="{63B3BB69-23CF-44E3-9099-C40C66FF867C}">
                  <a14:compatExt spid="_x0000_s15371"/>
                </a:ext>
              </a:extLst>
            </xdr:cNvPr>
            <xdr:cNvSpPr/>
          </xdr:nvSpPr>
          <xdr:spPr>
            <a:xfrm>
              <a:off x="4152900" y="25241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9525</xdr:rowOff>
        </xdr:to>
        <xdr:sp>
          <xdr:nvSpPr>
            <xdr:cNvPr id="15372" name="Check Box 12" hidden="1">
              <a:extLst>
                <a:ext uri="{63B3BB69-23CF-44E3-9099-C40C66FF867C}">
                  <a14:compatExt spid="_x0000_s15372"/>
                </a:ext>
              </a:extLst>
            </xdr:cNvPr>
            <xdr:cNvSpPr/>
          </xdr:nvSpPr>
          <xdr:spPr>
            <a:xfrm>
              <a:off x="4991100" y="2432050"/>
              <a:ext cx="6350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15373" name="Check Box 13" hidden="1">
              <a:extLst>
                <a:ext uri="{63B3BB69-23CF-44E3-9099-C40C66FF867C}">
                  <a14:compatExt spid="_x0000_s15373"/>
                </a:ext>
              </a:extLst>
            </xdr:cNvPr>
            <xdr:cNvSpPr/>
          </xdr:nvSpPr>
          <xdr:spPr>
            <a:xfrm>
              <a:off x="7835900" y="2032000"/>
              <a:ext cx="3556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15374" name="Check Box 14" hidden="1">
              <a:extLst>
                <a:ext uri="{63B3BB69-23CF-44E3-9099-C40C66FF867C}">
                  <a14:compatExt spid="_x0000_s15374"/>
                </a:ext>
              </a:extLst>
            </xdr:cNvPr>
            <xdr:cNvSpPr/>
          </xdr:nvSpPr>
          <xdr:spPr>
            <a:xfrm>
              <a:off x="7835900" y="2225675"/>
              <a:ext cx="3556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180975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15375" name="Check Box 15" hidden="1">
              <a:extLst>
                <a:ext uri="{63B3BB69-23CF-44E3-9099-C40C66FF867C}">
                  <a14:compatExt spid="_x0000_s15375"/>
                </a:ext>
              </a:extLst>
            </xdr:cNvPr>
            <xdr:cNvSpPr/>
          </xdr:nvSpPr>
          <xdr:spPr>
            <a:xfrm>
              <a:off x="6985000" y="25241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149225</xdr:rowOff>
        </xdr:to>
        <xdr:sp>
          <xdr:nvSpPr>
            <xdr:cNvPr id="15376" name="Check Box 16" hidden="1">
              <a:extLst>
                <a:ext uri="{63B3BB69-23CF-44E3-9099-C40C66FF867C}">
                  <a14:compatExt spid="_x0000_s15376"/>
                </a:ext>
              </a:extLst>
            </xdr:cNvPr>
            <xdr:cNvSpPr/>
          </xdr:nvSpPr>
          <xdr:spPr>
            <a:xfrm>
              <a:off x="7835900" y="2368550"/>
              <a:ext cx="355600" cy="495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47625</xdr:rowOff>
        </xdr:to>
        <xdr:sp>
          <xdr:nvSpPr>
            <xdr:cNvPr id="15377" name="Check Box 17" hidden="1">
              <a:extLst>
                <a:ext uri="{63B3BB69-23CF-44E3-9099-C40C66FF867C}">
                  <a14:compatExt spid="_x0000_s15377"/>
                </a:ext>
              </a:extLst>
            </xdr:cNvPr>
            <xdr:cNvSpPr/>
          </xdr:nvSpPr>
          <xdr:spPr>
            <a:xfrm>
              <a:off x="6845300" y="1079500"/>
              <a:ext cx="3937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15378" name="Check Box 18" hidden="1">
              <a:extLst>
                <a:ext uri="{63B3BB69-23CF-44E3-9099-C40C66FF867C}">
                  <a14:compatExt spid="_x0000_s15378"/>
                </a:ext>
              </a:extLst>
            </xdr:cNvPr>
            <xdr:cNvSpPr/>
          </xdr:nvSpPr>
          <xdr:spPr>
            <a:xfrm>
              <a:off x="76454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15379" name="Check Box 19" hidden="1">
              <a:extLst>
                <a:ext uri="{63B3BB69-23CF-44E3-9099-C40C66FF867C}">
                  <a14:compatExt spid="_x0000_s15379"/>
                </a:ext>
              </a:extLst>
            </xdr:cNvPr>
            <xdr:cNvSpPr/>
          </xdr:nvSpPr>
          <xdr:spPr>
            <a:xfrm>
              <a:off x="76454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5380" name="Check Box 20" hidden="1">
              <a:extLst>
                <a:ext uri="{63B3BB69-23CF-44E3-9099-C40C66FF867C}">
                  <a14:compatExt spid="_x0000_s15380"/>
                </a:ext>
              </a:extLst>
            </xdr:cNvPr>
            <xdr:cNvSpPr/>
          </xdr:nvSpPr>
          <xdr:spPr>
            <a:xfrm>
              <a:off x="1955800" y="1619250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15381" name="Check Box 21" hidden="1">
              <a:extLst>
                <a:ext uri="{63B3BB69-23CF-44E3-9099-C40C66FF867C}">
                  <a14:compatExt spid="_x0000_s15381"/>
                </a:ext>
              </a:extLst>
            </xdr:cNvPr>
            <xdr:cNvSpPr/>
          </xdr:nvSpPr>
          <xdr:spPr>
            <a:xfrm>
              <a:off x="2616200" y="1631950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15382" name="Check Box 22" hidden="1">
              <a:extLst>
                <a:ext uri="{63B3BB69-23CF-44E3-9099-C40C66FF867C}">
                  <a14:compatExt spid="_x0000_s15382"/>
                </a:ext>
              </a:extLst>
            </xdr:cNvPr>
            <xdr:cNvSpPr/>
          </xdr:nvSpPr>
          <xdr:spPr>
            <a:xfrm>
              <a:off x="2616200" y="1812925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393700</xdr:colOff>
          <xdr:row>8</xdr:row>
          <xdr:rowOff>0</xdr:rowOff>
        </xdr:to>
        <xdr:sp>
          <xdr:nvSpPr>
            <xdr:cNvPr id="15383" name="Check Box 23" hidden="1">
              <a:extLst>
                <a:ext uri="{63B3BB69-23CF-44E3-9099-C40C66FF867C}">
                  <a14:compatExt spid="_x0000_s15383"/>
                </a:ext>
              </a:extLst>
            </xdr:cNvPr>
            <xdr:cNvSpPr/>
          </xdr:nvSpPr>
          <xdr:spPr>
            <a:xfrm>
              <a:off x="3403600" y="1438275"/>
              <a:ext cx="774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15384" name="Check Box 24" hidden="1">
              <a:extLst>
                <a:ext uri="{63B3BB69-23CF-44E3-9099-C40C66FF867C}">
                  <a14:compatExt spid="_x0000_s15384"/>
                </a:ext>
              </a:extLst>
            </xdr:cNvPr>
            <xdr:cNvSpPr/>
          </xdr:nvSpPr>
          <xdr:spPr>
            <a:xfrm>
              <a:off x="2717800" y="1438275"/>
              <a:ext cx="660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5385" name="Check Box 25" hidden="1">
              <a:extLst>
                <a:ext uri="{63B3BB69-23CF-44E3-9099-C40C66FF867C}">
                  <a14:compatExt spid="_x0000_s15385"/>
                </a:ext>
              </a:extLst>
            </xdr:cNvPr>
            <xdr:cNvSpPr/>
          </xdr:nvSpPr>
          <xdr:spPr>
            <a:xfrm>
              <a:off x="4267200" y="14382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15386" name="Check Box 26" hidden="1">
              <a:extLst>
                <a:ext uri="{63B3BB69-23CF-44E3-9099-C40C66FF867C}">
                  <a14:compatExt spid="_x0000_s15386"/>
                </a:ext>
              </a:extLst>
            </xdr:cNvPr>
            <xdr:cNvSpPr/>
          </xdr:nvSpPr>
          <xdr:spPr>
            <a:xfrm>
              <a:off x="2527300" y="43370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15387" name="Check Box 27" hidden="1">
              <a:extLst>
                <a:ext uri="{63B3BB69-23CF-44E3-9099-C40C66FF867C}">
                  <a14:compatExt spid="_x0000_s15387"/>
                </a:ext>
              </a:extLst>
            </xdr:cNvPr>
            <xdr:cNvSpPr/>
          </xdr:nvSpPr>
          <xdr:spPr>
            <a:xfrm>
              <a:off x="6985000" y="216217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15388" name="Check Box 28" hidden="1">
              <a:extLst>
                <a:ext uri="{63B3BB69-23CF-44E3-9099-C40C66FF867C}">
                  <a14:compatExt spid="_x0000_s15388"/>
                </a:ext>
              </a:extLst>
            </xdr:cNvPr>
            <xdr:cNvSpPr/>
          </xdr:nvSpPr>
          <xdr:spPr>
            <a:xfrm>
              <a:off x="6985000" y="23431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47625</xdr:rowOff>
        </xdr:to>
        <xdr:sp>
          <xdr:nvSpPr>
            <xdr:cNvPr id="15389" name="Check Box 29" hidden="1">
              <a:extLst>
                <a:ext uri="{63B3BB69-23CF-44E3-9099-C40C66FF867C}">
                  <a14:compatExt spid="_x0000_s15389"/>
                </a:ext>
              </a:extLst>
            </xdr:cNvPr>
            <xdr:cNvSpPr/>
          </xdr:nvSpPr>
          <xdr:spPr>
            <a:xfrm>
              <a:off x="7645400" y="1079500"/>
              <a:ext cx="3937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15390" name="Check Box 30" hidden="1">
              <a:extLst>
                <a:ext uri="{63B3BB69-23CF-44E3-9099-C40C66FF867C}">
                  <a14:compatExt spid="_x0000_s15390"/>
                </a:ext>
              </a:extLst>
            </xdr:cNvPr>
            <xdr:cNvSpPr/>
          </xdr:nvSpPr>
          <xdr:spPr>
            <a:xfrm>
              <a:off x="68453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15391" name="Check Box 31" hidden="1">
              <a:extLst>
                <a:ext uri="{63B3BB69-23CF-44E3-9099-C40C66FF867C}">
                  <a14:compatExt spid="_x0000_s15391"/>
                </a:ext>
              </a:extLst>
            </xdr:cNvPr>
            <xdr:cNvSpPr/>
          </xdr:nvSpPr>
          <xdr:spPr>
            <a:xfrm>
              <a:off x="68453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15392" name="Check Box 32" hidden="1">
              <a:extLst>
                <a:ext uri="{63B3BB69-23CF-44E3-9099-C40C66FF867C}">
                  <a14:compatExt spid="_x0000_s15392"/>
                </a:ext>
              </a:extLst>
            </xdr:cNvPr>
            <xdr:cNvSpPr/>
          </xdr:nvSpPr>
          <xdr:spPr>
            <a:xfrm>
              <a:off x="1143000" y="2320925"/>
              <a:ext cx="520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15393" name="Check Box 33" hidden="1">
              <a:extLst>
                <a:ext uri="{63B3BB69-23CF-44E3-9099-C40C66FF867C}">
                  <a14:compatExt spid="_x0000_s15393"/>
                </a:ext>
              </a:extLst>
            </xdr:cNvPr>
            <xdr:cNvSpPr/>
          </xdr:nvSpPr>
          <xdr:spPr>
            <a:xfrm>
              <a:off x="1765300" y="4156075"/>
              <a:ext cx="1028700" cy="593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5394" name="Check Box 34" hidden="1">
              <a:extLst>
                <a:ext uri="{63B3BB69-23CF-44E3-9099-C40C66FF867C}">
                  <a14:compatExt spid="_x0000_s15394"/>
                </a:ext>
              </a:extLst>
            </xdr:cNvPr>
            <xdr:cNvSpPr/>
          </xdr:nvSpPr>
          <xdr:spPr>
            <a:xfrm>
              <a:off x="1955800" y="2314575"/>
              <a:ext cx="787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184150</xdr:colOff>
          <xdr:row>14</xdr:row>
          <xdr:rowOff>9525</xdr:rowOff>
        </xdr:to>
        <xdr:sp>
          <xdr:nvSpPr>
            <xdr:cNvPr id="15395" name="Check Box 35" hidden="1">
              <a:extLst>
                <a:ext uri="{63B3BB69-23CF-44E3-9099-C40C66FF867C}">
                  <a14:compatExt spid="_x0000_s15395"/>
                </a:ext>
              </a:extLst>
            </xdr:cNvPr>
            <xdr:cNvSpPr/>
          </xdr:nvSpPr>
          <xdr:spPr>
            <a:xfrm>
              <a:off x="1136650" y="2524125"/>
              <a:ext cx="6350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15396" name="Check Box 36" hidden="1">
              <a:extLst>
                <a:ext uri="{63B3BB69-23CF-44E3-9099-C40C66FF867C}">
                  <a14:compatExt spid="_x0000_s15396"/>
                </a:ext>
              </a:extLst>
            </xdr:cNvPr>
            <xdr:cNvSpPr/>
          </xdr:nvSpPr>
          <xdr:spPr>
            <a:xfrm>
              <a:off x="1130300" y="2159000"/>
              <a:ext cx="6350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15397" name="Check Box 37" hidden="1">
              <a:extLst>
                <a:ext uri="{63B3BB69-23CF-44E3-9099-C40C66FF867C}">
                  <a14:compatExt spid="_x0000_s15397"/>
                </a:ext>
              </a:extLst>
            </xdr:cNvPr>
            <xdr:cNvSpPr/>
          </xdr:nvSpPr>
          <xdr:spPr>
            <a:xfrm>
              <a:off x="4127500" y="2327275"/>
              <a:ext cx="6985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76200</xdr:rowOff>
        </xdr:to>
        <xdr:sp>
          <xdr:nvSpPr>
            <xdr:cNvPr id="15398" name="Check Box 38" hidden="1">
              <a:extLst>
                <a:ext uri="{63B3BB69-23CF-44E3-9099-C40C66FF867C}">
                  <a14:compatExt spid="_x0000_s15398"/>
                </a:ext>
              </a:extLst>
            </xdr:cNvPr>
            <xdr:cNvSpPr/>
          </xdr:nvSpPr>
          <xdr:spPr>
            <a:xfrm>
              <a:off x="2000250" y="1400175"/>
              <a:ext cx="40640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180975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15399" name="Check Box 39" hidden="1">
              <a:extLst>
                <a:ext uri="{63B3BB69-23CF-44E3-9099-C40C66FF867C}">
                  <a14:compatExt spid="_x0000_s15399"/>
                </a:ext>
              </a:extLst>
            </xdr:cNvPr>
            <xdr:cNvSpPr/>
          </xdr:nvSpPr>
          <xdr:spPr>
            <a:xfrm>
              <a:off x="1962150" y="1800225"/>
              <a:ext cx="41275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254635</xdr:colOff>
          <xdr:row>21</xdr:row>
          <xdr:rowOff>119380</xdr:rowOff>
        </xdr:from>
        <xdr:to>
          <xdr:col>4</xdr:col>
          <xdr:colOff>559435</xdr:colOff>
          <xdr:row>24</xdr:row>
          <xdr:rowOff>179705</xdr:rowOff>
        </xdr:to>
        <xdr:sp>
          <xdr:nvSpPr>
            <xdr:cNvPr id="15400" name="Check Box 40" hidden="1">
              <a:extLst>
                <a:ext uri="{63B3BB69-23CF-44E3-9099-C40C66FF867C}">
                  <a14:compatExt spid="_x0000_s15400"/>
                </a:ext>
              </a:extLst>
            </xdr:cNvPr>
            <xdr:cNvSpPr/>
          </xdr:nvSpPr>
          <xdr:spPr>
            <a:xfrm>
              <a:off x="2540635" y="4110355"/>
              <a:ext cx="1028700" cy="603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476250</xdr:colOff>
          <xdr:row>8</xdr:row>
          <xdr:rowOff>12700</xdr:rowOff>
        </xdr:from>
        <xdr:to>
          <xdr:col>6</xdr:col>
          <xdr:colOff>31750</xdr:colOff>
          <xdr:row>9</xdr:row>
          <xdr:rowOff>12700</xdr:rowOff>
        </xdr:to>
        <xdr:sp>
          <xdr:nvSpPr>
            <xdr:cNvPr id="15401" name="Check Box 41" hidden="1">
              <a:extLst>
                <a:ext uri="{63B3BB69-23CF-44E3-9099-C40C66FF867C}">
                  <a14:compatExt spid="_x0000_s15401"/>
                </a:ext>
              </a:extLst>
            </xdr:cNvPr>
            <xdr:cNvSpPr/>
          </xdr:nvSpPr>
          <xdr:spPr>
            <a:xfrm>
              <a:off x="4260850" y="163195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444500</xdr:colOff>
          <xdr:row>9</xdr:row>
          <xdr:rowOff>0</xdr:rowOff>
        </xdr:from>
        <xdr:to>
          <xdr:col>6</xdr:col>
          <xdr:colOff>0</xdr:colOff>
          <xdr:row>10</xdr:row>
          <xdr:rowOff>0</xdr:rowOff>
        </xdr:to>
        <xdr:sp>
          <xdr:nvSpPr>
            <xdr:cNvPr id="15402" name="Check Box 42" hidden="1">
              <a:extLst>
                <a:ext uri="{63B3BB69-23CF-44E3-9099-C40C66FF867C}">
                  <a14:compatExt spid="_x0000_s15402"/>
                </a:ext>
              </a:extLst>
            </xdr:cNvPr>
            <xdr:cNvSpPr/>
          </xdr:nvSpPr>
          <xdr:spPr>
            <a:xfrm>
              <a:off x="4229100" y="180022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1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17</xdr:row>
      <xdr:rowOff>0</xdr:rowOff>
    </xdr:from>
    <xdr:to>
      <xdr:col>9</xdr:col>
      <xdr:colOff>431800</xdr:colOff>
      <xdr:row>17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076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21945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21945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431800</xdr:colOff>
      <xdr:row>14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467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9</xdr:col>
      <xdr:colOff>431800</xdr:colOff>
      <xdr:row>17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076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431800</xdr:colOff>
      <xdr:row>15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37147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431800</xdr:colOff>
      <xdr:row>15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71475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431800</xdr:colOff>
      <xdr:row>15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71475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431800</xdr:colOff>
      <xdr:row>15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147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431800</xdr:colOff>
      <xdr:row>15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37147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15</xdr:row>
      <xdr:rowOff>0</xdr:rowOff>
    </xdr:from>
    <xdr:to>
      <xdr:col>9</xdr:col>
      <xdr:colOff>431800</xdr:colOff>
      <xdr:row>15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37147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431800</xdr:colOff>
      <xdr:row>15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71475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431800</xdr:colOff>
      <xdr:row>15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71475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431800</xdr:colOff>
      <xdr:row>15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147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431800</xdr:colOff>
      <xdr:row>15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37147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87500" y="101060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2200" y="21431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898650" y="1978025"/>
              <a:ext cx="4127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87500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2300" y="2212975"/>
              <a:ext cx="4318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5450" y="1965325"/>
              <a:ext cx="412750" cy="260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2200" y="1927225"/>
              <a:ext cx="39370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662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4750" y="19716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12975"/>
              <a:ext cx="4191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127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994650" y="1939925"/>
              <a:ext cx="4127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947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6300" y="68262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2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2650" y="885825"/>
              <a:ext cx="4127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07350" y="879475"/>
              <a:ext cx="4445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78000" y="4664075"/>
              <a:ext cx="393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0000" y="4664075"/>
              <a:ext cx="393700" cy="241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60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53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53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60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37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62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94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6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6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25767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431800</xdr:colOff>
      <xdr:row>14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467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431800</xdr:colOff>
      <xdr:row>14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467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431800</xdr:colOff>
      <xdr:row>15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147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25767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431800</xdr:colOff>
      <xdr:row>15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37147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431800</xdr:colOff>
      <xdr:row>15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71475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431800</xdr:colOff>
      <xdr:row>15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71475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431800</xdr:colOff>
      <xdr:row>15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147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431800</xdr:colOff>
      <xdr:row>15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37147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25767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431800</xdr:colOff>
      <xdr:row>14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467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431800</xdr:colOff>
      <xdr:row>14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467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431800</xdr:colOff>
      <xdr:row>15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147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25767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431800</xdr:colOff>
      <xdr:row>15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37147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431800</xdr:colOff>
      <xdr:row>15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71475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431800</xdr:colOff>
      <xdr:row>15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71475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431800</xdr:colOff>
      <xdr:row>15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147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431800</xdr:colOff>
      <xdr:row>15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37147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5800" y="2171700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0000" y="7416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95250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428750"/>
              <a:ext cx="4127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983480" y="7416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443980" y="7416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840980" y="74295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9525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8500" y="2533650"/>
              <a:ext cx="7874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513580" y="2171700"/>
              <a:ext cx="406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351780" y="2054225"/>
              <a:ext cx="635000" cy="374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351780" y="2235200"/>
              <a:ext cx="6350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513580" y="2533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9525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351780" y="2441575"/>
              <a:ext cx="6350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8196580" y="2041525"/>
              <a:ext cx="3556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8196580" y="2235200"/>
              <a:ext cx="3556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345680" y="2533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149225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8196580" y="2378075"/>
              <a:ext cx="355600" cy="495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47625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7205980" y="1079500"/>
              <a:ext cx="393700" cy="2254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800608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800608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5800" y="1628775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16200" y="1641475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16200" y="1822450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33020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03600" y="1447800"/>
              <a:ext cx="774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17800" y="1447800"/>
              <a:ext cx="660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627880" y="14478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27300" y="434657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345680" y="217170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345680" y="235267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47625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8006080" y="1079500"/>
              <a:ext cx="393700" cy="2254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720598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720598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330450"/>
              <a:ext cx="520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5300" y="4165600"/>
              <a:ext cx="1028700" cy="593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5800" y="2324100"/>
              <a:ext cx="787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9525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6650" y="2533650"/>
              <a:ext cx="6350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0300" y="2168525"/>
              <a:ext cx="6350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488180" y="2336800"/>
              <a:ext cx="6985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76200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2000250" y="1409700"/>
              <a:ext cx="40640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62150" y="1809750"/>
              <a:ext cx="41275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254635</xdr:colOff>
          <xdr:row>21</xdr:row>
          <xdr:rowOff>119380</xdr:rowOff>
        </xdr:from>
        <xdr:to>
          <xdr:col>4</xdr:col>
          <xdr:colOff>559435</xdr:colOff>
          <xdr:row>24</xdr:row>
          <xdr:rowOff>179705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2540635" y="4119880"/>
              <a:ext cx="1028700" cy="603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476250</xdr:colOff>
          <xdr:row>8</xdr:row>
          <xdr:rowOff>12700</xdr:rowOff>
        </xdr:from>
        <xdr:to>
          <xdr:col>6</xdr:col>
          <xdr:colOff>31750</xdr:colOff>
          <xdr:row>9</xdr:row>
          <xdr:rowOff>12700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4621530" y="16414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444500</xdr:colOff>
          <xdr:row>9</xdr:row>
          <xdr:rowOff>0</xdr:rowOff>
        </xdr:from>
        <xdr:to>
          <xdr:col>6</xdr:col>
          <xdr:colOff>0</xdr:colOff>
          <xdr:row>10</xdr:row>
          <xdr:rowOff>0</xdr:rowOff>
        </xdr:to>
        <xdr:sp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4589780" y="180975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11265" name="Check Box 1" hidden="1">
              <a:extLst>
                <a:ext uri="{63B3BB69-23CF-44E3-9099-C40C66FF867C}">
                  <a14:compatExt spid="_x0000_s11265"/>
                </a:ext>
              </a:extLst>
            </xdr:cNvPr>
            <xdr:cNvSpPr/>
          </xdr:nvSpPr>
          <xdr:spPr>
            <a:xfrm>
              <a:off x="1955800" y="2171700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38</xdr:row>
          <xdr:rowOff>0</xdr:rowOff>
        </xdr:to>
        <xdr:sp>
          <xdr:nvSpPr>
            <xdr:cNvPr id="11266" name="Check Box 2" hidden="1">
              <a:extLst>
                <a:ext uri="{63B3BB69-23CF-44E3-9099-C40C66FF867C}">
                  <a14:compatExt spid="_x0000_s11266"/>
                </a:ext>
              </a:extLst>
            </xdr:cNvPr>
            <xdr:cNvSpPr/>
          </xdr:nvSpPr>
          <xdr:spPr>
            <a:xfrm>
              <a:off x="1270000" y="69246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69850</xdr:rowOff>
        </xdr:to>
        <xdr:sp>
          <xdr:nvSpPr>
            <xdr:cNvPr id="11267" name="Check Box 3" hidden="1">
              <a:extLst>
                <a:ext uri="{63B3BB69-23CF-44E3-9099-C40C66FF867C}">
                  <a14:compatExt spid="_x0000_s11267"/>
                </a:ext>
              </a:extLst>
            </xdr:cNvPr>
            <xdr:cNvSpPr/>
          </xdr:nvSpPr>
          <xdr:spPr>
            <a:xfrm>
              <a:off x="1200150" y="1428750"/>
              <a:ext cx="412750" cy="269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38</xdr:row>
          <xdr:rowOff>0</xdr:rowOff>
        </xdr:to>
        <xdr:sp>
          <xdr:nvSpPr>
            <xdr:cNvPr id="11268" name="Check Box 4" hidden="1">
              <a:extLst>
                <a:ext uri="{63B3BB69-23CF-44E3-9099-C40C66FF867C}">
                  <a14:compatExt spid="_x0000_s11268"/>
                </a:ext>
              </a:extLst>
            </xdr:cNvPr>
            <xdr:cNvSpPr/>
          </xdr:nvSpPr>
          <xdr:spPr>
            <a:xfrm>
              <a:off x="4622800" y="69246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38</xdr:row>
          <xdr:rowOff>0</xdr:rowOff>
        </xdr:to>
        <xdr:sp>
          <xdr:nvSpPr>
            <xdr:cNvPr id="11269" name="Check Box 5" hidden="1">
              <a:extLst>
                <a:ext uri="{63B3BB69-23CF-44E3-9099-C40C66FF867C}">
                  <a14:compatExt spid="_x0000_s11269"/>
                </a:ext>
              </a:extLst>
            </xdr:cNvPr>
            <xdr:cNvSpPr/>
          </xdr:nvSpPr>
          <xdr:spPr>
            <a:xfrm>
              <a:off x="6083300" y="69246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38</xdr:row>
          <xdr:rowOff>0</xdr:rowOff>
        </xdr:to>
        <xdr:sp>
          <xdr:nvSpPr>
            <xdr:cNvPr id="11270" name="Check Box 6" hidden="1">
              <a:extLst>
                <a:ext uri="{63B3BB69-23CF-44E3-9099-C40C66FF867C}">
                  <a14:compatExt spid="_x0000_s11270"/>
                </a:ext>
              </a:extLst>
            </xdr:cNvPr>
            <xdr:cNvSpPr/>
          </xdr:nvSpPr>
          <xdr:spPr>
            <a:xfrm>
              <a:off x="7480300" y="693737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11271" name="Check Box 7" hidden="1">
              <a:extLst>
                <a:ext uri="{63B3BB69-23CF-44E3-9099-C40C66FF867C}">
                  <a14:compatExt spid="_x0000_s11271"/>
                </a:ext>
              </a:extLst>
            </xdr:cNvPr>
            <xdr:cNvSpPr/>
          </xdr:nvSpPr>
          <xdr:spPr>
            <a:xfrm>
              <a:off x="1968500" y="2533650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11272" name="Check Box 8" hidden="1">
              <a:extLst>
                <a:ext uri="{63B3BB69-23CF-44E3-9099-C40C66FF867C}">
                  <a14:compatExt spid="_x0000_s11272"/>
                </a:ext>
              </a:extLst>
            </xdr:cNvPr>
            <xdr:cNvSpPr/>
          </xdr:nvSpPr>
          <xdr:spPr>
            <a:xfrm>
              <a:off x="4152900" y="2171700"/>
              <a:ext cx="406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11273" name="Check Box 9" hidden="1">
              <a:extLst>
                <a:ext uri="{63B3BB69-23CF-44E3-9099-C40C66FF867C}">
                  <a14:compatExt spid="_x0000_s11273"/>
                </a:ext>
              </a:extLst>
            </xdr:cNvPr>
            <xdr:cNvSpPr/>
          </xdr:nvSpPr>
          <xdr:spPr>
            <a:xfrm>
              <a:off x="4991100" y="2054225"/>
              <a:ext cx="635000" cy="374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11274" name="Check Box 10" hidden="1">
              <a:extLst>
                <a:ext uri="{63B3BB69-23CF-44E3-9099-C40C66FF867C}">
                  <a14:compatExt spid="_x0000_s11274"/>
                </a:ext>
              </a:extLst>
            </xdr:cNvPr>
            <xdr:cNvSpPr/>
          </xdr:nvSpPr>
          <xdr:spPr>
            <a:xfrm>
              <a:off x="4991100" y="2235200"/>
              <a:ext cx="6350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11275" name="Check Box 11" hidden="1">
              <a:extLst>
                <a:ext uri="{63B3BB69-23CF-44E3-9099-C40C66FF867C}">
                  <a14:compatExt spid="_x0000_s11275"/>
                </a:ext>
              </a:extLst>
            </xdr:cNvPr>
            <xdr:cNvSpPr/>
          </xdr:nvSpPr>
          <xdr:spPr>
            <a:xfrm>
              <a:off x="4152900" y="2533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11276" name="Check Box 12" hidden="1">
              <a:extLst>
                <a:ext uri="{63B3BB69-23CF-44E3-9099-C40C66FF867C}">
                  <a14:compatExt spid="_x0000_s11276"/>
                </a:ext>
              </a:extLst>
            </xdr:cNvPr>
            <xdr:cNvSpPr/>
          </xdr:nvSpPr>
          <xdr:spPr>
            <a:xfrm>
              <a:off x="4991100" y="2441575"/>
              <a:ext cx="635000" cy="282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11277" name="Check Box 13" hidden="1">
              <a:extLst>
                <a:ext uri="{63B3BB69-23CF-44E3-9099-C40C66FF867C}">
                  <a14:compatExt spid="_x0000_s11277"/>
                </a:ext>
              </a:extLst>
            </xdr:cNvPr>
            <xdr:cNvSpPr/>
          </xdr:nvSpPr>
          <xdr:spPr>
            <a:xfrm>
              <a:off x="7835900" y="2041525"/>
              <a:ext cx="3556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11278" name="Check Box 14" hidden="1">
              <a:extLst>
                <a:ext uri="{63B3BB69-23CF-44E3-9099-C40C66FF867C}">
                  <a14:compatExt spid="_x0000_s11278"/>
                </a:ext>
              </a:extLst>
            </xdr:cNvPr>
            <xdr:cNvSpPr/>
          </xdr:nvSpPr>
          <xdr:spPr>
            <a:xfrm>
              <a:off x="7835900" y="2235200"/>
              <a:ext cx="3556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11279" name="Check Box 15" hidden="1">
              <a:extLst>
                <a:ext uri="{63B3BB69-23CF-44E3-9099-C40C66FF867C}">
                  <a14:compatExt spid="_x0000_s11279"/>
                </a:ext>
              </a:extLst>
            </xdr:cNvPr>
            <xdr:cNvSpPr/>
          </xdr:nvSpPr>
          <xdr:spPr>
            <a:xfrm>
              <a:off x="6985000" y="2533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142875</xdr:rowOff>
        </xdr:to>
        <xdr:sp>
          <xdr:nvSpPr>
            <xdr:cNvPr id="11280" name="Check Box 16" hidden="1">
              <a:extLst>
                <a:ext uri="{63B3BB69-23CF-44E3-9099-C40C66FF867C}">
                  <a14:compatExt spid="_x0000_s11280"/>
                </a:ext>
              </a:extLst>
            </xdr:cNvPr>
            <xdr:cNvSpPr/>
          </xdr:nvSpPr>
          <xdr:spPr>
            <a:xfrm>
              <a:off x="7835900" y="2378075"/>
              <a:ext cx="355600" cy="488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0</xdr:rowOff>
        </xdr:to>
        <xdr:sp>
          <xdr:nvSpPr>
            <xdr:cNvPr id="11281" name="Check Box 17" hidden="1">
              <a:extLst>
                <a:ext uri="{63B3BB69-23CF-44E3-9099-C40C66FF867C}">
                  <a14:compatExt spid="_x0000_s11281"/>
                </a:ext>
              </a:extLst>
            </xdr:cNvPr>
            <xdr:cNvSpPr/>
          </xdr:nvSpPr>
          <xdr:spPr>
            <a:xfrm>
              <a:off x="6845300" y="10795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11282" name="Check Box 18" hidden="1">
              <a:extLst>
                <a:ext uri="{63B3BB69-23CF-44E3-9099-C40C66FF867C}">
                  <a14:compatExt spid="_x0000_s11282"/>
                </a:ext>
              </a:extLst>
            </xdr:cNvPr>
            <xdr:cNvSpPr/>
          </xdr:nvSpPr>
          <xdr:spPr>
            <a:xfrm>
              <a:off x="76454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11283" name="Check Box 19" hidden="1">
              <a:extLst>
                <a:ext uri="{63B3BB69-23CF-44E3-9099-C40C66FF867C}">
                  <a14:compatExt spid="_x0000_s11283"/>
                </a:ext>
              </a:extLst>
            </xdr:cNvPr>
            <xdr:cNvSpPr/>
          </xdr:nvSpPr>
          <xdr:spPr>
            <a:xfrm>
              <a:off x="76454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1284" name="Check Box 20" hidden="1">
              <a:extLst>
                <a:ext uri="{63B3BB69-23CF-44E3-9099-C40C66FF867C}">
                  <a14:compatExt spid="_x0000_s11284"/>
                </a:ext>
              </a:extLst>
            </xdr:cNvPr>
            <xdr:cNvSpPr/>
          </xdr:nvSpPr>
          <xdr:spPr>
            <a:xfrm>
              <a:off x="1955800" y="1628775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11285" name="Check Box 21" hidden="1">
              <a:extLst>
                <a:ext uri="{63B3BB69-23CF-44E3-9099-C40C66FF867C}">
                  <a14:compatExt spid="_x0000_s11285"/>
                </a:ext>
              </a:extLst>
            </xdr:cNvPr>
            <xdr:cNvSpPr/>
          </xdr:nvSpPr>
          <xdr:spPr>
            <a:xfrm>
              <a:off x="2616200" y="1641475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11286" name="Check Box 22" hidden="1">
              <a:extLst>
                <a:ext uri="{63B3BB69-23CF-44E3-9099-C40C66FF867C}">
                  <a14:compatExt spid="_x0000_s11286"/>
                </a:ext>
              </a:extLst>
            </xdr:cNvPr>
            <xdr:cNvSpPr/>
          </xdr:nvSpPr>
          <xdr:spPr>
            <a:xfrm>
              <a:off x="2616200" y="1822450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393700</xdr:colOff>
          <xdr:row>8</xdr:row>
          <xdr:rowOff>0</xdr:rowOff>
        </xdr:to>
        <xdr:sp>
          <xdr:nvSpPr>
            <xdr:cNvPr id="11287" name="Check Box 23" hidden="1">
              <a:extLst>
                <a:ext uri="{63B3BB69-23CF-44E3-9099-C40C66FF867C}">
                  <a14:compatExt spid="_x0000_s11287"/>
                </a:ext>
              </a:extLst>
            </xdr:cNvPr>
            <xdr:cNvSpPr/>
          </xdr:nvSpPr>
          <xdr:spPr>
            <a:xfrm>
              <a:off x="3403600" y="1447800"/>
              <a:ext cx="774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11288" name="Check Box 24" hidden="1">
              <a:extLst>
                <a:ext uri="{63B3BB69-23CF-44E3-9099-C40C66FF867C}">
                  <a14:compatExt spid="_x0000_s11288"/>
                </a:ext>
              </a:extLst>
            </xdr:cNvPr>
            <xdr:cNvSpPr/>
          </xdr:nvSpPr>
          <xdr:spPr>
            <a:xfrm>
              <a:off x="2717800" y="1447800"/>
              <a:ext cx="660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1289" name="Check Box 25" hidden="1">
              <a:extLst>
                <a:ext uri="{63B3BB69-23CF-44E3-9099-C40C66FF867C}">
                  <a14:compatExt spid="_x0000_s11289"/>
                </a:ext>
              </a:extLst>
            </xdr:cNvPr>
            <xdr:cNvSpPr/>
          </xdr:nvSpPr>
          <xdr:spPr>
            <a:xfrm>
              <a:off x="4267200" y="14478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11290" name="Check Box 26" hidden="1">
              <a:extLst>
                <a:ext uri="{63B3BB69-23CF-44E3-9099-C40C66FF867C}">
                  <a14:compatExt spid="_x0000_s11290"/>
                </a:ext>
              </a:extLst>
            </xdr:cNvPr>
            <xdr:cNvSpPr/>
          </xdr:nvSpPr>
          <xdr:spPr>
            <a:xfrm>
              <a:off x="2527300" y="434657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11291" name="Check Box 27" hidden="1">
              <a:extLst>
                <a:ext uri="{63B3BB69-23CF-44E3-9099-C40C66FF867C}">
                  <a14:compatExt spid="_x0000_s11291"/>
                </a:ext>
              </a:extLst>
            </xdr:cNvPr>
            <xdr:cNvSpPr/>
          </xdr:nvSpPr>
          <xdr:spPr>
            <a:xfrm>
              <a:off x="6985000" y="217170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11292" name="Check Box 28" hidden="1">
              <a:extLst>
                <a:ext uri="{63B3BB69-23CF-44E3-9099-C40C66FF867C}">
                  <a14:compatExt spid="_x0000_s11292"/>
                </a:ext>
              </a:extLst>
            </xdr:cNvPr>
            <xdr:cNvSpPr/>
          </xdr:nvSpPr>
          <xdr:spPr>
            <a:xfrm>
              <a:off x="6985000" y="235267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0</xdr:rowOff>
        </xdr:to>
        <xdr:sp>
          <xdr:nvSpPr>
            <xdr:cNvPr id="11293" name="Check Box 29" hidden="1">
              <a:extLst>
                <a:ext uri="{63B3BB69-23CF-44E3-9099-C40C66FF867C}">
                  <a14:compatExt spid="_x0000_s11293"/>
                </a:ext>
              </a:extLst>
            </xdr:cNvPr>
            <xdr:cNvSpPr/>
          </xdr:nvSpPr>
          <xdr:spPr>
            <a:xfrm>
              <a:off x="7645400" y="10795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11294" name="Check Box 30" hidden="1">
              <a:extLst>
                <a:ext uri="{63B3BB69-23CF-44E3-9099-C40C66FF867C}">
                  <a14:compatExt spid="_x0000_s11294"/>
                </a:ext>
              </a:extLst>
            </xdr:cNvPr>
            <xdr:cNvSpPr/>
          </xdr:nvSpPr>
          <xdr:spPr>
            <a:xfrm>
              <a:off x="68453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11295" name="Check Box 31" hidden="1">
              <a:extLst>
                <a:ext uri="{63B3BB69-23CF-44E3-9099-C40C66FF867C}">
                  <a14:compatExt spid="_x0000_s11295"/>
                </a:ext>
              </a:extLst>
            </xdr:cNvPr>
            <xdr:cNvSpPr/>
          </xdr:nvSpPr>
          <xdr:spPr>
            <a:xfrm>
              <a:off x="68453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11296" name="Check Box 32" hidden="1">
              <a:extLst>
                <a:ext uri="{63B3BB69-23CF-44E3-9099-C40C66FF867C}">
                  <a14:compatExt spid="_x0000_s11296"/>
                </a:ext>
              </a:extLst>
            </xdr:cNvPr>
            <xdr:cNvSpPr/>
          </xdr:nvSpPr>
          <xdr:spPr>
            <a:xfrm>
              <a:off x="1143000" y="2330450"/>
              <a:ext cx="520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19050</xdr:rowOff>
        </xdr:to>
        <xdr:sp>
          <xdr:nvSpPr>
            <xdr:cNvPr id="11297" name="Check Box 33" hidden="1">
              <a:extLst>
                <a:ext uri="{63B3BB69-23CF-44E3-9099-C40C66FF867C}">
                  <a14:compatExt spid="_x0000_s11297"/>
                </a:ext>
              </a:extLst>
            </xdr:cNvPr>
            <xdr:cNvSpPr/>
          </xdr:nvSpPr>
          <xdr:spPr>
            <a:xfrm>
              <a:off x="1765300" y="4165600"/>
              <a:ext cx="1028700" cy="587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1298" name="Check Box 34" hidden="1">
              <a:extLst>
                <a:ext uri="{63B3BB69-23CF-44E3-9099-C40C66FF867C}">
                  <a14:compatExt spid="_x0000_s11298"/>
                </a:ext>
              </a:extLst>
            </xdr:cNvPr>
            <xdr:cNvSpPr/>
          </xdr:nvSpPr>
          <xdr:spPr>
            <a:xfrm>
              <a:off x="1955800" y="2324100"/>
              <a:ext cx="787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0</xdr:rowOff>
        </xdr:to>
        <xdr:sp>
          <xdr:nvSpPr>
            <xdr:cNvPr id="11299" name="Check Box 35" hidden="1">
              <a:extLst>
                <a:ext uri="{63B3BB69-23CF-44E3-9099-C40C66FF867C}">
                  <a14:compatExt spid="_x0000_s11299"/>
                </a:ext>
              </a:extLst>
            </xdr:cNvPr>
            <xdr:cNvSpPr/>
          </xdr:nvSpPr>
          <xdr:spPr>
            <a:xfrm>
              <a:off x="1136650" y="2533650"/>
              <a:ext cx="6350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11300" name="Check Box 36" hidden="1">
              <a:extLst>
                <a:ext uri="{63B3BB69-23CF-44E3-9099-C40C66FF867C}">
                  <a14:compatExt spid="_x0000_s11300"/>
                </a:ext>
              </a:extLst>
            </xdr:cNvPr>
            <xdr:cNvSpPr/>
          </xdr:nvSpPr>
          <xdr:spPr>
            <a:xfrm>
              <a:off x="1130300" y="2168525"/>
              <a:ext cx="6350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11301" name="Check Box 37" hidden="1">
              <a:extLst>
                <a:ext uri="{63B3BB69-23CF-44E3-9099-C40C66FF867C}">
                  <a14:compatExt spid="_x0000_s11301"/>
                </a:ext>
              </a:extLst>
            </xdr:cNvPr>
            <xdr:cNvSpPr/>
          </xdr:nvSpPr>
          <xdr:spPr>
            <a:xfrm>
              <a:off x="4127500" y="2336800"/>
              <a:ext cx="6985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50800</xdr:rowOff>
        </xdr:to>
        <xdr:sp>
          <xdr:nvSpPr>
            <xdr:cNvPr id="11302" name="Check Box 38" hidden="1">
              <a:extLst>
                <a:ext uri="{63B3BB69-23CF-44E3-9099-C40C66FF867C}">
                  <a14:compatExt spid="_x0000_s11302"/>
                </a:ext>
              </a:extLst>
            </xdr:cNvPr>
            <xdr:cNvSpPr/>
          </xdr:nvSpPr>
          <xdr:spPr>
            <a:xfrm>
              <a:off x="2000250" y="1409700"/>
              <a:ext cx="406400" cy="269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11303" name="Check Box 39" hidden="1">
              <a:extLst>
                <a:ext uri="{63B3BB69-23CF-44E3-9099-C40C66FF867C}">
                  <a14:compatExt spid="_x0000_s11303"/>
                </a:ext>
              </a:extLst>
            </xdr:cNvPr>
            <xdr:cNvSpPr/>
          </xdr:nvSpPr>
          <xdr:spPr>
            <a:xfrm>
              <a:off x="1962150" y="1809750"/>
              <a:ext cx="41275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234315</xdr:colOff>
          <xdr:row>21</xdr:row>
          <xdr:rowOff>95885</xdr:rowOff>
        </xdr:from>
        <xdr:to>
          <xdr:col>3</xdr:col>
          <xdr:colOff>697865</xdr:colOff>
          <xdr:row>25</xdr:row>
          <xdr:rowOff>31750</xdr:rowOff>
        </xdr:to>
        <xdr:sp>
          <xdr:nvSpPr>
            <xdr:cNvPr id="11304" name="Check Box 40" hidden="1">
              <a:extLst>
                <a:ext uri="{63B3BB69-23CF-44E3-9099-C40C66FF867C}">
                  <a14:compatExt spid="_x0000_s11304"/>
                </a:ext>
              </a:extLst>
            </xdr:cNvPr>
            <xdr:cNvSpPr/>
          </xdr:nvSpPr>
          <xdr:spPr>
            <a:xfrm>
              <a:off x="2520315" y="4096385"/>
              <a:ext cx="463550" cy="6692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476250</xdr:colOff>
          <xdr:row>8</xdr:row>
          <xdr:rowOff>12700</xdr:rowOff>
        </xdr:from>
        <xdr:to>
          <xdr:col>6</xdr:col>
          <xdr:colOff>31750</xdr:colOff>
          <xdr:row>9</xdr:row>
          <xdr:rowOff>12700</xdr:rowOff>
        </xdr:to>
        <xdr:sp>
          <xdr:nvSpPr>
            <xdr:cNvPr id="11305" name="Check Box 41" hidden="1">
              <a:extLst>
                <a:ext uri="{63B3BB69-23CF-44E3-9099-C40C66FF867C}">
                  <a14:compatExt spid="_x0000_s11305"/>
                </a:ext>
              </a:extLst>
            </xdr:cNvPr>
            <xdr:cNvSpPr/>
          </xdr:nvSpPr>
          <xdr:spPr>
            <a:xfrm>
              <a:off x="4260850" y="16414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444500</xdr:colOff>
          <xdr:row>9</xdr:row>
          <xdr:rowOff>0</xdr:rowOff>
        </xdr:from>
        <xdr:to>
          <xdr:col>6</xdr:col>
          <xdr:colOff>0</xdr:colOff>
          <xdr:row>10</xdr:row>
          <xdr:rowOff>0</xdr:rowOff>
        </xdr:to>
        <xdr:sp>
          <xdr:nvSpPr>
            <xdr:cNvPr id="11306" name="Check Box 42" hidden="1">
              <a:extLst>
                <a:ext uri="{63B3BB69-23CF-44E3-9099-C40C66FF867C}">
                  <a14:compatExt spid="_x0000_s11306"/>
                </a:ext>
              </a:extLst>
            </xdr:cNvPr>
            <xdr:cNvSpPr/>
          </xdr:nvSpPr>
          <xdr:spPr>
            <a:xfrm>
              <a:off x="4229100" y="180975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17</xdr:row>
      <xdr:rowOff>0</xdr:rowOff>
    </xdr:from>
    <xdr:to>
      <xdr:col>9</xdr:col>
      <xdr:colOff>431800</xdr:colOff>
      <xdr:row>17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076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21945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21945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431800</xdr:colOff>
      <xdr:row>14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467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9</xdr:col>
      <xdr:colOff>431800</xdr:colOff>
      <xdr:row>17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076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431800</xdr:colOff>
      <xdr:row>15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37147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431800</xdr:colOff>
      <xdr:row>15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71475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431800</xdr:colOff>
      <xdr:row>15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71475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431800</xdr:colOff>
      <xdr:row>15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147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431800</xdr:colOff>
      <xdr:row>15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37147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3313" name="Check Box 1" hidden="1">
              <a:extLst>
                <a:ext uri="{63B3BB69-23CF-44E3-9099-C40C66FF867C}">
                  <a14:compatExt spid="_x0000_s13313"/>
                </a:ext>
              </a:extLst>
            </xdr:cNvPr>
            <xdr:cNvSpPr/>
          </xdr:nvSpPr>
          <xdr:spPr>
            <a:xfrm>
              <a:off x="1955800" y="2171700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13314" name="Check Box 2" hidden="1">
              <a:extLst>
                <a:ext uri="{63B3BB69-23CF-44E3-9099-C40C66FF867C}">
                  <a14:compatExt spid="_x0000_s13314"/>
                </a:ext>
              </a:extLst>
            </xdr:cNvPr>
            <xdr:cNvSpPr/>
          </xdr:nvSpPr>
          <xdr:spPr>
            <a:xfrm>
              <a:off x="1270000" y="7416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95250</xdr:rowOff>
        </xdr:to>
        <xdr:sp>
          <xdr:nvSpPr>
            <xdr:cNvPr id="13315" name="Check Box 3" hidden="1">
              <a:extLst>
                <a:ext uri="{63B3BB69-23CF-44E3-9099-C40C66FF867C}">
                  <a14:compatExt spid="_x0000_s13315"/>
                </a:ext>
              </a:extLst>
            </xdr:cNvPr>
            <xdr:cNvSpPr/>
          </xdr:nvSpPr>
          <xdr:spPr>
            <a:xfrm>
              <a:off x="1200150" y="1428750"/>
              <a:ext cx="4127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13316" name="Check Box 4" hidden="1">
              <a:extLst>
                <a:ext uri="{63B3BB69-23CF-44E3-9099-C40C66FF867C}">
                  <a14:compatExt spid="_x0000_s13316"/>
                </a:ext>
              </a:extLst>
            </xdr:cNvPr>
            <xdr:cNvSpPr/>
          </xdr:nvSpPr>
          <xdr:spPr>
            <a:xfrm>
              <a:off x="4622800" y="7416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13317" name="Check Box 5" hidden="1">
              <a:extLst>
                <a:ext uri="{63B3BB69-23CF-44E3-9099-C40C66FF867C}">
                  <a14:compatExt spid="_x0000_s13317"/>
                </a:ext>
              </a:extLst>
            </xdr:cNvPr>
            <xdr:cNvSpPr/>
          </xdr:nvSpPr>
          <xdr:spPr>
            <a:xfrm>
              <a:off x="6083300" y="7416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13318" name="Check Box 6" hidden="1">
              <a:extLst>
                <a:ext uri="{63B3BB69-23CF-44E3-9099-C40C66FF867C}">
                  <a14:compatExt spid="_x0000_s13318"/>
                </a:ext>
              </a:extLst>
            </xdr:cNvPr>
            <xdr:cNvSpPr/>
          </xdr:nvSpPr>
          <xdr:spPr>
            <a:xfrm>
              <a:off x="7480300" y="74295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9525</xdr:rowOff>
        </xdr:to>
        <xdr:sp>
          <xdr:nvSpPr>
            <xdr:cNvPr id="13319" name="Check Box 7" hidden="1">
              <a:extLst>
                <a:ext uri="{63B3BB69-23CF-44E3-9099-C40C66FF867C}">
                  <a14:compatExt spid="_x0000_s13319"/>
                </a:ext>
              </a:extLst>
            </xdr:cNvPr>
            <xdr:cNvSpPr/>
          </xdr:nvSpPr>
          <xdr:spPr>
            <a:xfrm>
              <a:off x="1968500" y="2533650"/>
              <a:ext cx="7874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180975</xdr:rowOff>
        </xdr:from>
        <xdr:to>
          <xdr:col>5</xdr:col>
          <xdr:colOff>774700</xdr:colOff>
          <xdr:row>12</xdr:row>
          <xdr:rowOff>0</xdr:rowOff>
        </xdr:to>
        <xdr:sp>
          <xdr:nvSpPr>
            <xdr:cNvPr id="13320" name="Check Box 8" hidden="1">
              <a:extLst>
                <a:ext uri="{63B3BB69-23CF-44E3-9099-C40C66FF867C}">
                  <a14:compatExt spid="_x0000_s13320"/>
                </a:ext>
              </a:extLst>
            </xdr:cNvPr>
            <xdr:cNvSpPr/>
          </xdr:nvSpPr>
          <xdr:spPr>
            <a:xfrm>
              <a:off x="4152900" y="2171700"/>
              <a:ext cx="406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13321" name="Check Box 9" hidden="1">
              <a:extLst>
                <a:ext uri="{63B3BB69-23CF-44E3-9099-C40C66FF867C}">
                  <a14:compatExt spid="_x0000_s13321"/>
                </a:ext>
              </a:extLst>
            </xdr:cNvPr>
            <xdr:cNvSpPr/>
          </xdr:nvSpPr>
          <xdr:spPr>
            <a:xfrm>
              <a:off x="4991100" y="2054225"/>
              <a:ext cx="635000" cy="374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13322" name="Check Box 10" hidden="1">
              <a:extLst>
                <a:ext uri="{63B3BB69-23CF-44E3-9099-C40C66FF867C}">
                  <a14:compatExt spid="_x0000_s13322"/>
                </a:ext>
              </a:extLst>
            </xdr:cNvPr>
            <xdr:cNvSpPr/>
          </xdr:nvSpPr>
          <xdr:spPr>
            <a:xfrm>
              <a:off x="4991100" y="2235200"/>
              <a:ext cx="6350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180975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13323" name="Check Box 11" hidden="1">
              <a:extLst>
                <a:ext uri="{63B3BB69-23CF-44E3-9099-C40C66FF867C}">
                  <a14:compatExt spid="_x0000_s13323"/>
                </a:ext>
              </a:extLst>
            </xdr:cNvPr>
            <xdr:cNvSpPr/>
          </xdr:nvSpPr>
          <xdr:spPr>
            <a:xfrm>
              <a:off x="4152900" y="2533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9525</xdr:rowOff>
        </xdr:to>
        <xdr:sp>
          <xdr:nvSpPr>
            <xdr:cNvPr id="13324" name="Check Box 12" hidden="1">
              <a:extLst>
                <a:ext uri="{63B3BB69-23CF-44E3-9099-C40C66FF867C}">
                  <a14:compatExt spid="_x0000_s13324"/>
                </a:ext>
              </a:extLst>
            </xdr:cNvPr>
            <xdr:cNvSpPr/>
          </xdr:nvSpPr>
          <xdr:spPr>
            <a:xfrm>
              <a:off x="4991100" y="2441575"/>
              <a:ext cx="6350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13325" name="Check Box 13" hidden="1">
              <a:extLst>
                <a:ext uri="{63B3BB69-23CF-44E3-9099-C40C66FF867C}">
                  <a14:compatExt spid="_x0000_s13325"/>
                </a:ext>
              </a:extLst>
            </xdr:cNvPr>
            <xdr:cNvSpPr/>
          </xdr:nvSpPr>
          <xdr:spPr>
            <a:xfrm>
              <a:off x="7835900" y="2041525"/>
              <a:ext cx="3556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13326" name="Check Box 14" hidden="1">
              <a:extLst>
                <a:ext uri="{63B3BB69-23CF-44E3-9099-C40C66FF867C}">
                  <a14:compatExt spid="_x0000_s13326"/>
                </a:ext>
              </a:extLst>
            </xdr:cNvPr>
            <xdr:cNvSpPr/>
          </xdr:nvSpPr>
          <xdr:spPr>
            <a:xfrm>
              <a:off x="7835900" y="2235200"/>
              <a:ext cx="3556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180975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13327" name="Check Box 15" hidden="1">
              <a:extLst>
                <a:ext uri="{63B3BB69-23CF-44E3-9099-C40C66FF867C}">
                  <a14:compatExt spid="_x0000_s13327"/>
                </a:ext>
              </a:extLst>
            </xdr:cNvPr>
            <xdr:cNvSpPr/>
          </xdr:nvSpPr>
          <xdr:spPr>
            <a:xfrm>
              <a:off x="6985000" y="2533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149225</xdr:rowOff>
        </xdr:to>
        <xdr:sp>
          <xdr:nvSpPr>
            <xdr:cNvPr id="13328" name="Check Box 16" hidden="1">
              <a:extLst>
                <a:ext uri="{63B3BB69-23CF-44E3-9099-C40C66FF867C}">
                  <a14:compatExt spid="_x0000_s13328"/>
                </a:ext>
              </a:extLst>
            </xdr:cNvPr>
            <xdr:cNvSpPr/>
          </xdr:nvSpPr>
          <xdr:spPr>
            <a:xfrm>
              <a:off x="7835900" y="2378075"/>
              <a:ext cx="355600" cy="495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38100</xdr:rowOff>
        </xdr:to>
        <xdr:sp>
          <xdr:nvSpPr>
            <xdr:cNvPr id="13329" name="Check Box 17" hidden="1">
              <a:extLst>
                <a:ext uri="{63B3BB69-23CF-44E3-9099-C40C66FF867C}">
                  <a14:compatExt spid="_x0000_s13329"/>
                </a:ext>
              </a:extLst>
            </xdr:cNvPr>
            <xdr:cNvSpPr/>
          </xdr:nvSpPr>
          <xdr:spPr>
            <a:xfrm>
              <a:off x="6845300" y="1079500"/>
              <a:ext cx="3937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13330" name="Check Box 18" hidden="1">
              <a:extLst>
                <a:ext uri="{63B3BB69-23CF-44E3-9099-C40C66FF867C}">
                  <a14:compatExt spid="_x0000_s13330"/>
                </a:ext>
              </a:extLst>
            </xdr:cNvPr>
            <xdr:cNvSpPr/>
          </xdr:nvSpPr>
          <xdr:spPr>
            <a:xfrm>
              <a:off x="76454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13331" name="Check Box 19" hidden="1">
              <a:extLst>
                <a:ext uri="{63B3BB69-23CF-44E3-9099-C40C66FF867C}">
                  <a14:compatExt spid="_x0000_s13331"/>
                </a:ext>
              </a:extLst>
            </xdr:cNvPr>
            <xdr:cNvSpPr/>
          </xdr:nvSpPr>
          <xdr:spPr>
            <a:xfrm>
              <a:off x="76454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3332" name="Check Box 20" hidden="1">
              <a:extLst>
                <a:ext uri="{63B3BB69-23CF-44E3-9099-C40C66FF867C}">
                  <a14:compatExt spid="_x0000_s13332"/>
                </a:ext>
              </a:extLst>
            </xdr:cNvPr>
            <xdr:cNvSpPr/>
          </xdr:nvSpPr>
          <xdr:spPr>
            <a:xfrm>
              <a:off x="1955800" y="1628775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13333" name="Check Box 21" hidden="1">
              <a:extLst>
                <a:ext uri="{63B3BB69-23CF-44E3-9099-C40C66FF867C}">
                  <a14:compatExt spid="_x0000_s13333"/>
                </a:ext>
              </a:extLst>
            </xdr:cNvPr>
            <xdr:cNvSpPr/>
          </xdr:nvSpPr>
          <xdr:spPr>
            <a:xfrm>
              <a:off x="2616200" y="1641475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13334" name="Check Box 22" hidden="1">
              <a:extLst>
                <a:ext uri="{63B3BB69-23CF-44E3-9099-C40C66FF867C}">
                  <a14:compatExt spid="_x0000_s13334"/>
                </a:ext>
              </a:extLst>
            </xdr:cNvPr>
            <xdr:cNvSpPr/>
          </xdr:nvSpPr>
          <xdr:spPr>
            <a:xfrm>
              <a:off x="2616200" y="1822450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393700</xdr:colOff>
          <xdr:row>8</xdr:row>
          <xdr:rowOff>0</xdr:rowOff>
        </xdr:to>
        <xdr:sp>
          <xdr:nvSpPr>
            <xdr:cNvPr id="13335" name="Check Box 23" hidden="1">
              <a:extLst>
                <a:ext uri="{63B3BB69-23CF-44E3-9099-C40C66FF867C}">
                  <a14:compatExt spid="_x0000_s13335"/>
                </a:ext>
              </a:extLst>
            </xdr:cNvPr>
            <xdr:cNvSpPr/>
          </xdr:nvSpPr>
          <xdr:spPr>
            <a:xfrm>
              <a:off x="3403600" y="1447800"/>
              <a:ext cx="774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13336" name="Check Box 24" hidden="1">
              <a:extLst>
                <a:ext uri="{63B3BB69-23CF-44E3-9099-C40C66FF867C}">
                  <a14:compatExt spid="_x0000_s13336"/>
                </a:ext>
              </a:extLst>
            </xdr:cNvPr>
            <xdr:cNvSpPr/>
          </xdr:nvSpPr>
          <xdr:spPr>
            <a:xfrm>
              <a:off x="2717800" y="1447800"/>
              <a:ext cx="660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3337" name="Check Box 25" hidden="1">
              <a:extLst>
                <a:ext uri="{63B3BB69-23CF-44E3-9099-C40C66FF867C}">
                  <a14:compatExt spid="_x0000_s13337"/>
                </a:ext>
              </a:extLst>
            </xdr:cNvPr>
            <xdr:cNvSpPr/>
          </xdr:nvSpPr>
          <xdr:spPr>
            <a:xfrm>
              <a:off x="4267200" y="14478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13338" name="Check Box 26" hidden="1">
              <a:extLst>
                <a:ext uri="{63B3BB69-23CF-44E3-9099-C40C66FF867C}">
                  <a14:compatExt spid="_x0000_s13338"/>
                </a:ext>
              </a:extLst>
            </xdr:cNvPr>
            <xdr:cNvSpPr/>
          </xdr:nvSpPr>
          <xdr:spPr>
            <a:xfrm>
              <a:off x="2527300" y="434657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13339" name="Check Box 27" hidden="1">
              <a:extLst>
                <a:ext uri="{63B3BB69-23CF-44E3-9099-C40C66FF867C}">
                  <a14:compatExt spid="_x0000_s13339"/>
                </a:ext>
              </a:extLst>
            </xdr:cNvPr>
            <xdr:cNvSpPr/>
          </xdr:nvSpPr>
          <xdr:spPr>
            <a:xfrm>
              <a:off x="6985000" y="217170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13340" name="Check Box 28" hidden="1">
              <a:extLst>
                <a:ext uri="{63B3BB69-23CF-44E3-9099-C40C66FF867C}">
                  <a14:compatExt spid="_x0000_s13340"/>
                </a:ext>
              </a:extLst>
            </xdr:cNvPr>
            <xdr:cNvSpPr/>
          </xdr:nvSpPr>
          <xdr:spPr>
            <a:xfrm>
              <a:off x="6985000" y="235267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38100</xdr:rowOff>
        </xdr:to>
        <xdr:sp>
          <xdr:nvSpPr>
            <xdr:cNvPr id="13341" name="Check Box 29" hidden="1">
              <a:extLst>
                <a:ext uri="{63B3BB69-23CF-44E3-9099-C40C66FF867C}">
                  <a14:compatExt spid="_x0000_s13341"/>
                </a:ext>
              </a:extLst>
            </xdr:cNvPr>
            <xdr:cNvSpPr/>
          </xdr:nvSpPr>
          <xdr:spPr>
            <a:xfrm>
              <a:off x="7645400" y="1079500"/>
              <a:ext cx="3937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13342" name="Check Box 30" hidden="1">
              <a:extLst>
                <a:ext uri="{63B3BB69-23CF-44E3-9099-C40C66FF867C}">
                  <a14:compatExt spid="_x0000_s13342"/>
                </a:ext>
              </a:extLst>
            </xdr:cNvPr>
            <xdr:cNvSpPr/>
          </xdr:nvSpPr>
          <xdr:spPr>
            <a:xfrm>
              <a:off x="68453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13343" name="Check Box 31" hidden="1">
              <a:extLst>
                <a:ext uri="{63B3BB69-23CF-44E3-9099-C40C66FF867C}">
                  <a14:compatExt spid="_x0000_s13343"/>
                </a:ext>
              </a:extLst>
            </xdr:cNvPr>
            <xdr:cNvSpPr/>
          </xdr:nvSpPr>
          <xdr:spPr>
            <a:xfrm>
              <a:off x="68453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13344" name="Check Box 32" hidden="1">
              <a:extLst>
                <a:ext uri="{63B3BB69-23CF-44E3-9099-C40C66FF867C}">
                  <a14:compatExt spid="_x0000_s13344"/>
                </a:ext>
              </a:extLst>
            </xdr:cNvPr>
            <xdr:cNvSpPr/>
          </xdr:nvSpPr>
          <xdr:spPr>
            <a:xfrm>
              <a:off x="1143000" y="2330450"/>
              <a:ext cx="520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13345" name="Check Box 33" hidden="1">
              <a:extLst>
                <a:ext uri="{63B3BB69-23CF-44E3-9099-C40C66FF867C}">
                  <a14:compatExt spid="_x0000_s13345"/>
                </a:ext>
              </a:extLst>
            </xdr:cNvPr>
            <xdr:cNvSpPr/>
          </xdr:nvSpPr>
          <xdr:spPr>
            <a:xfrm>
              <a:off x="1765300" y="4165600"/>
              <a:ext cx="1028700" cy="593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3346" name="Check Box 34" hidden="1">
              <a:extLst>
                <a:ext uri="{63B3BB69-23CF-44E3-9099-C40C66FF867C}">
                  <a14:compatExt spid="_x0000_s13346"/>
                </a:ext>
              </a:extLst>
            </xdr:cNvPr>
            <xdr:cNvSpPr/>
          </xdr:nvSpPr>
          <xdr:spPr>
            <a:xfrm>
              <a:off x="1955800" y="2324100"/>
              <a:ext cx="787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184150</xdr:colOff>
          <xdr:row>14</xdr:row>
          <xdr:rowOff>9525</xdr:rowOff>
        </xdr:to>
        <xdr:sp>
          <xdr:nvSpPr>
            <xdr:cNvPr id="13347" name="Check Box 35" hidden="1">
              <a:extLst>
                <a:ext uri="{63B3BB69-23CF-44E3-9099-C40C66FF867C}">
                  <a14:compatExt spid="_x0000_s13347"/>
                </a:ext>
              </a:extLst>
            </xdr:cNvPr>
            <xdr:cNvSpPr/>
          </xdr:nvSpPr>
          <xdr:spPr>
            <a:xfrm>
              <a:off x="1136650" y="2533650"/>
              <a:ext cx="6350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13348" name="Check Box 36" hidden="1">
              <a:extLst>
                <a:ext uri="{63B3BB69-23CF-44E3-9099-C40C66FF867C}">
                  <a14:compatExt spid="_x0000_s13348"/>
                </a:ext>
              </a:extLst>
            </xdr:cNvPr>
            <xdr:cNvSpPr/>
          </xdr:nvSpPr>
          <xdr:spPr>
            <a:xfrm>
              <a:off x="1130300" y="2168525"/>
              <a:ext cx="6350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13349" name="Check Box 37" hidden="1">
              <a:extLst>
                <a:ext uri="{63B3BB69-23CF-44E3-9099-C40C66FF867C}">
                  <a14:compatExt spid="_x0000_s13349"/>
                </a:ext>
              </a:extLst>
            </xdr:cNvPr>
            <xdr:cNvSpPr/>
          </xdr:nvSpPr>
          <xdr:spPr>
            <a:xfrm>
              <a:off x="4127500" y="2336800"/>
              <a:ext cx="6985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76200</xdr:rowOff>
        </xdr:to>
        <xdr:sp>
          <xdr:nvSpPr>
            <xdr:cNvPr id="13350" name="Check Box 38" hidden="1">
              <a:extLst>
                <a:ext uri="{63B3BB69-23CF-44E3-9099-C40C66FF867C}">
                  <a14:compatExt spid="_x0000_s13350"/>
                </a:ext>
              </a:extLst>
            </xdr:cNvPr>
            <xdr:cNvSpPr/>
          </xdr:nvSpPr>
          <xdr:spPr>
            <a:xfrm>
              <a:off x="2000250" y="1409700"/>
              <a:ext cx="40640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180975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13351" name="Check Box 39" hidden="1">
              <a:extLst>
                <a:ext uri="{63B3BB69-23CF-44E3-9099-C40C66FF867C}">
                  <a14:compatExt spid="_x0000_s13351"/>
                </a:ext>
              </a:extLst>
            </xdr:cNvPr>
            <xdr:cNvSpPr/>
          </xdr:nvSpPr>
          <xdr:spPr>
            <a:xfrm>
              <a:off x="1962150" y="1809750"/>
              <a:ext cx="41275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254635</xdr:colOff>
          <xdr:row>21</xdr:row>
          <xdr:rowOff>119380</xdr:rowOff>
        </xdr:from>
        <xdr:to>
          <xdr:col>4</xdr:col>
          <xdr:colOff>559435</xdr:colOff>
          <xdr:row>24</xdr:row>
          <xdr:rowOff>179705</xdr:rowOff>
        </xdr:to>
        <xdr:sp>
          <xdr:nvSpPr>
            <xdr:cNvPr id="13352" name="Check Box 40" hidden="1">
              <a:extLst>
                <a:ext uri="{63B3BB69-23CF-44E3-9099-C40C66FF867C}">
                  <a14:compatExt spid="_x0000_s13352"/>
                </a:ext>
              </a:extLst>
            </xdr:cNvPr>
            <xdr:cNvSpPr/>
          </xdr:nvSpPr>
          <xdr:spPr>
            <a:xfrm>
              <a:off x="2540635" y="4119880"/>
              <a:ext cx="1028700" cy="603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476250</xdr:colOff>
          <xdr:row>8</xdr:row>
          <xdr:rowOff>12700</xdr:rowOff>
        </xdr:from>
        <xdr:to>
          <xdr:col>6</xdr:col>
          <xdr:colOff>31750</xdr:colOff>
          <xdr:row>9</xdr:row>
          <xdr:rowOff>12700</xdr:rowOff>
        </xdr:to>
        <xdr:sp>
          <xdr:nvSpPr>
            <xdr:cNvPr id="13353" name="Check Box 41" hidden="1">
              <a:extLst>
                <a:ext uri="{63B3BB69-23CF-44E3-9099-C40C66FF867C}">
                  <a14:compatExt spid="_x0000_s13353"/>
                </a:ext>
              </a:extLst>
            </xdr:cNvPr>
            <xdr:cNvSpPr/>
          </xdr:nvSpPr>
          <xdr:spPr>
            <a:xfrm>
              <a:off x="4260850" y="16414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444500</xdr:colOff>
          <xdr:row>9</xdr:row>
          <xdr:rowOff>0</xdr:rowOff>
        </xdr:from>
        <xdr:to>
          <xdr:col>6</xdr:col>
          <xdr:colOff>0</xdr:colOff>
          <xdr:row>10</xdr:row>
          <xdr:rowOff>0</xdr:rowOff>
        </xdr:to>
        <xdr:sp>
          <xdr:nvSpPr>
            <xdr:cNvPr id="13354" name="Check Box 42" hidden="1">
              <a:extLst>
                <a:ext uri="{63B3BB69-23CF-44E3-9099-C40C66FF867C}">
                  <a14:compatExt spid="_x0000_s13354"/>
                </a:ext>
              </a:extLst>
            </xdr:cNvPr>
            <xdr:cNvSpPr/>
          </xdr:nvSpPr>
          <xdr:spPr>
            <a:xfrm>
              <a:off x="4229100" y="180975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1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92.xml"/><Relationship Id="rId8" Type="http://schemas.openxmlformats.org/officeDocument/2006/relationships/ctrlProp" Target="../ctrlProps/ctrlProp191.xml"/><Relationship Id="rId7" Type="http://schemas.openxmlformats.org/officeDocument/2006/relationships/ctrlProp" Target="../ctrlProps/ctrlProp190.xml"/><Relationship Id="rId6" Type="http://schemas.openxmlformats.org/officeDocument/2006/relationships/ctrlProp" Target="../ctrlProps/ctrlProp189.xml"/><Relationship Id="rId5" Type="http://schemas.openxmlformats.org/officeDocument/2006/relationships/ctrlProp" Target="../ctrlProps/ctrlProp188.xml"/><Relationship Id="rId44" Type="http://schemas.openxmlformats.org/officeDocument/2006/relationships/ctrlProp" Target="../ctrlProps/ctrlProp227.xml"/><Relationship Id="rId43" Type="http://schemas.openxmlformats.org/officeDocument/2006/relationships/ctrlProp" Target="../ctrlProps/ctrlProp226.xml"/><Relationship Id="rId42" Type="http://schemas.openxmlformats.org/officeDocument/2006/relationships/ctrlProp" Target="../ctrlProps/ctrlProp225.xml"/><Relationship Id="rId41" Type="http://schemas.openxmlformats.org/officeDocument/2006/relationships/ctrlProp" Target="../ctrlProps/ctrlProp224.xml"/><Relationship Id="rId40" Type="http://schemas.openxmlformats.org/officeDocument/2006/relationships/ctrlProp" Target="../ctrlProps/ctrlProp223.xml"/><Relationship Id="rId4" Type="http://schemas.openxmlformats.org/officeDocument/2006/relationships/ctrlProp" Target="../ctrlProps/ctrlProp187.xml"/><Relationship Id="rId39" Type="http://schemas.openxmlformats.org/officeDocument/2006/relationships/ctrlProp" Target="../ctrlProps/ctrlProp222.xml"/><Relationship Id="rId38" Type="http://schemas.openxmlformats.org/officeDocument/2006/relationships/ctrlProp" Target="../ctrlProps/ctrlProp221.xml"/><Relationship Id="rId37" Type="http://schemas.openxmlformats.org/officeDocument/2006/relationships/ctrlProp" Target="../ctrlProps/ctrlProp220.xml"/><Relationship Id="rId36" Type="http://schemas.openxmlformats.org/officeDocument/2006/relationships/ctrlProp" Target="../ctrlProps/ctrlProp219.xml"/><Relationship Id="rId35" Type="http://schemas.openxmlformats.org/officeDocument/2006/relationships/ctrlProp" Target="../ctrlProps/ctrlProp218.xml"/><Relationship Id="rId34" Type="http://schemas.openxmlformats.org/officeDocument/2006/relationships/ctrlProp" Target="../ctrlProps/ctrlProp217.xml"/><Relationship Id="rId33" Type="http://schemas.openxmlformats.org/officeDocument/2006/relationships/ctrlProp" Target="../ctrlProps/ctrlProp216.xml"/><Relationship Id="rId32" Type="http://schemas.openxmlformats.org/officeDocument/2006/relationships/ctrlProp" Target="../ctrlProps/ctrlProp215.xml"/><Relationship Id="rId31" Type="http://schemas.openxmlformats.org/officeDocument/2006/relationships/ctrlProp" Target="../ctrlProps/ctrlProp214.xml"/><Relationship Id="rId30" Type="http://schemas.openxmlformats.org/officeDocument/2006/relationships/ctrlProp" Target="../ctrlProps/ctrlProp213.xml"/><Relationship Id="rId3" Type="http://schemas.openxmlformats.org/officeDocument/2006/relationships/ctrlProp" Target="../ctrlProps/ctrlProp186.xml"/><Relationship Id="rId29" Type="http://schemas.openxmlformats.org/officeDocument/2006/relationships/ctrlProp" Target="../ctrlProps/ctrlProp212.xml"/><Relationship Id="rId28" Type="http://schemas.openxmlformats.org/officeDocument/2006/relationships/ctrlProp" Target="../ctrlProps/ctrlProp211.xml"/><Relationship Id="rId27" Type="http://schemas.openxmlformats.org/officeDocument/2006/relationships/ctrlProp" Target="../ctrlProps/ctrlProp210.xml"/><Relationship Id="rId26" Type="http://schemas.openxmlformats.org/officeDocument/2006/relationships/ctrlProp" Target="../ctrlProps/ctrlProp209.xml"/><Relationship Id="rId25" Type="http://schemas.openxmlformats.org/officeDocument/2006/relationships/ctrlProp" Target="../ctrlProps/ctrlProp208.xml"/><Relationship Id="rId24" Type="http://schemas.openxmlformats.org/officeDocument/2006/relationships/ctrlProp" Target="../ctrlProps/ctrlProp207.xml"/><Relationship Id="rId23" Type="http://schemas.openxmlformats.org/officeDocument/2006/relationships/ctrlProp" Target="../ctrlProps/ctrlProp206.xml"/><Relationship Id="rId22" Type="http://schemas.openxmlformats.org/officeDocument/2006/relationships/ctrlProp" Target="../ctrlProps/ctrlProp205.xml"/><Relationship Id="rId21" Type="http://schemas.openxmlformats.org/officeDocument/2006/relationships/ctrlProp" Target="../ctrlProps/ctrlProp204.xml"/><Relationship Id="rId20" Type="http://schemas.openxmlformats.org/officeDocument/2006/relationships/ctrlProp" Target="../ctrlProps/ctrlProp203.xml"/><Relationship Id="rId2" Type="http://schemas.openxmlformats.org/officeDocument/2006/relationships/vmlDrawing" Target="../drawings/vmlDrawing5.vml"/><Relationship Id="rId19" Type="http://schemas.openxmlformats.org/officeDocument/2006/relationships/ctrlProp" Target="../ctrlProps/ctrlProp202.xml"/><Relationship Id="rId18" Type="http://schemas.openxmlformats.org/officeDocument/2006/relationships/ctrlProp" Target="../ctrlProps/ctrlProp201.xml"/><Relationship Id="rId17" Type="http://schemas.openxmlformats.org/officeDocument/2006/relationships/ctrlProp" Target="../ctrlProps/ctrlProp200.xml"/><Relationship Id="rId16" Type="http://schemas.openxmlformats.org/officeDocument/2006/relationships/ctrlProp" Target="../ctrlProps/ctrlProp199.xml"/><Relationship Id="rId15" Type="http://schemas.openxmlformats.org/officeDocument/2006/relationships/ctrlProp" Target="../ctrlProps/ctrlProp198.xml"/><Relationship Id="rId14" Type="http://schemas.openxmlformats.org/officeDocument/2006/relationships/ctrlProp" Target="../ctrlProps/ctrlProp197.xml"/><Relationship Id="rId13" Type="http://schemas.openxmlformats.org/officeDocument/2006/relationships/ctrlProp" Target="../ctrlProps/ctrlProp196.xml"/><Relationship Id="rId12" Type="http://schemas.openxmlformats.org/officeDocument/2006/relationships/ctrlProp" Target="../ctrlProps/ctrlProp195.xml"/><Relationship Id="rId11" Type="http://schemas.openxmlformats.org/officeDocument/2006/relationships/ctrlProp" Target="../ctrlProps/ctrlProp194.xml"/><Relationship Id="rId10" Type="http://schemas.openxmlformats.org/officeDocument/2006/relationships/ctrlProp" Target="../ctrlProps/ctrlProp193.xml"/><Relationship Id="rId1" Type="http://schemas.openxmlformats.org/officeDocument/2006/relationships/drawing" Target="../drawings/drawing9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234.xml"/><Relationship Id="rId8" Type="http://schemas.openxmlformats.org/officeDocument/2006/relationships/ctrlProp" Target="../ctrlProps/ctrlProp233.xml"/><Relationship Id="rId7" Type="http://schemas.openxmlformats.org/officeDocument/2006/relationships/ctrlProp" Target="../ctrlProps/ctrlProp232.xml"/><Relationship Id="rId6" Type="http://schemas.openxmlformats.org/officeDocument/2006/relationships/ctrlProp" Target="../ctrlProps/ctrlProp231.xml"/><Relationship Id="rId5" Type="http://schemas.openxmlformats.org/officeDocument/2006/relationships/ctrlProp" Target="../ctrlProps/ctrlProp230.xml"/><Relationship Id="rId44" Type="http://schemas.openxmlformats.org/officeDocument/2006/relationships/ctrlProp" Target="../ctrlProps/ctrlProp269.xml"/><Relationship Id="rId43" Type="http://schemas.openxmlformats.org/officeDocument/2006/relationships/ctrlProp" Target="../ctrlProps/ctrlProp268.xml"/><Relationship Id="rId42" Type="http://schemas.openxmlformats.org/officeDocument/2006/relationships/ctrlProp" Target="../ctrlProps/ctrlProp267.xml"/><Relationship Id="rId41" Type="http://schemas.openxmlformats.org/officeDocument/2006/relationships/ctrlProp" Target="../ctrlProps/ctrlProp266.xml"/><Relationship Id="rId40" Type="http://schemas.openxmlformats.org/officeDocument/2006/relationships/ctrlProp" Target="../ctrlProps/ctrlProp265.xml"/><Relationship Id="rId4" Type="http://schemas.openxmlformats.org/officeDocument/2006/relationships/ctrlProp" Target="../ctrlProps/ctrlProp229.xml"/><Relationship Id="rId39" Type="http://schemas.openxmlformats.org/officeDocument/2006/relationships/ctrlProp" Target="../ctrlProps/ctrlProp264.xml"/><Relationship Id="rId38" Type="http://schemas.openxmlformats.org/officeDocument/2006/relationships/ctrlProp" Target="../ctrlProps/ctrlProp263.xml"/><Relationship Id="rId37" Type="http://schemas.openxmlformats.org/officeDocument/2006/relationships/ctrlProp" Target="../ctrlProps/ctrlProp262.xml"/><Relationship Id="rId36" Type="http://schemas.openxmlformats.org/officeDocument/2006/relationships/ctrlProp" Target="../ctrlProps/ctrlProp261.xml"/><Relationship Id="rId35" Type="http://schemas.openxmlformats.org/officeDocument/2006/relationships/ctrlProp" Target="../ctrlProps/ctrlProp260.xml"/><Relationship Id="rId34" Type="http://schemas.openxmlformats.org/officeDocument/2006/relationships/ctrlProp" Target="../ctrlProps/ctrlProp259.xml"/><Relationship Id="rId33" Type="http://schemas.openxmlformats.org/officeDocument/2006/relationships/ctrlProp" Target="../ctrlProps/ctrlProp258.xml"/><Relationship Id="rId32" Type="http://schemas.openxmlformats.org/officeDocument/2006/relationships/ctrlProp" Target="../ctrlProps/ctrlProp257.xml"/><Relationship Id="rId31" Type="http://schemas.openxmlformats.org/officeDocument/2006/relationships/ctrlProp" Target="../ctrlProps/ctrlProp256.xml"/><Relationship Id="rId30" Type="http://schemas.openxmlformats.org/officeDocument/2006/relationships/ctrlProp" Target="../ctrlProps/ctrlProp255.xml"/><Relationship Id="rId3" Type="http://schemas.openxmlformats.org/officeDocument/2006/relationships/ctrlProp" Target="../ctrlProps/ctrlProp228.xml"/><Relationship Id="rId29" Type="http://schemas.openxmlformats.org/officeDocument/2006/relationships/ctrlProp" Target="../ctrlProps/ctrlProp254.xml"/><Relationship Id="rId28" Type="http://schemas.openxmlformats.org/officeDocument/2006/relationships/ctrlProp" Target="../ctrlProps/ctrlProp253.xml"/><Relationship Id="rId27" Type="http://schemas.openxmlformats.org/officeDocument/2006/relationships/ctrlProp" Target="../ctrlProps/ctrlProp252.xml"/><Relationship Id="rId26" Type="http://schemas.openxmlformats.org/officeDocument/2006/relationships/ctrlProp" Target="../ctrlProps/ctrlProp251.xml"/><Relationship Id="rId25" Type="http://schemas.openxmlformats.org/officeDocument/2006/relationships/ctrlProp" Target="../ctrlProps/ctrlProp250.xml"/><Relationship Id="rId24" Type="http://schemas.openxmlformats.org/officeDocument/2006/relationships/ctrlProp" Target="../ctrlProps/ctrlProp249.xml"/><Relationship Id="rId23" Type="http://schemas.openxmlformats.org/officeDocument/2006/relationships/ctrlProp" Target="../ctrlProps/ctrlProp248.xml"/><Relationship Id="rId22" Type="http://schemas.openxmlformats.org/officeDocument/2006/relationships/ctrlProp" Target="../ctrlProps/ctrlProp247.xml"/><Relationship Id="rId21" Type="http://schemas.openxmlformats.org/officeDocument/2006/relationships/ctrlProp" Target="../ctrlProps/ctrlProp246.xml"/><Relationship Id="rId20" Type="http://schemas.openxmlformats.org/officeDocument/2006/relationships/ctrlProp" Target="../ctrlProps/ctrlProp245.xml"/><Relationship Id="rId2" Type="http://schemas.openxmlformats.org/officeDocument/2006/relationships/vmlDrawing" Target="../drawings/vmlDrawing6.vml"/><Relationship Id="rId19" Type="http://schemas.openxmlformats.org/officeDocument/2006/relationships/ctrlProp" Target="../ctrlProps/ctrlProp244.xml"/><Relationship Id="rId18" Type="http://schemas.openxmlformats.org/officeDocument/2006/relationships/ctrlProp" Target="../ctrlProps/ctrlProp243.xml"/><Relationship Id="rId17" Type="http://schemas.openxmlformats.org/officeDocument/2006/relationships/ctrlProp" Target="../ctrlProps/ctrlProp242.xml"/><Relationship Id="rId16" Type="http://schemas.openxmlformats.org/officeDocument/2006/relationships/ctrlProp" Target="../ctrlProps/ctrlProp241.xml"/><Relationship Id="rId15" Type="http://schemas.openxmlformats.org/officeDocument/2006/relationships/ctrlProp" Target="../ctrlProps/ctrlProp240.xml"/><Relationship Id="rId14" Type="http://schemas.openxmlformats.org/officeDocument/2006/relationships/ctrlProp" Target="../ctrlProps/ctrlProp239.xml"/><Relationship Id="rId13" Type="http://schemas.openxmlformats.org/officeDocument/2006/relationships/ctrlProp" Target="../ctrlProps/ctrlProp238.xml"/><Relationship Id="rId12" Type="http://schemas.openxmlformats.org/officeDocument/2006/relationships/ctrlProp" Target="../ctrlProps/ctrlProp237.xml"/><Relationship Id="rId11" Type="http://schemas.openxmlformats.org/officeDocument/2006/relationships/ctrlProp" Target="../ctrlProps/ctrlProp236.xml"/><Relationship Id="rId10" Type="http://schemas.openxmlformats.org/officeDocument/2006/relationships/ctrlProp" Target="../ctrlProps/ctrlProp235.xml"/><Relationship Id="rId1" Type="http://schemas.openxmlformats.org/officeDocument/2006/relationships/drawing" Target="../drawings/drawing11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4" Type="http://schemas.openxmlformats.org/officeDocument/2006/relationships/ctrlProp" Target="../ctrlProps/ctrlProp143.xml"/><Relationship Id="rId43" Type="http://schemas.openxmlformats.org/officeDocument/2006/relationships/ctrlProp" Target="../ctrlProps/ctrlProp142.xml"/><Relationship Id="rId42" Type="http://schemas.openxmlformats.org/officeDocument/2006/relationships/ctrlProp" Target="../ctrlProps/ctrlProp141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50.xml"/><Relationship Id="rId8" Type="http://schemas.openxmlformats.org/officeDocument/2006/relationships/ctrlProp" Target="../ctrlProps/ctrlProp149.xml"/><Relationship Id="rId7" Type="http://schemas.openxmlformats.org/officeDocument/2006/relationships/ctrlProp" Target="../ctrlProps/ctrlProp148.xml"/><Relationship Id="rId6" Type="http://schemas.openxmlformats.org/officeDocument/2006/relationships/ctrlProp" Target="../ctrlProps/ctrlProp147.xml"/><Relationship Id="rId5" Type="http://schemas.openxmlformats.org/officeDocument/2006/relationships/ctrlProp" Target="../ctrlProps/ctrlProp146.xml"/><Relationship Id="rId44" Type="http://schemas.openxmlformats.org/officeDocument/2006/relationships/ctrlProp" Target="../ctrlProps/ctrlProp185.xml"/><Relationship Id="rId43" Type="http://schemas.openxmlformats.org/officeDocument/2006/relationships/ctrlProp" Target="../ctrlProps/ctrlProp184.xml"/><Relationship Id="rId42" Type="http://schemas.openxmlformats.org/officeDocument/2006/relationships/ctrlProp" Target="../ctrlProps/ctrlProp183.xml"/><Relationship Id="rId41" Type="http://schemas.openxmlformats.org/officeDocument/2006/relationships/ctrlProp" Target="../ctrlProps/ctrlProp182.xml"/><Relationship Id="rId40" Type="http://schemas.openxmlformats.org/officeDocument/2006/relationships/ctrlProp" Target="../ctrlProps/ctrlProp181.xml"/><Relationship Id="rId4" Type="http://schemas.openxmlformats.org/officeDocument/2006/relationships/ctrlProp" Target="../ctrlProps/ctrlProp145.xml"/><Relationship Id="rId39" Type="http://schemas.openxmlformats.org/officeDocument/2006/relationships/ctrlProp" Target="../ctrlProps/ctrlProp180.xml"/><Relationship Id="rId38" Type="http://schemas.openxmlformats.org/officeDocument/2006/relationships/ctrlProp" Target="../ctrlProps/ctrlProp179.xml"/><Relationship Id="rId37" Type="http://schemas.openxmlformats.org/officeDocument/2006/relationships/ctrlProp" Target="../ctrlProps/ctrlProp178.xml"/><Relationship Id="rId36" Type="http://schemas.openxmlformats.org/officeDocument/2006/relationships/ctrlProp" Target="../ctrlProps/ctrlProp177.xml"/><Relationship Id="rId35" Type="http://schemas.openxmlformats.org/officeDocument/2006/relationships/ctrlProp" Target="../ctrlProps/ctrlProp176.xml"/><Relationship Id="rId34" Type="http://schemas.openxmlformats.org/officeDocument/2006/relationships/ctrlProp" Target="../ctrlProps/ctrlProp175.xml"/><Relationship Id="rId33" Type="http://schemas.openxmlformats.org/officeDocument/2006/relationships/ctrlProp" Target="../ctrlProps/ctrlProp174.xml"/><Relationship Id="rId32" Type="http://schemas.openxmlformats.org/officeDocument/2006/relationships/ctrlProp" Target="../ctrlProps/ctrlProp173.xml"/><Relationship Id="rId31" Type="http://schemas.openxmlformats.org/officeDocument/2006/relationships/ctrlProp" Target="../ctrlProps/ctrlProp172.xml"/><Relationship Id="rId30" Type="http://schemas.openxmlformats.org/officeDocument/2006/relationships/ctrlProp" Target="../ctrlProps/ctrlProp171.xml"/><Relationship Id="rId3" Type="http://schemas.openxmlformats.org/officeDocument/2006/relationships/ctrlProp" Target="../ctrlProps/ctrlProp144.xml"/><Relationship Id="rId29" Type="http://schemas.openxmlformats.org/officeDocument/2006/relationships/ctrlProp" Target="../ctrlProps/ctrlProp170.xml"/><Relationship Id="rId28" Type="http://schemas.openxmlformats.org/officeDocument/2006/relationships/ctrlProp" Target="../ctrlProps/ctrlProp169.xml"/><Relationship Id="rId27" Type="http://schemas.openxmlformats.org/officeDocument/2006/relationships/ctrlProp" Target="../ctrlProps/ctrlProp168.xml"/><Relationship Id="rId26" Type="http://schemas.openxmlformats.org/officeDocument/2006/relationships/ctrlProp" Target="../ctrlProps/ctrlProp167.xml"/><Relationship Id="rId25" Type="http://schemas.openxmlformats.org/officeDocument/2006/relationships/ctrlProp" Target="../ctrlProps/ctrlProp166.xml"/><Relationship Id="rId24" Type="http://schemas.openxmlformats.org/officeDocument/2006/relationships/ctrlProp" Target="../ctrlProps/ctrlProp165.xml"/><Relationship Id="rId23" Type="http://schemas.openxmlformats.org/officeDocument/2006/relationships/ctrlProp" Target="../ctrlProps/ctrlProp164.xml"/><Relationship Id="rId22" Type="http://schemas.openxmlformats.org/officeDocument/2006/relationships/ctrlProp" Target="../ctrlProps/ctrlProp163.xml"/><Relationship Id="rId21" Type="http://schemas.openxmlformats.org/officeDocument/2006/relationships/ctrlProp" Target="../ctrlProps/ctrlProp162.xml"/><Relationship Id="rId20" Type="http://schemas.openxmlformats.org/officeDocument/2006/relationships/ctrlProp" Target="../ctrlProps/ctrlProp161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160.xml"/><Relationship Id="rId18" Type="http://schemas.openxmlformats.org/officeDocument/2006/relationships/ctrlProp" Target="../ctrlProps/ctrlProp159.xml"/><Relationship Id="rId17" Type="http://schemas.openxmlformats.org/officeDocument/2006/relationships/ctrlProp" Target="../ctrlProps/ctrlProp158.xml"/><Relationship Id="rId16" Type="http://schemas.openxmlformats.org/officeDocument/2006/relationships/ctrlProp" Target="../ctrlProps/ctrlProp157.xml"/><Relationship Id="rId15" Type="http://schemas.openxmlformats.org/officeDocument/2006/relationships/ctrlProp" Target="../ctrlProps/ctrlProp156.xml"/><Relationship Id="rId14" Type="http://schemas.openxmlformats.org/officeDocument/2006/relationships/ctrlProp" Target="../ctrlProps/ctrlProp155.xml"/><Relationship Id="rId13" Type="http://schemas.openxmlformats.org/officeDocument/2006/relationships/ctrlProp" Target="../ctrlProps/ctrlProp154.xml"/><Relationship Id="rId12" Type="http://schemas.openxmlformats.org/officeDocument/2006/relationships/ctrlProp" Target="../ctrlProps/ctrlProp153.xml"/><Relationship Id="rId11" Type="http://schemas.openxmlformats.org/officeDocument/2006/relationships/ctrlProp" Target="../ctrlProps/ctrlProp152.xml"/><Relationship Id="rId10" Type="http://schemas.openxmlformats.org/officeDocument/2006/relationships/ctrlProp" Target="../ctrlProps/ctrlProp151.xml"/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B39"/>
  <sheetViews>
    <sheetView zoomScale="120" zoomScaleNormal="120" topLeftCell="A22" workbookViewId="0">
      <selection activeCell="B37" sqref="B37"/>
    </sheetView>
  </sheetViews>
  <sheetFormatPr defaultColWidth="11" defaultRowHeight="14.25" outlineLevelCol="1"/>
  <cols>
    <col min="1" max="1" width="5.5" customWidth="1"/>
    <col min="2" max="2" width="96.3333333333333" style="389" customWidth="1"/>
    <col min="3" max="3" width="10.1666666666667" customWidth="1"/>
  </cols>
  <sheetData>
    <row r="1" ht="21" customHeight="1" spans="1:2">
      <c r="A1" s="390"/>
      <c r="B1" s="391" t="s">
        <v>0</v>
      </c>
    </row>
    <row r="2" spans="1:2">
      <c r="A2" s="25">
        <v>1</v>
      </c>
      <c r="B2" s="392" t="s">
        <v>1</v>
      </c>
    </row>
    <row r="3" spans="1:2">
      <c r="A3" s="25">
        <v>2</v>
      </c>
      <c r="B3" s="392" t="s">
        <v>2</v>
      </c>
    </row>
    <row r="4" spans="1:2">
      <c r="A4" s="25">
        <v>3</v>
      </c>
      <c r="B4" s="392" t="s">
        <v>3</v>
      </c>
    </row>
    <row r="5" spans="1:2">
      <c r="A5" s="25">
        <v>4</v>
      </c>
      <c r="B5" s="392" t="s">
        <v>4</v>
      </c>
    </row>
    <row r="6" spans="1:2">
      <c r="A6" s="25">
        <v>5</v>
      </c>
      <c r="B6" s="392" t="s">
        <v>5</v>
      </c>
    </row>
    <row r="7" spans="1:2">
      <c r="A7" s="25">
        <v>6</v>
      </c>
      <c r="B7" s="392" t="s">
        <v>6</v>
      </c>
    </row>
    <row r="8" s="388" customFormat="1" ht="15" customHeight="1" spans="1:2">
      <c r="A8" s="393">
        <v>7</v>
      </c>
      <c r="B8" s="394" t="s">
        <v>7</v>
      </c>
    </row>
    <row r="9" ht="19" customHeight="1" spans="1:2">
      <c r="A9" s="390"/>
      <c r="B9" s="395" t="s">
        <v>8</v>
      </c>
    </row>
    <row r="10" ht="16" customHeight="1" spans="1:2">
      <c r="A10" s="25">
        <v>1</v>
      </c>
      <c r="B10" s="396" t="s">
        <v>9</v>
      </c>
    </row>
    <row r="11" spans="1:2">
      <c r="A11" s="25">
        <v>2</v>
      </c>
      <c r="B11" s="392" t="s">
        <v>10</v>
      </c>
    </row>
    <row r="12" spans="1:2">
      <c r="A12" s="25">
        <v>3</v>
      </c>
      <c r="B12" s="394" t="s">
        <v>11</v>
      </c>
    </row>
    <row r="13" spans="1:2">
      <c r="A13" s="25">
        <v>4</v>
      </c>
      <c r="B13" s="392" t="s">
        <v>12</v>
      </c>
    </row>
    <row r="14" spans="1:2">
      <c r="A14" s="25">
        <v>5</v>
      </c>
      <c r="B14" s="392" t="s">
        <v>13</v>
      </c>
    </row>
    <row r="15" spans="1:2">
      <c r="A15" s="25">
        <v>6</v>
      </c>
      <c r="B15" s="392" t="s">
        <v>14</v>
      </c>
    </row>
    <row r="16" spans="1:2">
      <c r="A16" s="25">
        <v>7</v>
      </c>
      <c r="B16" s="392" t="s">
        <v>15</v>
      </c>
    </row>
    <row r="17" spans="1:2">
      <c r="A17" s="25">
        <v>8</v>
      </c>
      <c r="B17" s="392" t="s">
        <v>16</v>
      </c>
    </row>
    <row r="18" spans="1:2">
      <c r="A18" s="25">
        <v>9</v>
      </c>
      <c r="B18" s="392" t="s">
        <v>17</v>
      </c>
    </row>
    <row r="19" spans="1:2">
      <c r="A19" s="25"/>
      <c r="B19" s="392"/>
    </row>
    <row r="20" ht="20.25" spans="1:2">
      <c r="A20" s="390"/>
      <c r="B20" s="391" t="s">
        <v>18</v>
      </c>
    </row>
    <row r="21" spans="1:2">
      <c r="A21" s="25">
        <v>1</v>
      </c>
      <c r="B21" s="397" t="s">
        <v>19</v>
      </c>
    </row>
    <row r="22" spans="1:2">
      <c r="A22" s="25">
        <v>2</v>
      </c>
      <c r="B22" s="392" t="s">
        <v>20</v>
      </c>
    </row>
    <row r="23" spans="1:2">
      <c r="A23" s="25">
        <v>3</v>
      </c>
      <c r="B23" s="392" t="s">
        <v>21</v>
      </c>
    </row>
    <row r="24" spans="1:2">
      <c r="A24" s="25">
        <v>4</v>
      </c>
      <c r="B24" s="392" t="s">
        <v>22</v>
      </c>
    </row>
    <row r="25" spans="1:2">
      <c r="A25" s="25">
        <v>5</v>
      </c>
      <c r="B25" s="392" t="s">
        <v>23</v>
      </c>
    </row>
    <row r="26" spans="1:2">
      <c r="A26" s="25">
        <v>6</v>
      </c>
      <c r="B26" s="392" t="s">
        <v>24</v>
      </c>
    </row>
    <row r="27" spans="1:2">
      <c r="A27" s="25">
        <v>7</v>
      </c>
      <c r="B27" s="392" t="s">
        <v>25</v>
      </c>
    </row>
    <row r="28" spans="1:2">
      <c r="A28" s="25"/>
      <c r="B28" s="392"/>
    </row>
    <row r="29" ht="20.25" spans="1:2">
      <c r="A29" s="390"/>
      <c r="B29" s="391" t="s">
        <v>26</v>
      </c>
    </row>
    <row r="30" spans="1:2">
      <c r="A30" s="25">
        <v>1</v>
      </c>
      <c r="B30" s="397" t="s">
        <v>27</v>
      </c>
    </row>
    <row r="31" spans="1:2">
      <c r="A31" s="25">
        <v>2</v>
      </c>
      <c r="B31" s="392" t="s">
        <v>28</v>
      </c>
    </row>
    <row r="32" spans="1:2">
      <c r="A32" s="25">
        <v>3</v>
      </c>
      <c r="B32" s="392" t="s">
        <v>29</v>
      </c>
    </row>
    <row r="33" ht="28.5" spans="1:2">
      <c r="A33" s="25">
        <v>4</v>
      </c>
      <c r="B33" s="392" t="s">
        <v>30</v>
      </c>
    </row>
    <row r="34" spans="1:2">
      <c r="A34" s="25">
        <v>5</v>
      </c>
      <c r="B34" s="392" t="s">
        <v>31</v>
      </c>
    </row>
    <row r="35" spans="1:2">
      <c r="A35" s="25">
        <v>6</v>
      </c>
      <c r="B35" s="392" t="s">
        <v>32</v>
      </c>
    </row>
    <row r="36" spans="1:2">
      <c r="A36" s="25">
        <v>7</v>
      </c>
      <c r="B36" s="392" t="s">
        <v>33</v>
      </c>
    </row>
    <row r="37" spans="1:2">
      <c r="A37" s="25"/>
      <c r="B37" s="392"/>
    </row>
    <row r="39" spans="1:2">
      <c r="A39" s="398" t="s">
        <v>34</v>
      </c>
      <c r="B39" s="399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/>
  <dimension ref="A1:O18"/>
  <sheetViews>
    <sheetView zoomScale="80" zoomScaleNormal="80" workbookViewId="0">
      <selection activeCell="B20" sqref="B20:B21"/>
    </sheetView>
  </sheetViews>
  <sheetFormatPr defaultColWidth="9" defaultRowHeight="26" customHeight="1"/>
  <cols>
    <col min="1" max="1" width="17.1666666666667" style="62" customWidth="1"/>
    <col min="2" max="8" width="9.33333333333333" style="62" customWidth="1"/>
    <col min="9" max="9" width="1.33333333333333" style="62" customWidth="1"/>
    <col min="10" max="10" width="16.5" style="63" customWidth="1"/>
    <col min="11" max="11" width="17" style="63" customWidth="1"/>
    <col min="12" max="12" width="18.5" style="62" customWidth="1"/>
    <col min="13" max="13" width="16.6666666666667" style="62" customWidth="1"/>
    <col min="14" max="15" width="14.1666666666667" style="62" customWidth="1"/>
    <col min="16" max="16384" width="9" style="62"/>
  </cols>
  <sheetData>
    <row r="1" s="62" customFormat="1" ht="19.5" customHeight="1" spans="1:15">
      <c r="A1" s="64" t="s">
        <v>152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</row>
    <row r="2" s="62" customFormat="1" ht="19.5" customHeight="1" spans="1:15">
      <c r="A2" s="66" t="s">
        <v>61</v>
      </c>
      <c r="B2" s="67" t="s">
        <v>62</v>
      </c>
      <c r="C2" s="67"/>
      <c r="D2" s="68" t="s">
        <v>68</v>
      </c>
      <c r="E2" s="67" t="s">
        <v>153</v>
      </c>
      <c r="F2" s="67"/>
      <c r="G2" s="67"/>
      <c r="H2" s="67"/>
      <c r="I2" s="69"/>
      <c r="J2" s="70" t="s">
        <v>57</v>
      </c>
      <c r="K2" s="67" t="s">
        <v>57</v>
      </c>
      <c r="L2" s="67"/>
      <c r="M2" s="67"/>
      <c r="N2" s="67"/>
      <c r="O2" s="67"/>
    </row>
    <row r="3" s="62" customFormat="1" ht="19.5" customHeight="1" spans="1:15">
      <c r="A3" s="71" t="s">
        <v>154</v>
      </c>
      <c r="B3" s="72" t="s">
        <v>155</v>
      </c>
      <c r="C3" s="72"/>
      <c r="D3" s="72"/>
      <c r="E3" s="72"/>
      <c r="F3" s="72"/>
      <c r="G3" s="72"/>
      <c r="H3" s="72"/>
      <c r="I3" s="69"/>
      <c r="J3" s="71" t="s">
        <v>156</v>
      </c>
      <c r="K3" s="71"/>
      <c r="L3" s="71"/>
      <c r="M3" s="71"/>
      <c r="N3" s="71"/>
      <c r="O3" s="71"/>
    </row>
    <row r="4" s="62" customFormat="1" ht="19.5" customHeight="1" spans="1:15">
      <c r="A4" s="71"/>
      <c r="B4" s="73" t="s">
        <v>157</v>
      </c>
      <c r="C4" s="74" t="s">
        <v>158</v>
      </c>
      <c r="D4" s="74" t="s">
        <v>159</v>
      </c>
      <c r="E4" s="74" t="s">
        <v>160</v>
      </c>
      <c r="F4" s="74" t="s">
        <v>161</v>
      </c>
      <c r="G4" s="74" t="s">
        <v>162</v>
      </c>
      <c r="H4" s="74" t="s">
        <v>163</v>
      </c>
      <c r="I4" s="69"/>
      <c r="J4" s="73" t="s">
        <v>157</v>
      </c>
      <c r="K4" s="74" t="s">
        <v>158</v>
      </c>
      <c r="L4" s="74" t="s">
        <v>159</v>
      </c>
      <c r="M4" s="74" t="s">
        <v>160</v>
      </c>
      <c r="N4" s="74" t="s">
        <v>161</v>
      </c>
      <c r="O4" s="74" t="s">
        <v>162</v>
      </c>
    </row>
    <row r="5" s="62" customFormat="1" ht="19.5" customHeight="1" spans="1:15">
      <c r="A5" s="71"/>
      <c r="B5" s="73" t="s">
        <v>164</v>
      </c>
      <c r="C5" s="74" t="s">
        <v>165</v>
      </c>
      <c r="D5" s="74" t="s">
        <v>166</v>
      </c>
      <c r="E5" s="74" t="s">
        <v>167</v>
      </c>
      <c r="F5" s="74" t="s">
        <v>168</v>
      </c>
      <c r="G5" s="74" t="s">
        <v>169</v>
      </c>
      <c r="H5" s="74" t="s">
        <v>170</v>
      </c>
      <c r="I5" s="69"/>
      <c r="J5" s="75" t="s">
        <v>317</v>
      </c>
      <c r="K5" s="75" t="s">
        <v>318</v>
      </c>
      <c r="L5" s="75" t="s">
        <v>223</v>
      </c>
      <c r="M5" s="75" t="s">
        <v>317</v>
      </c>
      <c r="N5" s="75" t="s">
        <v>318</v>
      </c>
      <c r="O5" s="75" t="s">
        <v>223</v>
      </c>
    </row>
    <row r="6" s="62" customFormat="1" ht="19.5" customHeight="1" spans="1:15">
      <c r="A6" s="76" t="s">
        <v>173</v>
      </c>
      <c r="B6" s="77">
        <f>C6-1</f>
        <v>64.5</v>
      </c>
      <c r="C6" s="77">
        <f>D6-2</f>
        <v>65.5</v>
      </c>
      <c r="D6" s="77">
        <v>67.5</v>
      </c>
      <c r="E6" s="77">
        <f>D6+2</f>
        <v>69.5</v>
      </c>
      <c r="F6" s="77">
        <f>E6+2</f>
        <v>71.5</v>
      </c>
      <c r="G6" s="77">
        <f>F6+1</f>
        <v>72.5</v>
      </c>
      <c r="H6" s="77">
        <f>G6+1</f>
        <v>73.5</v>
      </c>
      <c r="I6" s="69"/>
      <c r="J6" s="78" t="s">
        <v>319</v>
      </c>
      <c r="K6" s="78" t="s">
        <v>224</v>
      </c>
      <c r="L6" s="78" t="s">
        <v>231</v>
      </c>
      <c r="M6" s="78" t="s">
        <v>226</v>
      </c>
      <c r="N6" s="78" t="s">
        <v>234</v>
      </c>
      <c r="O6" s="78" t="s">
        <v>231</v>
      </c>
    </row>
    <row r="7" s="62" customFormat="1" ht="19.5" customHeight="1" spans="1:15">
      <c r="A7" s="74" t="s">
        <v>175</v>
      </c>
      <c r="B7" s="77">
        <f>C7-4</f>
        <v>100</v>
      </c>
      <c r="C7" s="77">
        <f>D7-4</f>
        <v>104</v>
      </c>
      <c r="D7" s="77">
        <v>108</v>
      </c>
      <c r="E7" s="77">
        <f>D7+4</f>
        <v>112</v>
      </c>
      <c r="F7" s="77">
        <f>E7+4</f>
        <v>116</v>
      </c>
      <c r="G7" s="77">
        <f>F7+6</f>
        <v>122</v>
      </c>
      <c r="H7" s="77">
        <f>G7+6</f>
        <v>128</v>
      </c>
      <c r="I7" s="69"/>
      <c r="J7" s="78" t="s">
        <v>227</v>
      </c>
      <c r="K7" s="78" t="s">
        <v>232</v>
      </c>
      <c r="L7" s="78" t="s">
        <v>228</v>
      </c>
      <c r="M7" s="78" t="s">
        <v>228</v>
      </c>
      <c r="N7" s="78" t="s">
        <v>232</v>
      </c>
      <c r="O7" s="78" t="s">
        <v>229</v>
      </c>
    </row>
    <row r="8" s="62" customFormat="1" ht="19.5" customHeight="1" spans="1:15">
      <c r="A8" s="74" t="s">
        <v>176</v>
      </c>
      <c r="B8" s="77">
        <f>C8-4</f>
        <v>98</v>
      </c>
      <c r="C8" s="77">
        <f>D8-4</f>
        <v>102</v>
      </c>
      <c r="D8" s="77" t="s">
        <v>177</v>
      </c>
      <c r="E8" s="77">
        <f>D8+4</f>
        <v>110</v>
      </c>
      <c r="F8" s="77">
        <f>E8+5</f>
        <v>115</v>
      </c>
      <c r="G8" s="77">
        <f>F8+6</f>
        <v>121</v>
      </c>
      <c r="H8" s="77">
        <f>G8+7</f>
        <v>128</v>
      </c>
      <c r="I8" s="69"/>
      <c r="J8" s="78" t="s">
        <v>232</v>
      </c>
      <c r="K8" s="78" t="s">
        <v>230</v>
      </c>
      <c r="L8" s="78" t="s">
        <v>232</v>
      </c>
      <c r="M8" s="78" t="s">
        <v>230</v>
      </c>
      <c r="N8" s="78" t="s">
        <v>232</v>
      </c>
      <c r="O8" s="78" t="s">
        <v>230</v>
      </c>
    </row>
    <row r="9" s="62" customFormat="1" ht="19.5" customHeight="1" spans="1:15">
      <c r="A9" s="74" t="s">
        <v>179</v>
      </c>
      <c r="B9" s="77">
        <f>C9-1.2</f>
        <v>43.1</v>
      </c>
      <c r="C9" s="77">
        <f>D9-1.2</f>
        <v>44.3</v>
      </c>
      <c r="D9" s="77" t="s">
        <v>180</v>
      </c>
      <c r="E9" s="77">
        <f>D9+1.2</f>
        <v>46.7</v>
      </c>
      <c r="F9" s="77">
        <f>E9+1.2</f>
        <v>47.9</v>
      </c>
      <c r="G9" s="77">
        <f>F9+1.4</f>
        <v>49.3</v>
      </c>
      <c r="H9" s="77">
        <f>G9+1.4</f>
        <v>50.7</v>
      </c>
      <c r="I9" s="69"/>
      <c r="J9" s="78" t="s">
        <v>234</v>
      </c>
      <c r="K9" s="78" t="s">
        <v>234</v>
      </c>
      <c r="L9" s="78" t="s">
        <v>226</v>
      </c>
      <c r="M9" s="78" t="s">
        <v>231</v>
      </c>
      <c r="N9" s="78" t="s">
        <v>231</v>
      </c>
      <c r="O9" s="78" t="s">
        <v>233</v>
      </c>
    </row>
    <row r="10" s="62" customFormat="1" ht="19.5" customHeight="1" spans="1:15">
      <c r="A10" s="74" t="s">
        <v>183</v>
      </c>
      <c r="B10" s="77">
        <f>C10-0.6</f>
        <v>19.7</v>
      </c>
      <c r="C10" s="77">
        <f>D10-1.2</f>
        <v>20.3</v>
      </c>
      <c r="D10" s="77" t="s">
        <v>184</v>
      </c>
      <c r="E10" s="77">
        <f>D10+1.2</f>
        <v>22.7</v>
      </c>
      <c r="F10" s="77">
        <f>E10+1.2</f>
        <v>23.9</v>
      </c>
      <c r="G10" s="77">
        <f t="shared" ref="G10:G13" si="0">F10+0.6</f>
        <v>24.5</v>
      </c>
      <c r="H10" s="77">
        <f t="shared" ref="H10:H13" si="1">G10+0.6</f>
        <v>25.1</v>
      </c>
      <c r="I10" s="69"/>
      <c r="J10" s="78" t="s">
        <v>234</v>
      </c>
      <c r="K10" s="78" t="s">
        <v>235</v>
      </c>
      <c r="L10" s="78" t="s">
        <v>235</v>
      </c>
      <c r="M10" s="78" t="s">
        <v>240</v>
      </c>
      <c r="N10" s="78" t="s">
        <v>320</v>
      </c>
      <c r="O10" s="78" t="s">
        <v>321</v>
      </c>
    </row>
    <row r="11" s="62" customFormat="1" ht="19.5" customHeight="1" spans="1:15">
      <c r="A11" s="74" t="s">
        <v>186</v>
      </c>
      <c r="B11" s="77">
        <f>C11-0.7</f>
        <v>18.1</v>
      </c>
      <c r="C11" s="77">
        <f>D11-0.7</f>
        <v>18.8</v>
      </c>
      <c r="D11" s="77" t="s">
        <v>187</v>
      </c>
      <c r="E11" s="77">
        <f>D11+0.7</f>
        <v>20.2</v>
      </c>
      <c r="F11" s="77">
        <f>E11+0.7</f>
        <v>20.9</v>
      </c>
      <c r="G11" s="77">
        <f>F11+0.95</f>
        <v>21.85</v>
      </c>
      <c r="H11" s="77">
        <f>G11+0.95</f>
        <v>22.8</v>
      </c>
      <c r="I11" s="69"/>
      <c r="J11" s="78" t="s">
        <v>322</v>
      </c>
      <c r="K11" s="78" t="s">
        <v>247</v>
      </c>
      <c r="L11" s="78" t="s">
        <v>322</v>
      </c>
      <c r="M11" s="78" t="s">
        <v>322</v>
      </c>
      <c r="N11" s="78" t="s">
        <v>323</v>
      </c>
      <c r="O11" s="78" t="s">
        <v>323</v>
      </c>
    </row>
    <row r="12" s="62" customFormat="1" ht="19.5" customHeight="1" spans="1:15">
      <c r="A12" s="79" t="s">
        <v>189</v>
      </c>
      <c r="B12" s="80">
        <f>C12-0.4</f>
        <v>17.2</v>
      </c>
      <c r="C12" s="80">
        <f>D12-0.4</f>
        <v>17.6</v>
      </c>
      <c r="D12" s="80">
        <v>18</v>
      </c>
      <c r="E12" s="80">
        <f>D12+0.4</f>
        <v>18.4</v>
      </c>
      <c r="F12" s="80">
        <f>E12+0.4</f>
        <v>18.8</v>
      </c>
      <c r="G12" s="80">
        <f t="shared" si="0"/>
        <v>19.4</v>
      </c>
      <c r="H12" s="80">
        <f t="shared" si="1"/>
        <v>20</v>
      </c>
      <c r="I12" s="69"/>
      <c r="J12" s="81" t="s">
        <v>231</v>
      </c>
      <c r="K12" s="78" t="s">
        <v>231</v>
      </c>
      <c r="L12" s="78" t="s">
        <v>231</v>
      </c>
      <c r="M12" s="78" t="s">
        <v>231</v>
      </c>
      <c r="N12" s="78" t="s">
        <v>231</v>
      </c>
      <c r="O12" s="78" t="s">
        <v>231</v>
      </c>
    </row>
    <row r="13" s="62" customFormat="1" ht="19.5" customHeight="1" spans="1:15">
      <c r="A13" s="82" t="s">
        <v>190</v>
      </c>
      <c r="B13" s="83">
        <f>C13-0.4</f>
        <v>19.2</v>
      </c>
      <c r="C13" s="83">
        <f>D13-0.4</f>
        <v>19.6</v>
      </c>
      <c r="D13" s="83">
        <v>20</v>
      </c>
      <c r="E13" s="83">
        <f>D13+0.4</f>
        <v>20.4</v>
      </c>
      <c r="F13" s="83">
        <f>E13+0.4</f>
        <v>20.8</v>
      </c>
      <c r="G13" s="83">
        <f t="shared" si="0"/>
        <v>21.4</v>
      </c>
      <c r="H13" s="83">
        <f t="shared" si="1"/>
        <v>22</v>
      </c>
      <c r="I13" s="69"/>
      <c r="J13" s="81" t="s">
        <v>231</v>
      </c>
      <c r="K13" s="78" t="s">
        <v>324</v>
      </c>
      <c r="L13" s="78" t="s">
        <v>231</v>
      </c>
      <c r="M13" s="78" t="s">
        <v>242</v>
      </c>
      <c r="N13" s="78" t="s">
        <v>231</v>
      </c>
      <c r="O13" s="78" t="s">
        <v>231</v>
      </c>
    </row>
    <row r="14" s="62" customFormat="1" ht="19.5" customHeight="1" spans="1:15">
      <c r="A14" s="82" t="s">
        <v>192</v>
      </c>
      <c r="B14" s="83">
        <f>C14-0.2</f>
        <v>10.6</v>
      </c>
      <c r="C14" s="83">
        <f>D14-0.2</f>
        <v>10.8</v>
      </c>
      <c r="D14" s="83">
        <v>11</v>
      </c>
      <c r="E14" s="83">
        <f>D14+0.2</f>
        <v>11.2</v>
      </c>
      <c r="F14" s="83">
        <f>E14+0.2</f>
        <v>11.4</v>
      </c>
      <c r="G14" s="83">
        <f>F14+0.25</f>
        <v>11.65</v>
      </c>
      <c r="H14" s="83">
        <f>G14+0.25</f>
        <v>11.9</v>
      </c>
      <c r="I14" s="69"/>
      <c r="J14" s="81" t="s">
        <v>325</v>
      </c>
      <c r="K14" s="78" t="s">
        <v>231</v>
      </c>
      <c r="L14" s="78" t="s">
        <v>324</v>
      </c>
      <c r="M14" s="78" t="s">
        <v>231</v>
      </c>
      <c r="N14" s="78" t="s">
        <v>325</v>
      </c>
      <c r="O14" s="78" t="s">
        <v>231</v>
      </c>
    </row>
    <row r="15" s="62" customFormat="1" ht="19.5" customHeight="1" spans="1:15">
      <c r="A15" s="74" t="s">
        <v>193</v>
      </c>
      <c r="B15" s="83">
        <f>C15</f>
        <v>1.5</v>
      </c>
      <c r="C15" s="83">
        <f>D15</f>
        <v>1.5</v>
      </c>
      <c r="D15" s="83">
        <v>1.5</v>
      </c>
      <c r="E15" s="83">
        <f t="shared" ref="E15:H15" si="2">D15</f>
        <v>1.5</v>
      </c>
      <c r="F15" s="83">
        <f t="shared" si="2"/>
        <v>1.5</v>
      </c>
      <c r="G15" s="83">
        <f t="shared" si="2"/>
        <v>1.5</v>
      </c>
      <c r="H15" s="83">
        <f t="shared" si="2"/>
        <v>1.5</v>
      </c>
      <c r="I15" s="69"/>
      <c r="J15" s="81" t="s">
        <v>231</v>
      </c>
      <c r="K15" s="78" t="s">
        <v>231</v>
      </c>
      <c r="L15" s="78" t="s">
        <v>231</v>
      </c>
      <c r="M15" s="78" t="s">
        <v>231</v>
      </c>
      <c r="N15" s="78" t="s">
        <v>231</v>
      </c>
      <c r="O15" s="78" t="s">
        <v>231</v>
      </c>
    </row>
    <row r="16" s="62" customFormat="1" ht="14.25" spans="1:15">
      <c r="A16" s="84" t="s">
        <v>194</v>
      </c>
      <c r="D16" s="85"/>
      <c r="E16" s="85"/>
      <c r="F16" s="85"/>
      <c r="G16" s="85"/>
      <c r="H16" s="85"/>
      <c r="I16" s="85"/>
      <c r="J16" s="86"/>
      <c r="K16" s="86"/>
      <c r="L16" s="85"/>
      <c r="M16" s="85"/>
      <c r="N16" s="85"/>
      <c r="O16" s="85"/>
    </row>
    <row r="17" s="62" customFormat="1" ht="14.25" spans="1:15">
      <c r="A17" s="62" t="s">
        <v>195</v>
      </c>
      <c r="D17" s="85"/>
      <c r="E17" s="85"/>
      <c r="F17" s="85"/>
      <c r="G17" s="85"/>
      <c r="H17" s="85"/>
      <c r="I17" s="85"/>
      <c r="J17" s="86"/>
      <c r="K17" s="86"/>
      <c r="L17" s="85"/>
      <c r="M17" s="85"/>
      <c r="N17" s="85"/>
      <c r="O17" s="85"/>
    </row>
    <row r="18" s="62" customFormat="1" ht="14.25" spans="1:15">
      <c r="A18" s="85"/>
      <c r="B18" s="85"/>
      <c r="C18" s="85"/>
      <c r="D18" s="85"/>
      <c r="E18" s="85"/>
      <c r="F18" s="85"/>
      <c r="G18" s="85"/>
      <c r="H18" s="85"/>
      <c r="I18" s="85"/>
      <c r="J18" s="87" t="s">
        <v>326</v>
      </c>
      <c r="K18" s="87"/>
      <c r="L18" s="84" t="s">
        <v>197</v>
      </c>
      <c r="M18" s="84"/>
      <c r="N18" s="84"/>
      <c r="O18" s="84" t="s">
        <v>198</v>
      </c>
    </row>
  </sheetData>
  <mergeCells count="8">
    <mergeCell ref="A1:O1"/>
    <mergeCell ref="B2:C2"/>
    <mergeCell ref="E2:H2"/>
    <mergeCell ref="K2:O2"/>
    <mergeCell ref="B3:H3"/>
    <mergeCell ref="J3:O3"/>
    <mergeCell ref="A3:A5"/>
    <mergeCell ref="I2:I15"/>
  </mergeCells>
  <pageMargins left="0.75" right="0.75" top="1" bottom="1" header="0.5" footer="0.5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zoomScale="125" zoomScaleNormal="125" topLeftCell="A31" workbookViewId="0">
      <selection activeCell="G43" sqref="G43"/>
    </sheetView>
  </sheetViews>
  <sheetFormatPr defaultColWidth="10.1666666666667" defaultRowHeight="14.25"/>
  <cols>
    <col min="1" max="1" width="9.66666666666667" style="90" customWidth="1"/>
    <col min="2" max="2" width="11.1666666666667" style="90" customWidth="1"/>
    <col min="3" max="3" width="9.16666666666667" style="90" customWidth="1"/>
    <col min="4" max="4" width="9.5" style="90" customWidth="1"/>
    <col min="5" max="5" width="10.1666666666667" style="90" customWidth="1"/>
    <col min="6" max="6" width="10.3333333333333" style="90" customWidth="1"/>
    <col min="7" max="7" width="9.5" style="90" customWidth="1"/>
    <col min="8" max="8" width="9.16666666666667" style="90" customWidth="1"/>
    <col min="9" max="9" width="8.16666666666667" style="90" customWidth="1"/>
    <col min="10" max="10" width="10.5" style="90" customWidth="1"/>
    <col min="11" max="11" width="12.1666666666667" style="90" customWidth="1"/>
    <col min="12" max="16384" width="10.1666666666667" style="90"/>
  </cols>
  <sheetData>
    <row r="1" ht="26.25" spans="1:11">
      <c r="A1" s="91" t="s">
        <v>249</v>
      </c>
      <c r="B1" s="91"/>
      <c r="C1" s="91"/>
      <c r="D1" s="91"/>
      <c r="E1" s="91"/>
      <c r="F1" s="91"/>
      <c r="G1" s="91"/>
      <c r="H1" s="91"/>
      <c r="I1" s="91"/>
      <c r="J1" s="91"/>
      <c r="K1" s="91"/>
    </row>
    <row r="2" ht="15" spans="1:11">
      <c r="A2" s="92" t="s">
        <v>53</v>
      </c>
      <c r="B2" s="93" t="s">
        <v>200</v>
      </c>
      <c r="C2" s="93"/>
      <c r="D2" s="94" t="s">
        <v>61</v>
      </c>
      <c r="E2" s="95" t="s">
        <v>62</v>
      </c>
      <c r="F2" s="96" t="s">
        <v>250</v>
      </c>
      <c r="G2" s="97" t="s">
        <v>69</v>
      </c>
      <c r="H2" s="98"/>
      <c r="I2" s="99" t="s">
        <v>57</v>
      </c>
      <c r="J2" s="100" t="s">
        <v>56</v>
      </c>
      <c r="K2" s="101"/>
    </row>
    <row r="3" spans="1:11">
      <c r="A3" s="102" t="s">
        <v>75</v>
      </c>
      <c r="B3" s="103">
        <v>50213</v>
      </c>
      <c r="C3" s="103"/>
      <c r="D3" s="104" t="s">
        <v>251</v>
      </c>
      <c r="E3" s="105" t="s">
        <v>64</v>
      </c>
      <c r="F3" s="106"/>
      <c r="G3" s="106"/>
      <c r="H3" s="107" t="s">
        <v>252</v>
      </c>
      <c r="I3" s="107"/>
      <c r="J3" s="107"/>
      <c r="K3" s="108"/>
    </row>
    <row r="4" spans="1:11">
      <c r="A4" s="109" t="s">
        <v>72</v>
      </c>
      <c r="B4" s="110">
        <v>4</v>
      </c>
      <c r="C4" s="110">
        <v>6</v>
      </c>
      <c r="D4" s="111" t="s">
        <v>253</v>
      </c>
      <c r="E4" s="106" t="s">
        <v>254</v>
      </c>
      <c r="F4" s="106"/>
      <c r="G4" s="106"/>
      <c r="H4" s="111" t="s">
        <v>255</v>
      </c>
      <c r="I4" s="111"/>
      <c r="J4" s="112" t="s">
        <v>66</v>
      </c>
      <c r="K4" s="113" t="s">
        <v>67</v>
      </c>
    </row>
    <row r="5" spans="1:11">
      <c r="A5" s="109" t="s">
        <v>256</v>
      </c>
      <c r="B5" s="103" t="s">
        <v>257</v>
      </c>
      <c r="C5" s="103"/>
      <c r="D5" s="104" t="s">
        <v>258</v>
      </c>
      <c r="E5" s="104" t="s">
        <v>259</v>
      </c>
      <c r="F5" s="104" t="s">
        <v>260</v>
      </c>
      <c r="G5" s="104" t="s">
        <v>254</v>
      </c>
      <c r="H5" s="111" t="s">
        <v>261</v>
      </c>
      <c r="I5" s="111"/>
      <c r="J5" s="112" t="s">
        <v>66</v>
      </c>
      <c r="K5" s="113" t="s">
        <v>67</v>
      </c>
    </row>
    <row r="6" ht="15" spans="1:11">
      <c r="A6" s="114" t="s">
        <v>262</v>
      </c>
      <c r="B6" s="115" t="s">
        <v>327</v>
      </c>
      <c r="C6" s="115"/>
      <c r="D6" s="116" t="s">
        <v>264</v>
      </c>
      <c r="E6" s="117"/>
      <c r="F6" s="118">
        <v>15000</v>
      </c>
      <c r="G6" s="116"/>
      <c r="H6" s="119" t="s">
        <v>265</v>
      </c>
      <c r="I6" s="119"/>
      <c r="J6" s="120" t="s">
        <v>66</v>
      </c>
      <c r="K6" s="121" t="s">
        <v>67</v>
      </c>
    </row>
    <row r="7" ht="15" spans="1:11">
      <c r="A7" s="122"/>
      <c r="B7" s="123"/>
      <c r="C7" s="123"/>
      <c r="D7" s="122"/>
      <c r="E7" s="123"/>
      <c r="F7" s="124"/>
      <c r="G7" s="122"/>
      <c r="H7" s="124"/>
      <c r="I7" s="123"/>
      <c r="J7" s="123"/>
      <c r="K7" s="123"/>
    </row>
    <row r="8" spans="1:11">
      <c r="A8" s="125" t="s">
        <v>266</v>
      </c>
      <c r="B8" s="96" t="s">
        <v>267</v>
      </c>
      <c r="C8" s="96" t="s">
        <v>268</v>
      </c>
      <c r="D8" s="96" t="s">
        <v>269</v>
      </c>
      <c r="E8" s="96" t="s">
        <v>270</v>
      </c>
      <c r="F8" s="96" t="s">
        <v>271</v>
      </c>
      <c r="G8" s="126" t="s">
        <v>272</v>
      </c>
      <c r="H8" s="127"/>
      <c r="I8" s="127"/>
      <c r="J8" s="127"/>
      <c r="K8" s="128"/>
    </row>
    <row r="9" spans="1:11">
      <c r="A9" s="109" t="s">
        <v>273</v>
      </c>
      <c r="B9" s="111"/>
      <c r="C9" s="112" t="s">
        <v>66</v>
      </c>
      <c r="D9" s="112" t="s">
        <v>67</v>
      </c>
      <c r="E9" s="104" t="s">
        <v>274</v>
      </c>
      <c r="F9" s="129" t="s">
        <v>275</v>
      </c>
      <c r="G9" s="130" t="s">
        <v>276</v>
      </c>
      <c r="H9" s="131"/>
      <c r="I9" s="131"/>
      <c r="J9" s="131"/>
      <c r="K9" s="132"/>
    </row>
    <row r="10" spans="1:11">
      <c r="A10" s="109" t="s">
        <v>277</v>
      </c>
      <c r="B10" s="111"/>
      <c r="C10" s="112" t="s">
        <v>66</v>
      </c>
      <c r="D10" s="112" t="s">
        <v>67</v>
      </c>
      <c r="E10" s="104" t="s">
        <v>278</v>
      </c>
      <c r="F10" s="129" t="s">
        <v>276</v>
      </c>
      <c r="G10" s="130" t="s">
        <v>279</v>
      </c>
      <c r="H10" s="131"/>
      <c r="I10" s="131"/>
      <c r="J10" s="131"/>
      <c r="K10" s="132"/>
    </row>
    <row r="11" spans="1:11">
      <c r="A11" s="133" t="s">
        <v>208</v>
      </c>
      <c r="B11" s="134"/>
      <c r="C11" s="134"/>
      <c r="D11" s="134"/>
      <c r="E11" s="134"/>
      <c r="F11" s="134"/>
      <c r="G11" s="134"/>
      <c r="H11" s="134"/>
      <c r="I11" s="134"/>
      <c r="J11" s="134"/>
      <c r="K11" s="135"/>
    </row>
    <row r="12" spans="1:11">
      <c r="A12" s="102" t="s">
        <v>90</v>
      </c>
      <c r="B12" s="112" t="s">
        <v>86</v>
      </c>
      <c r="C12" s="112" t="s">
        <v>87</v>
      </c>
      <c r="D12" s="129"/>
      <c r="E12" s="104" t="s">
        <v>88</v>
      </c>
      <c r="F12" s="112" t="s">
        <v>86</v>
      </c>
      <c r="G12" s="112" t="s">
        <v>87</v>
      </c>
      <c r="H12" s="112"/>
      <c r="I12" s="104" t="s">
        <v>280</v>
      </c>
      <c r="J12" s="112" t="s">
        <v>86</v>
      </c>
      <c r="K12" s="113" t="s">
        <v>87</v>
      </c>
    </row>
    <row r="13" spans="1:11">
      <c r="A13" s="102" t="s">
        <v>93</v>
      </c>
      <c r="B13" s="112" t="s">
        <v>86</v>
      </c>
      <c r="C13" s="112" t="s">
        <v>87</v>
      </c>
      <c r="D13" s="129"/>
      <c r="E13" s="104" t="s">
        <v>98</v>
      </c>
      <c r="F13" s="112" t="s">
        <v>86</v>
      </c>
      <c r="G13" s="112" t="s">
        <v>87</v>
      </c>
      <c r="H13" s="112"/>
      <c r="I13" s="104" t="s">
        <v>281</v>
      </c>
      <c r="J13" s="112" t="s">
        <v>86</v>
      </c>
      <c r="K13" s="113" t="s">
        <v>87</v>
      </c>
    </row>
    <row r="14" ht="15" spans="1:11">
      <c r="A14" s="114" t="s">
        <v>282</v>
      </c>
      <c r="B14" s="120" t="s">
        <v>86</v>
      </c>
      <c r="C14" s="120" t="s">
        <v>87</v>
      </c>
      <c r="D14" s="117"/>
      <c r="E14" s="116" t="s">
        <v>283</v>
      </c>
      <c r="F14" s="120" t="s">
        <v>86</v>
      </c>
      <c r="G14" s="120" t="s">
        <v>87</v>
      </c>
      <c r="H14" s="120"/>
      <c r="I14" s="116" t="s">
        <v>284</v>
      </c>
      <c r="J14" s="120" t="s">
        <v>86</v>
      </c>
      <c r="K14" s="121" t="s">
        <v>87</v>
      </c>
    </row>
    <row r="15" ht="15" spans="1:11">
      <c r="A15" s="122" t="s">
        <v>194</v>
      </c>
      <c r="B15" s="136" t="s">
        <v>276</v>
      </c>
      <c r="C15" s="137"/>
      <c r="D15" s="123"/>
      <c r="E15" s="122"/>
      <c r="F15" s="137"/>
      <c r="G15" s="137"/>
      <c r="H15" s="137"/>
      <c r="I15" s="122"/>
      <c r="J15" s="137"/>
      <c r="K15" s="137"/>
    </row>
    <row r="16" s="88" customFormat="1" spans="1:11">
      <c r="A16" s="92" t="s">
        <v>285</v>
      </c>
      <c r="B16" s="99"/>
      <c r="C16" s="99"/>
      <c r="D16" s="99"/>
      <c r="E16" s="99"/>
      <c r="F16" s="99"/>
      <c r="G16" s="99"/>
      <c r="H16" s="99"/>
      <c r="I16" s="99"/>
      <c r="J16" s="99"/>
      <c r="K16" s="138"/>
    </row>
    <row r="17" spans="1:11">
      <c r="A17" s="109" t="s">
        <v>286</v>
      </c>
      <c r="B17" s="111"/>
      <c r="C17" s="111"/>
      <c r="D17" s="111"/>
      <c r="E17" s="111"/>
      <c r="F17" s="111"/>
      <c r="G17" s="111"/>
      <c r="H17" s="111"/>
      <c r="I17" s="111"/>
      <c r="J17" s="111"/>
      <c r="K17" s="139"/>
    </row>
    <row r="18" spans="1:11">
      <c r="A18" s="109" t="s">
        <v>287</v>
      </c>
      <c r="B18" s="111"/>
      <c r="C18" s="111"/>
      <c r="D18" s="111"/>
      <c r="E18" s="111"/>
      <c r="F18" s="111"/>
      <c r="G18" s="111"/>
      <c r="H18" s="111"/>
      <c r="I18" s="111"/>
      <c r="J18" s="111"/>
      <c r="K18" s="139"/>
    </row>
    <row r="19" spans="1:11">
      <c r="A19" s="140" t="s">
        <v>328</v>
      </c>
      <c r="B19" s="141"/>
      <c r="C19" s="141"/>
      <c r="D19" s="141"/>
      <c r="E19" s="141"/>
      <c r="F19" s="141"/>
      <c r="G19" s="141"/>
      <c r="H19" s="141"/>
      <c r="I19" s="141"/>
      <c r="J19" s="141"/>
      <c r="K19" s="142"/>
    </row>
    <row r="20" spans="1:11">
      <c r="A20" s="143"/>
      <c r="B20" s="144"/>
      <c r="C20" s="144"/>
      <c r="D20" s="144"/>
      <c r="E20" s="144"/>
      <c r="F20" s="144"/>
      <c r="G20" s="144"/>
      <c r="H20" s="144"/>
      <c r="I20" s="144"/>
      <c r="J20" s="144"/>
      <c r="K20" s="145"/>
    </row>
    <row r="21" spans="1:11">
      <c r="A21" s="146"/>
      <c r="B21" s="131"/>
      <c r="C21" s="131"/>
      <c r="D21" s="131"/>
      <c r="E21" s="131"/>
      <c r="F21" s="131"/>
      <c r="G21" s="131"/>
      <c r="H21" s="131"/>
      <c r="I21" s="131"/>
      <c r="J21" s="131"/>
      <c r="K21" s="132"/>
    </row>
    <row r="22" spans="1:11">
      <c r="A22" s="146"/>
      <c r="B22" s="131"/>
      <c r="C22" s="131"/>
      <c r="D22" s="131"/>
      <c r="E22" s="131"/>
      <c r="F22" s="131"/>
      <c r="G22" s="131"/>
      <c r="H22" s="131"/>
      <c r="I22" s="131"/>
      <c r="J22" s="131"/>
      <c r="K22" s="132"/>
    </row>
    <row r="23" spans="1:11">
      <c r="A23" s="147"/>
      <c r="B23" s="148"/>
      <c r="C23" s="148"/>
      <c r="D23" s="148"/>
      <c r="E23" s="148"/>
      <c r="F23" s="148"/>
      <c r="G23" s="148"/>
      <c r="H23" s="148"/>
      <c r="I23" s="148"/>
      <c r="J23" s="148"/>
      <c r="K23" s="149"/>
    </row>
    <row r="24" spans="1:11">
      <c r="A24" s="109" t="s">
        <v>127</v>
      </c>
      <c r="B24" s="111"/>
      <c r="C24" s="112" t="s">
        <v>66</v>
      </c>
      <c r="D24" s="112" t="s">
        <v>67</v>
      </c>
      <c r="E24" s="107"/>
      <c r="F24" s="107"/>
      <c r="G24" s="107"/>
      <c r="H24" s="107"/>
      <c r="I24" s="107"/>
      <c r="J24" s="107"/>
      <c r="K24" s="108"/>
    </row>
    <row r="25" ht="15" spans="1:11">
      <c r="A25" s="150" t="s">
        <v>289</v>
      </c>
      <c r="B25" s="151" t="s">
        <v>276</v>
      </c>
      <c r="C25" s="152"/>
      <c r="D25" s="152"/>
      <c r="E25" s="152"/>
      <c r="F25" s="152"/>
      <c r="G25" s="152"/>
      <c r="H25" s="152"/>
      <c r="I25" s="152"/>
      <c r="J25" s="152"/>
      <c r="K25" s="153"/>
    </row>
    <row r="26" ht="15" spans="1:11">
      <c r="A26" s="154"/>
      <c r="B26" s="154"/>
      <c r="C26" s="154"/>
      <c r="D26" s="154"/>
      <c r="E26" s="154"/>
      <c r="F26" s="154"/>
      <c r="G26" s="154"/>
      <c r="H26" s="154"/>
      <c r="I26" s="154"/>
      <c r="J26" s="154"/>
      <c r="K26" s="154"/>
    </row>
    <row r="27" spans="1:11">
      <c r="A27" s="155" t="s">
        <v>290</v>
      </c>
      <c r="B27" s="127"/>
      <c r="C27" s="127"/>
      <c r="D27" s="127"/>
      <c r="E27" s="127"/>
      <c r="F27" s="127"/>
      <c r="G27" s="127"/>
      <c r="H27" s="127"/>
      <c r="I27" s="127"/>
      <c r="J27" s="127"/>
      <c r="K27" s="128"/>
    </row>
    <row r="28" spans="1:11">
      <c r="A28" s="156" t="s">
        <v>329</v>
      </c>
      <c r="B28" s="157"/>
      <c r="C28" s="157"/>
      <c r="D28" s="157"/>
      <c r="E28" s="157"/>
      <c r="F28" s="157"/>
      <c r="G28" s="157"/>
      <c r="H28" s="157"/>
      <c r="I28" s="157"/>
      <c r="J28" s="157"/>
      <c r="K28" s="158"/>
    </row>
    <row r="29" spans="1:11">
      <c r="A29" s="159" t="s">
        <v>330</v>
      </c>
      <c r="B29" s="160"/>
      <c r="C29" s="160"/>
      <c r="D29" s="160"/>
      <c r="E29" s="160"/>
      <c r="F29" s="160"/>
      <c r="G29" s="160"/>
      <c r="H29" s="160"/>
      <c r="I29" s="160"/>
      <c r="J29" s="160"/>
      <c r="K29" s="161"/>
    </row>
    <row r="30" spans="1:11">
      <c r="A30" s="159"/>
      <c r="B30" s="160"/>
      <c r="C30" s="160"/>
      <c r="D30" s="160"/>
      <c r="E30" s="160"/>
      <c r="F30" s="160"/>
      <c r="G30" s="160"/>
      <c r="H30" s="160"/>
      <c r="I30" s="160"/>
      <c r="J30" s="160"/>
      <c r="K30" s="161"/>
    </row>
    <row r="31" spans="1:11">
      <c r="A31" s="159"/>
      <c r="B31" s="160"/>
      <c r="C31" s="160"/>
      <c r="D31" s="160"/>
      <c r="E31" s="160"/>
      <c r="F31" s="160"/>
      <c r="G31" s="160"/>
      <c r="H31" s="160"/>
      <c r="I31" s="160"/>
      <c r="J31" s="160"/>
      <c r="K31" s="161"/>
    </row>
    <row r="32" spans="1:11">
      <c r="A32" s="159"/>
      <c r="B32" s="160"/>
      <c r="C32" s="160"/>
      <c r="D32" s="160"/>
      <c r="E32" s="160"/>
      <c r="F32" s="160"/>
      <c r="G32" s="160"/>
      <c r="H32" s="160"/>
      <c r="I32" s="160"/>
      <c r="J32" s="160"/>
      <c r="K32" s="161"/>
    </row>
    <row r="33" ht="23" customHeight="1" spans="1:13">
      <c r="A33" s="159"/>
      <c r="B33" s="160"/>
      <c r="C33" s="160"/>
      <c r="D33" s="160"/>
      <c r="E33" s="160"/>
      <c r="F33" s="160"/>
      <c r="G33" s="160"/>
      <c r="H33" s="160"/>
      <c r="I33" s="160"/>
      <c r="J33" s="160"/>
      <c r="K33" s="161"/>
    </row>
    <row r="34" ht="23" customHeight="1" spans="1:13">
      <c r="A34" s="146"/>
      <c r="B34" s="131"/>
      <c r="C34" s="131"/>
      <c r="D34" s="131"/>
      <c r="E34" s="131"/>
      <c r="F34" s="131"/>
      <c r="G34" s="131"/>
      <c r="H34" s="131"/>
      <c r="I34" s="131"/>
      <c r="J34" s="131"/>
      <c r="K34" s="132"/>
    </row>
    <row r="35" ht="23" customHeight="1" spans="1:13">
      <c r="A35" s="162"/>
      <c r="B35" s="131"/>
      <c r="C35" s="131"/>
      <c r="D35" s="131"/>
      <c r="E35" s="131"/>
      <c r="F35" s="131"/>
      <c r="G35" s="131"/>
      <c r="H35" s="131"/>
      <c r="I35" s="131"/>
      <c r="J35" s="131"/>
      <c r="K35" s="132"/>
    </row>
    <row r="36" ht="23" customHeight="1" spans="1:13">
      <c r="A36" s="163"/>
      <c r="B36" s="164"/>
      <c r="C36" s="164"/>
      <c r="D36" s="164"/>
      <c r="E36" s="164"/>
      <c r="F36" s="164"/>
      <c r="G36" s="164"/>
      <c r="H36" s="164"/>
      <c r="I36" s="164"/>
      <c r="J36" s="164"/>
      <c r="K36" s="165"/>
    </row>
    <row r="37" ht="18.75" customHeight="1" spans="1:13">
      <c r="A37" s="166" t="s">
        <v>293</v>
      </c>
      <c r="B37" s="167"/>
      <c r="C37" s="167"/>
      <c r="D37" s="167"/>
      <c r="E37" s="167"/>
      <c r="F37" s="167"/>
      <c r="G37" s="167"/>
      <c r="H37" s="167"/>
      <c r="I37" s="167"/>
      <c r="J37" s="167"/>
      <c r="K37" s="168"/>
    </row>
    <row r="38" s="89" customFormat="1" ht="18.75" customHeight="1" spans="1:13">
      <c r="A38" s="109" t="s">
        <v>294</v>
      </c>
      <c r="B38" s="111"/>
      <c r="C38" s="111"/>
      <c r="D38" s="107" t="s">
        <v>295</v>
      </c>
      <c r="E38" s="107"/>
      <c r="F38" s="169" t="s">
        <v>296</v>
      </c>
      <c r="G38" s="170"/>
      <c r="H38" s="111" t="s">
        <v>297</v>
      </c>
      <c r="I38" s="111"/>
      <c r="J38" s="111" t="s">
        <v>298</v>
      </c>
      <c r="K38" s="139"/>
    </row>
    <row r="39" ht="18.75" customHeight="1" spans="1:13">
      <c r="A39" s="109" t="s">
        <v>194</v>
      </c>
      <c r="B39" s="171" t="s">
        <v>299</v>
      </c>
      <c r="C39" s="171"/>
      <c r="D39" s="171"/>
      <c r="E39" s="171"/>
      <c r="F39" s="171"/>
      <c r="G39" s="171"/>
      <c r="H39" s="171"/>
      <c r="I39" s="171"/>
      <c r="J39" s="171"/>
      <c r="K39" s="172"/>
      <c r="M39" s="89"/>
    </row>
    <row r="40" ht="31" customHeight="1" spans="1:13">
      <c r="A40" s="109"/>
      <c r="B40" s="111"/>
      <c r="C40" s="111"/>
      <c r="D40" s="111"/>
      <c r="E40" s="111"/>
      <c r="F40" s="111"/>
      <c r="G40" s="111"/>
      <c r="H40" s="111"/>
      <c r="I40" s="111"/>
      <c r="J40" s="111"/>
      <c r="K40" s="139"/>
    </row>
    <row r="41" ht="18.75" customHeight="1" spans="1:13">
      <c r="A41" s="109"/>
      <c r="B41" s="111"/>
      <c r="C41" s="111"/>
      <c r="D41" s="111"/>
      <c r="E41" s="111"/>
      <c r="F41" s="111"/>
      <c r="G41" s="111"/>
      <c r="H41" s="111"/>
      <c r="I41" s="111"/>
      <c r="J41" s="111"/>
      <c r="K41" s="139"/>
    </row>
    <row r="42" ht="32" customHeight="1" spans="1:13">
      <c r="A42" s="114" t="s">
        <v>143</v>
      </c>
      <c r="B42" s="118" t="s">
        <v>300</v>
      </c>
      <c r="C42" s="118"/>
      <c r="D42" s="116" t="s">
        <v>301</v>
      </c>
      <c r="E42" s="173" t="s">
        <v>302</v>
      </c>
      <c r="F42" s="116" t="s">
        <v>147</v>
      </c>
      <c r="G42" s="174">
        <v>46079</v>
      </c>
      <c r="H42" s="175" t="s">
        <v>148</v>
      </c>
      <c r="I42" s="175"/>
      <c r="J42" s="118" t="s">
        <v>149</v>
      </c>
      <c r="K42" s="176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3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4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5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6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7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8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9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0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180975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1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2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3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180975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4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5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6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7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180975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8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149225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9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0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1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2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3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4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5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393700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6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7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8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9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0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1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2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3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4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5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6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7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184150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8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9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0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1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180975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2" name="Check Box 40" r:id="rId42">
              <controlPr defaultSize="0">
                <anchor moveWithCells="1">
                  <from>
                    <xdr:col>3</xdr:col>
                    <xdr:colOff>254635</xdr:colOff>
                    <xdr:row>21</xdr:row>
                    <xdr:rowOff>119380</xdr:rowOff>
                  </from>
                  <to>
                    <xdr:col>4</xdr:col>
                    <xdr:colOff>559435</xdr:colOff>
                    <xdr:row>24</xdr:row>
                    <xdr:rowOff>179705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3" name="Check Box 41" r:id="rId43">
              <controlPr defaultSize="0">
                <anchor moveWithCells="1">
                  <from>
                    <xdr:col>5</xdr:col>
                    <xdr:colOff>476250</xdr:colOff>
                    <xdr:row>8</xdr:row>
                    <xdr:rowOff>12700</xdr:rowOff>
                  </from>
                  <to>
                    <xdr:col>6</xdr:col>
                    <xdr:colOff>31750</xdr:colOff>
                    <xdr:row>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4" name="Check Box 42" r:id="rId44">
              <controlPr defaultSize="0">
                <anchor moveWithCells="1">
                  <from>
                    <xdr:col>5</xdr:col>
                    <xdr:colOff>444500</xdr:colOff>
                    <xdr:row>9</xdr:row>
                    <xdr:rowOff>0</xdr:rowOff>
                  </from>
                  <to>
                    <xdr:col>6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8"/>
  <sheetViews>
    <sheetView zoomScale="80" zoomScaleNormal="80" workbookViewId="0">
      <selection activeCell="M24" sqref="M24"/>
    </sheetView>
  </sheetViews>
  <sheetFormatPr defaultColWidth="9" defaultRowHeight="26" customHeight="1"/>
  <cols>
    <col min="1" max="1" width="17.1666666666667" style="62" customWidth="1"/>
    <col min="2" max="8" width="9.33333333333333" style="62" customWidth="1"/>
    <col min="9" max="9" width="1.33333333333333" style="62" customWidth="1"/>
    <col min="10" max="10" width="16.5" style="63" customWidth="1"/>
    <col min="11" max="11" width="17" style="63" customWidth="1"/>
    <col min="12" max="12" width="18.5" style="62" customWidth="1"/>
    <col min="13" max="13" width="16.6666666666667" style="62" customWidth="1"/>
    <col min="14" max="15" width="14.1666666666667" style="62" customWidth="1"/>
    <col min="16" max="16384" width="9" style="62"/>
  </cols>
  <sheetData>
    <row r="1" s="62" customFormat="1" ht="19.5" customHeight="1" spans="1:15">
      <c r="A1" s="64" t="s">
        <v>152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</row>
    <row r="2" s="62" customFormat="1" ht="19.5" customHeight="1" spans="1:15">
      <c r="A2" s="66" t="s">
        <v>61</v>
      </c>
      <c r="B2" s="67" t="s">
        <v>62</v>
      </c>
      <c r="C2" s="67"/>
      <c r="D2" s="68" t="s">
        <v>68</v>
      </c>
      <c r="E2" s="67" t="s">
        <v>153</v>
      </c>
      <c r="F2" s="67"/>
      <c r="G2" s="67"/>
      <c r="H2" s="67"/>
      <c r="I2" s="69"/>
      <c r="J2" s="70" t="s">
        <v>57</v>
      </c>
      <c r="K2" s="67" t="s">
        <v>57</v>
      </c>
      <c r="L2" s="67"/>
      <c r="M2" s="67"/>
      <c r="N2" s="67"/>
      <c r="O2" s="67"/>
    </row>
    <row r="3" s="62" customFormat="1" ht="19.5" customHeight="1" spans="1:15">
      <c r="A3" s="71" t="s">
        <v>154</v>
      </c>
      <c r="B3" s="72" t="s">
        <v>155</v>
      </c>
      <c r="C3" s="72"/>
      <c r="D3" s="72"/>
      <c r="E3" s="72"/>
      <c r="F3" s="72"/>
      <c r="G3" s="72"/>
      <c r="H3" s="72"/>
      <c r="I3" s="69"/>
      <c r="J3" s="71" t="s">
        <v>156</v>
      </c>
      <c r="K3" s="71"/>
      <c r="L3" s="71"/>
      <c r="M3" s="71"/>
      <c r="N3" s="71"/>
      <c r="O3" s="71"/>
    </row>
    <row r="4" s="62" customFormat="1" ht="19.5" customHeight="1" spans="1:15">
      <c r="A4" s="71"/>
      <c r="B4" s="73" t="s">
        <v>157</v>
      </c>
      <c r="C4" s="74" t="s">
        <v>158</v>
      </c>
      <c r="D4" s="74" t="s">
        <v>159</v>
      </c>
      <c r="E4" s="74" t="s">
        <v>160</v>
      </c>
      <c r="F4" s="74" t="s">
        <v>161</v>
      </c>
      <c r="G4" s="74" t="s">
        <v>162</v>
      </c>
      <c r="H4" s="74" t="s">
        <v>163</v>
      </c>
      <c r="I4" s="69"/>
      <c r="J4" s="73" t="s">
        <v>157</v>
      </c>
      <c r="K4" s="74" t="s">
        <v>158</v>
      </c>
      <c r="L4" s="74" t="s">
        <v>159</v>
      </c>
      <c r="M4" s="74" t="s">
        <v>160</v>
      </c>
      <c r="N4" s="74" t="s">
        <v>161</v>
      </c>
      <c r="O4" s="74" t="s">
        <v>162</v>
      </c>
    </row>
    <row r="5" s="62" customFormat="1" ht="19.5" customHeight="1" spans="1:15">
      <c r="A5" s="71"/>
      <c r="B5" s="73" t="s">
        <v>164</v>
      </c>
      <c r="C5" s="74" t="s">
        <v>165</v>
      </c>
      <c r="D5" s="74" t="s">
        <v>166</v>
      </c>
      <c r="E5" s="74" t="s">
        <v>167</v>
      </c>
      <c r="F5" s="74" t="s">
        <v>168</v>
      </c>
      <c r="G5" s="74" t="s">
        <v>169</v>
      </c>
      <c r="H5" s="74" t="s">
        <v>170</v>
      </c>
      <c r="I5" s="69"/>
      <c r="J5" s="75" t="s">
        <v>222</v>
      </c>
      <c r="K5" s="75" t="s">
        <v>317</v>
      </c>
      <c r="L5" s="75" t="s">
        <v>318</v>
      </c>
      <c r="M5" s="75" t="s">
        <v>223</v>
      </c>
      <c r="N5" s="75" t="s">
        <v>318</v>
      </c>
      <c r="O5" s="75" t="s">
        <v>317</v>
      </c>
    </row>
    <row r="6" s="62" customFormat="1" ht="19.5" customHeight="1" spans="1:15">
      <c r="A6" s="76" t="s">
        <v>173</v>
      </c>
      <c r="B6" s="77">
        <f>C6-1</f>
        <v>64.5</v>
      </c>
      <c r="C6" s="77">
        <f>D6-2</f>
        <v>65.5</v>
      </c>
      <c r="D6" s="77">
        <v>67.5</v>
      </c>
      <c r="E6" s="77">
        <f>D6+2</f>
        <v>69.5</v>
      </c>
      <c r="F6" s="77">
        <f>E6+2</f>
        <v>71.5</v>
      </c>
      <c r="G6" s="77">
        <f>F6+1</f>
        <v>72.5</v>
      </c>
      <c r="H6" s="77">
        <f>G6+1</f>
        <v>73.5</v>
      </c>
      <c r="I6" s="69"/>
      <c r="J6" s="78" t="s">
        <v>235</v>
      </c>
      <c r="K6" s="78" t="s">
        <v>234</v>
      </c>
      <c r="L6" s="78" t="s">
        <v>226</v>
      </c>
      <c r="M6" s="78" t="s">
        <v>224</v>
      </c>
      <c r="N6" s="78" t="s">
        <v>236</v>
      </c>
      <c r="O6" s="78" t="s">
        <v>224</v>
      </c>
    </row>
    <row r="7" s="62" customFormat="1" ht="19.5" customHeight="1" spans="1:15">
      <c r="A7" s="74" t="s">
        <v>175</v>
      </c>
      <c r="B7" s="77">
        <f>C7-4</f>
        <v>100</v>
      </c>
      <c r="C7" s="77">
        <f>D7-4</f>
        <v>104</v>
      </c>
      <c r="D7" s="77">
        <v>108</v>
      </c>
      <c r="E7" s="77">
        <f>D7+4</f>
        <v>112</v>
      </c>
      <c r="F7" s="77">
        <f>E7+4</f>
        <v>116</v>
      </c>
      <c r="G7" s="77">
        <f>F7+6</f>
        <v>122</v>
      </c>
      <c r="H7" s="77">
        <f>G7+6</f>
        <v>128</v>
      </c>
      <c r="I7" s="69"/>
      <c r="J7" s="78" t="s">
        <v>228</v>
      </c>
      <c r="K7" s="78" t="s">
        <v>227</v>
      </c>
      <c r="L7" s="78" t="s">
        <v>232</v>
      </c>
      <c r="M7" s="78" t="s">
        <v>232</v>
      </c>
      <c r="N7" s="78" t="s">
        <v>228</v>
      </c>
      <c r="O7" s="78" t="s">
        <v>227</v>
      </c>
    </row>
    <row r="8" s="62" customFormat="1" ht="19.5" customHeight="1" spans="1:15">
      <c r="A8" s="74" t="s">
        <v>176</v>
      </c>
      <c r="B8" s="77">
        <f>C8-4</f>
        <v>98</v>
      </c>
      <c r="C8" s="77">
        <f>D8-4</f>
        <v>102</v>
      </c>
      <c r="D8" s="77" t="s">
        <v>177</v>
      </c>
      <c r="E8" s="77">
        <f>D8+4</f>
        <v>110</v>
      </c>
      <c r="F8" s="77">
        <f>E8+5</f>
        <v>115</v>
      </c>
      <c r="G8" s="77">
        <f>F8+6</f>
        <v>121</v>
      </c>
      <c r="H8" s="77">
        <f>G8+7</f>
        <v>128</v>
      </c>
      <c r="I8" s="69"/>
      <c r="J8" s="78" t="s">
        <v>232</v>
      </c>
      <c r="K8" s="78" t="s">
        <v>331</v>
      </c>
      <c r="L8" s="78" t="s">
        <v>228</v>
      </c>
      <c r="M8" s="78" t="s">
        <v>229</v>
      </c>
      <c r="N8" s="78" t="s">
        <v>230</v>
      </c>
      <c r="O8" s="78" t="s">
        <v>232</v>
      </c>
    </row>
    <row r="9" s="62" customFormat="1" ht="19.5" customHeight="1" spans="1:15">
      <c r="A9" s="74" t="s">
        <v>179</v>
      </c>
      <c r="B9" s="77">
        <f>C9-1.2</f>
        <v>43.1</v>
      </c>
      <c r="C9" s="77">
        <f>D9-1.2</f>
        <v>44.3</v>
      </c>
      <c r="D9" s="77" t="s">
        <v>180</v>
      </c>
      <c r="E9" s="77">
        <f>D9+1.2</f>
        <v>46.7</v>
      </c>
      <c r="F9" s="77">
        <f>E9+1.2</f>
        <v>47.9</v>
      </c>
      <c r="G9" s="77">
        <f>F9+1.4</f>
        <v>49.3</v>
      </c>
      <c r="H9" s="77">
        <f>G9+1.4</f>
        <v>50.7</v>
      </c>
      <c r="I9" s="69"/>
      <c r="J9" s="78" t="s">
        <v>234</v>
      </c>
      <c r="K9" s="78" t="s">
        <v>234</v>
      </c>
      <c r="L9" s="78" t="s">
        <v>226</v>
      </c>
      <c r="M9" s="78" t="s">
        <v>231</v>
      </c>
      <c r="N9" s="78" t="s">
        <v>231</v>
      </c>
      <c r="O9" s="78" t="s">
        <v>233</v>
      </c>
    </row>
    <row r="10" s="62" customFormat="1" ht="19.5" customHeight="1" spans="1:15">
      <c r="A10" s="74" t="s">
        <v>183</v>
      </c>
      <c r="B10" s="77">
        <f>C10-0.6</f>
        <v>19.7</v>
      </c>
      <c r="C10" s="77">
        <f>D10-1.2</f>
        <v>20.3</v>
      </c>
      <c r="D10" s="77" t="s">
        <v>184</v>
      </c>
      <c r="E10" s="77">
        <f>D10+1.2</f>
        <v>22.7</v>
      </c>
      <c r="F10" s="77">
        <f>E10+1.2</f>
        <v>23.9</v>
      </c>
      <c r="G10" s="77">
        <f t="shared" ref="G10:G13" si="0">F10+0.6</f>
        <v>24.5</v>
      </c>
      <c r="H10" s="77">
        <f t="shared" ref="H10:H13" si="1">G10+0.6</f>
        <v>25.1</v>
      </c>
      <c r="I10" s="69"/>
      <c r="J10" s="78" t="s">
        <v>230</v>
      </c>
      <c r="K10" s="78" t="s">
        <v>232</v>
      </c>
      <c r="L10" s="78" t="s">
        <v>230</v>
      </c>
      <c r="M10" s="78" t="s">
        <v>229</v>
      </c>
      <c r="N10" s="78" t="s">
        <v>232</v>
      </c>
      <c r="O10" s="78" t="s">
        <v>227</v>
      </c>
    </row>
    <row r="11" s="62" customFormat="1" ht="19.5" customHeight="1" spans="1:15">
      <c r="A11" s="74" t="s">
        <v>186</v>
      </c>
      <c r="B11" s="77">
        <f>C11-0.7</f>
        <v>18.1</v>
      </c>
      <c r="C11" s="77">
        <f>D11-0.7</f>
        <v>18.8</v>
      </c>
      <c r="D11" s="77" t="s">
        <v>187</v>
      </c>
      <c r="E11" s="77">
        <f>D11+0.7</f>
        <v>20.2</v>
      </c>
      <c r="F11" s="77">
        <f>E11+0.7</f>
        <v>20.9</v>
      </c>
      <c r="G11" s="77">
        <f>F11+0.95</f>
        <v>21.85</v>
      </c>
      <c r="H11" s="77">
        <f>G11+0.95</f>
        <v>22.8</v>
      </c>
      <c r="I11" s="69"/>
      <c r="J11" s="78" t="s">
        <v>323</v>
      </c>
      <c r="K11" s="78" t="s">
        <v>234</v>
      </c>
      <c r="L11" s="78" t="s">
        <v>248</v>
      </c>
      <c r="M11" s="78" t="s">
        <v>236</v>
      </c>
      <c r="N11" s="78" t="s">
        <v>332</v>
      </c>
      <c r="O11" s="78" t="s">
        <v>247</v>
      </c>
    </row>
    <row r="12" s="62" customFormat="1" ht="19.5" customHeight="1" spans="1:15">
      <c r="A12" s="79" t="s">
        <v>189</v>
      </c>
      <c r="B12" s="80">
        <f>C12-0.4</f>
        <v>17.2</v>
      </c>
      <c r="C12" s="80">
        <f>D12-0.4</f>
        <v>17.6</v>
      </c>
      <c r="D12" s="80">
        <v>18</v>
      </c>
      <c r="E12" s="80">
        <f>D12+0.4</f>
        <v>18.4</v>
      </c>
      <c r="F12" s="80">
        <f>E12+0.4</f>
        <v>18.8</v>
      </c>
      <c r="G12" s="80">
        <f t="shared" si="0"/>
        <v>19.4</v>
      </c>
      <c r="H12" s="80">
        <f t="shared" si="1"/>
        <v>20</v>
      </c>
      <c r="I12" s="69"/>
      <c r="J12" s="81" t="s">
        <v>231</v>
      </c>
      <c r="K12" s="78" t="s">
        <v>231</v>
      </c>
      <c r="L12" s="78" t="s">
        <v>231</v>
      </c>
      <c r="M12" s="78" t="s">
        <v>231</v>
      </c>
      <c r="N12" s="78" t="s">
        <v>231</v>
      </c>
      <c r="O12" s="78" t="s">
        <v>231</v>
      </c>
    </row>
    <row r="13" s="62" customFormat="1" ht="19.5" customHeight="1" spans="1:15">
      <c r="A13" s="82" t="s">
        <v>190</v>
      </c>
      <c r="B13" s="83">
        <f>C13-0.4</f>
        <v>19.2</v>
      </c>
      <c r="C13" s="83">
        <f>D13-0.4</f>
        <v>19.6</v>
      </c>
      <c r="D13" s="83">
        <v>20</v>
      </c>
      <c r="E13" s="83">
        <f>D13+0.4</f>
        <v>20.4</v>
      </c>
      <c r="F13" s="83">
        <f>E13+0.4</f>
        <v>20.8</v>
      </c>
      <c r="G13" s="83">
        <f t="shared" si="0"/>
        <v>21.4</v>
      </c>
      <c r="H13" s="83">
        <f t="shared" si="1"/>
        <v>22</v>
      </c>
      <c r="I13" s="69"/>
      <c r="J13" s="81" t="s">
        <v>333</v>
      </c>
      <c r="K13" s="78" t="s">
        <v>324</v>
      </c>
      <c r="L13" s="78" t="s">
        <v>231</v>
      </c>
      <c r="M13" s="78" t="s">
        <v>242</v>
      </c>
      <c r="N13" s="78" t="s">
        <v>231</v>
      </c>
      <c r="O13" s="78" t="s">
        <v>333</v>
      </c>
    </row>
    <row r="14" s="62" customFormat="1" ht="19.5" customHeight="1" spans="1:15">
      <c r="A14" s="82" t="s">
        <v>192</v>
      </c>
      <c r="B14" s="83">
        <f>C14-0.2</f>
        <v>10.6</v>
      </c>
      <c r="C14" s="83">
        <f>D14-0.2</f>
        <v>10.8</v>
      </c>
      <c r="D14" s="83">
        <v>11</v>
      </c>
      <c r="E14" s="83">
        <f>D14+0.2</f>
        <v>11.2</v>
      </c>
      <c r="F14" s="83">
        <f>E14+0.2</f>
        <v>11.4</v>
      </c>
      <c r="G14" s="83">
        <f>F14+0.25</f>
        <v>11.65</v>
      </c>
      <c r="H14" s="83">
        <f>G14+0.25</f>
        <v>11.9</v>
      </c>
      <c r="I14" s="69"/>
      <c r="J14" s="81" t="s">
        <v>325</v>
      </c>
      <c r="K14" s="78" t="s">
        <v>334</v>
      </c>
      <c r="L14" s="78" t="s">
        <v>324</v>
      </c>
      <c r="M14" s="78" t="s">
        <v>231</v>
      </c>
      <c r="N14" s="78" t="s">
        <v>333</v>
      </c>
      <c r="O14" s="78" t="s">
        <v>335</v>
      </c>
    </row>
    <row r="15" s="62" customFormat="1" ht="19.5" customHeight="1" spans="1:15">
      <c r="A15" s="74" t="s">
        <v>193</v>
      </c>
      <c r="B15" s="83">
        <f>C15</f>
        <v>1.5</v>
      </c>
      <c r="C15" s="83">
        <f>D15</f>
        <v>1.5</v>
      </c>
      <c r="D15" s="83">
        <v>1.5</v>
      </c>
      <c r="E15" s="83">
        <f t="shared" ref="E15:H15" si="2">D15</f>
        <v>1.5</v>
      </c>
      <c r="F15" s="83">
        <f t="shared" si="2"/>
        <v>1.5</v>
      </c>
      <c r="G15" s="83">
        <f t="shared" si="2"/>
        <v>1.5</v>
      </c>
      <c r="H15" s="83">
        <f t="shared" si="2"/>
        <v>1.5</v>
      </c>
      <c r="I15" s="69"/>
      <c r="J15" s="81" t="s">
        <v>231</v>
      </c>
      <c r="K15" s="78" t="s">
        <v>231</v>
      </c>
      <c r="L15" s="78" t="s">
        <v>231</v>
      </c>
      <c r="M15" s="78" t="s">
        <v>231</v>
      </c>
      <c r="N15" s="78" t="s">
        <v>231</v>
      </c>
      <c r="O15" s="78" t="s">
        <v>231</v>
      </c>
    </row>
    <row r="16" s="62" customFormat="1" ht="14.25" spans="1:15">
      <c r="A16" s="84" t="s">
        <v>194</v>
      </c>
      <c r="D16" s="85"/>
      <c r="E16" s="85"/>
      <c r="F16" s="85"/>
      <c r="G16" s="85"/>
      <c r="H16" s="85"/>
      <c r="I16" s="85"/>
      <c r="J16" s="86"/>
      <c r="K16" s="86"/>
      <c r="L16" s="85"/>
      <c r="M16" s="85"/>
      <c r="N16" s="85"/>
      <c r="O16" s="85"/>
    </row>
    <row r="17" s="62" customFormat="1" ht="14.25" spans="1:15">
      <c r="A17" s="62" t="s">
        <v>195</v>
      </c>
      <c r="D17" s="85"/>
      <c r="E17" s="85"/>
      <c r="F17" s="85"/>
      <c r="G17" s="85"/>
      <c r="H17" s="85"/>
      <c r="I17" s="85"/>
      <c r="J17" s="86"/>
      <c r="K17" s="86"/>
      <c r="L17" s="85"/>
      <c r="M17" s="85"/>
      <c r="N17" s="85"/>
      <c r="O17" s="85"/>
    </row>
    <row r="18" s="62" customFormat="1" ht="14.25" spans="1:15">
      <c r="A18" s="85"/>
      <c r="B18" s="85"/>
      <c r="C18" s="85"/>
      <c r="D18" s="85"/>
      <c r="E18" s="85"/>
      <c r="F18" s="85"/>
      <c r="G18" s="85"/>
      <c r="H18" s="85"/>
      <c r="I18" s="85"/>
      <c r="J18" s="87" t="s">
        <v>336</v>
      </c>
      <c r="K18" s="87"/>
      <c r="L18" s="84" t="s">
        <v>197</v>
      </c>
      <c r="M18" s="84"/>
      <c r="N18" s="84"/>
      <c r="O18" s="84" t="s">
        <v>198</v>
      </c>
    </row>
  </sheetData>
  <mergeCells count="8">
    <mergeCell ref="A1:O1"/>
    <mergeCell ref="B2:C2"/>
    <mergeCell ref="E2:H2"/>
    <mergeCell ref="K2:O2"/>
    <mergeCell ref="B3:H3"/>
    <mergeCell ref="J3:O3"/>
    <mergeCell ref="A3:A5"/>
    <mergeCell ref="I2:I15"/>
  </mergeCells>
  <pageMargins left="0.75" right="0.75" top="1" bottom="1" header="0.5" footer="0.5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workbookViewId="0">
      <selection activeCell="O17" sqref="O17"/>
    </sheetView>
  </sheetViews>
  <sheetFormatPr defaultColWidth="10.1666666666667" defaultRowHeight="14.25"/>
  <cols>
    <col min="1" max="1" width="9.66666666666667" style="90" customWidth="1"/>
    <col min="2" max="2" width="11.1666666666667" style="90" customWidth="1"/>
    <col min="3" max="3" width="9.16666666666667" style="90" customWidth="1"/>
    <col min="4" max="4" width="9.5" style="90" customWidth="1"/>
    <col min="5" max="5" width="10.1666666666667" style="90" customWidth="1"/>
    <col min="6" max="6" width="10.3333333333333" style="90" customWidth="1"/>
    <col min="7" max="7" width="9.5" style="90" customWidth="1"/>
    <col min="8" max="8" width="9.16666666666667" style="90" customWidth="1"/>
    <col min="9" max="9" width="8.16666666666667" style="90" customWidth="1"/>
    <col min="10" max="10" width="10.5" style="90" customWidth="1"/>
    <col min="11" max="11" width="12.1666666666667" style="90" customWidth="1"/>
    <col min="12" max="16384" width="10.1666666666667" style="90"/>
  </cols>
  <sheetData>
    <row r="1" ht="26.25" spans="1:11">
      <c r="A1" s="91" t="s">
        <v>249</v>
      </c>
      <c r="B1" s="91"/>
      <c r="C1" s="91"/>
      <c r="D1" s="91"/>
      <c r="E1" s="91"/>
      <c r="F1" s="91"/>
      <c r="G1" s="91"/>
      <c r="H1" s="91"/>
      <c r="I1" s="91"/>
      <c r="J1" s="91"/>
      <c r="K1" s="91"/>
    </row>
    <row r="2" ht="15" spans="1:11">
      <c r="A2" s="92" t="s">
        <v>53</v>
      </c>
      <c r="B2" s="93" t="s">
        <v>200</v>
      </c>
      <c r="C2" s="93"/>
      <c r="D2" s="94" t="s">
        <v>61</v>
      </c>
      <c r="E2" s="95" t="s">
        <v>62</v>
      </c>
      <c r="F2" s="96" t="s">
        <v>250</v>
      </c>
      <c r="G2" s="97" t="s">
        <v>69</v>
      </c>
      <c r="H2" s="98"/>
      <c r="I2" s="99" t="s">
        <v>57</v>
      </c>
      <c r="J2" s="100" t="s">
        <v>56</v>
      </c>
      <c r="K2" s="101"/>
    </row>
    <row r="3" spans="1:11">
      <c r="A3" s="102" t="s">
        <v>75</v>
      </c>
      <c r="B3" s="103">
        <v>50213</v>
      </c>
      <c r="C3" s="103"/>
      <c r="D3" s="104" t="s">
        <v>251</v>
      </c>
      <c r="E3" s="105" t="s">
        <v>64</v>
      </c>
      <c r="F3" s="106"/>
      <c r="G3" s="106"/>
      <c r="H3" s="107" t="s">
        <v>252</v>
      </c>
      <c r="I3" s="107"/>
      <c r="J3" s="107"/>
      <c r="K3" s="108"/>
    </row>
    <row r="4" spans="1:11">
      <c r="A4" s="109" t="s">
        <v>72</v>
      </c>
      <c r="B4" s="110">
        <v>4</v>
      </c>
      <c r="C4" s="110">
        <v>6</v>
      </c>
      <c r="D4" s="111" t="s">
        <v>253</v>
      </c>
      <c r="E4" s="106" t="s">
        <v>254</v>
      </c>
      <c r="F4" s="106"/>
      <c r="G4" s="106"/>
      <c r="H4" s="111" t="s">
        <v>255</v>
      </c>
      <c r="I4" s="111"/>
      <c r="J4" s="112" t="s">
        <v>66</v>
      </c>
      <c r="K4" s="113" t="s">
        <v>67</v>
      </c>
    </row>
    <row r="5" spans="1:11">
      <c r="A5" s="109" t="s">
        <v>256</v>
      </c>
      <c r="B5" s="103" t="s">
        <v>257</v>
      </c>
      <c r="C5" s="103"/>
      <c r="D5" s="104" t="s">
        <v>258</v>
      </c>
      <c r="E5" s="104" t="s">
        <v>259</v>
      </c>
      <c r="F5" s="104" t="s">
        <v>260</v>
      </c>
      <c r="G5" s="104" t="s">
        <v>254</v>
      </c>
      <c r="H5" s="111" t="s">
        <v>261</v>
      </c>
      <c r="I5" s="111"/>
      <c r="J5" s="112" t="s">
        <v>66</v>
      </c>
      <c r="K5" s="113" t="s">
        <v>67</v>
      </c>
    </row>
    <row r="6" spans="1:11">
      <c r="A6" s="114" t="s">
        <v>262</v>
      </c>
      <c r="B6" s="115">
        <v>125</v>
      </c>
      <c r="C6" s="115"/>
      <c r="D6" s="116" t="s">
        <v>264</v>
      </c>
      <c r="E6" s="117"/>
      <c r="F6" s="118">
        <v>3000</v>
      </c>
      <c r="G6" s="116"/>
      <c r="H6" s="119" t="s">
        <v>265</v>
      </c>
      <c r="I6" s="119"/>
      <c r="J6" s="120" t="s">
        <v>66</v>
      </c>
      <c r="K6" s="121" t="s">
        <v>67</v>
      </c>
    </row>
    <row r="7" ht="15" spans="1:11">
      <c r="A7" s="122"/>
      <c r="B7" s="123"/>
      <c r="C7" s="123"/>
      <c r="D7" s="122"/>
      <c r="E7" s="123"/>
      <c r="F7" s="124"/>
      <c r="G7" s="122"/>
      <c r="H7" s="124"/>
      <c r="I7" s="123"/>
      <c r="J7" s="123"/>
      <c r="K7" s="123"/>
    </row>
    <row r="8" spans="1:11">
      <c r="A8" s="125" t="s">
        <v>266</v>
      </c>
      <c r="B8" s="96" t="s">
        <v>267</v>
      </c>
      <c r="C8" s="96" t="s">
        <v>268</v>
      </c>
      <c r="D8" s="96" t="s">
        <v>269</v>
      </c>
      <c r="E8" s="96" t="s">
        <v>270</v>
      </c>
      <c r="F8" s="96" t="s">
        <v>271</v>
      </c>
      <c r="G8" s="126" t="s">
        <v>272</v>
      </c>
      <c r="H8" s="127"/>
      <c r="I8" s="127"/>
      <c r="J8" s="127"/>
      <c r="K8" s="128"/>
    </row>
    <row r="9" spans="1:11">
      <c r="A9" s="109" t="s">
        <v>273</v>
      </c>
      <c r="B9" s="111"/>
      <c r="C9" s="112" t="s">
        <v>66</v>
      </c>
      <c r="D9" s="112" t="s">
        <v>67</v>
      </c>
      <c r="E9" s="104" t="s">
        <v>274</v>
      </c>
      <c r="F9" s="129" t="s">
        <v>275</v>
      </c>
      <c r="G9" s="130" t="s">
        <v>276</v>
      </c>
      <c r="H9" s="131"/>
      <c r="I9" s="131"/>
      <c r="J9" s="131"/>
      <c r="K9" s="132"/>
    </row>
    <row r="10" spans="1:11">
      <c r="A10" s="109" t="s">
        <v>277</v>
      </c>
      <c r="B10" s="111"/>
      <c r="C10" s="112" t="s">
        <v>66</v>
      </c>
      <c r="D10" s="112" t="s">
        <v>67</v>
      </c>
      <c r="E10" s="104" t="s">
        <v>278</v>
      </c>
      <c r="F10" s="129" t="s">
        <v>276</v>
      </c>
      <c r="G10" s="130" t="s">
        <v>279</v>
      </c>
      <c r="H10" s="131"/>
      <c r="I10" s="131"/>
      <c r="J10" s="131"/>
      <c r="K10" s="132"/>
    </row>
    <row r="11" spans="1:11">
      <c r="A11" s="133" t="s">
        <v>208</v>
      </c>
      <c r="B11" s="134"/>
      <c r="C11" s="134"/>
      <c r="D11" s="134"/>
      <c r="E11" s="134"/>
      <c r="F11" s="134"/>
      <c r="G11" s="134"/>
      <c r="H11" s="134"/>
      <c r="I11" s="134"/>
      <c r="J11" s="134"/>
      <c r="K11" s="135"/>
    </row>
    <row r="12" spans="1:11">
      <c r="A12" s="102" t="s">
        <v>90</v>
      </c>
      <c r="B12" s="112" t="s">
        <v>86</v>
      </c>
      <c r="C12" s="112" t="s">
        <v>87</v>
      </c>
      <c r="D12" s="129"/>
      <c r="E12" s="104" t="s">
        <v>88</v>
      </c>
      <c r="F12" s="112" t="s">
        <v>86</v>
      </c>
      <c r="G12" s="112" t="s">
        <v>87</v>
      </c>
      <c r="H12" s="112"/>
      <c r="I12" s="104" t="s">
        <v>280</v>
      </c>
      <c r="J12" s="112" t="s">
        <v>86</v>
      </c>
      <c r="K12" s="113" t="s">
        <v>87</v>
      </c>
    </row>
    <row r="13" spans="1:11">
      <c r="A13" s="102" t="s">
        <v>93</v>
      </c>
      <c r="B13" s="112" t="s">
        <v>86</v>
      </c>
      <c r="C13" s="112" t="s">
        <v>87</v>
      </c>
      <c r="D13" s="129"/>
      <c r="E13" s="104" t="s">
        <v>98</v>
      </c>
      <c r="F13" s="112" t="s">
        <v>86</v>
      </c>
      <c r="G13" s="112" t="s">
        <v>87</v>
      </c>
      <c r="H13" s="112"/>
      <c r="I13" s="104" t="s">
        <v>281</v>
      </c>
      <c r="J13" s="112" t="s">
        <v>86</v>
      </c>
      <c r="K13" s="113" t="s">
        <v>87</v>
      </c>
    </row>
    <row r="14" ht="15" spans="1:11">
      <c r="A14" s="114" t="s">
        <v>282</v>
      </c>
      <c r="B14" s="120" t="s">
        <v>86</v>
      </c>
      <c r="C14" s="120" t="s">
        <v>87</v>
      </c>
      <c r="D14" s="117"/>
      <c r="E14" s="116" t="s">
        <v>283</v>
      </c>
      <c r="F14" s="120" t="s">
        <v>86</v>
      </c>
      <c r="G14" s="120" t="s">
        <v>87</v>
      </c>
      <c r="H14" s="120"/>
      <c r="I14" s="116" t="s">
        <v>284</v>
      </c>
      <c r="J14" s="120" t="s">
        <v>86</v>
      </c>
      <c r="K14" s="121" t="s">
        <v>87</v>
      </c>
    </row>
    <row r="15" ht="15" spans="1:11">
      <c r="A15" s="122" t="s">
        <v>194</v>
      </c>
      <c r="B15" s="136" t="s">
        <v>276</v>
      </c>
      <c r="C15" s="137"/>
      <c r="D15" s="123"/>
      <c r="E15" s="122"/>
      <c r="F15" s="137"/>
      <c r="G15" s="137"/>
      <c r="H15" s="137"/>
      <c r="I15" s="122"/>
      <c r="J15" s="137"/>
      <c r="K15" s="137"/>
    </row>
    <row r="16" s="88" customFormat="1" spans="1:11">
      <c r="A16" s="92" t="s">
        <v>285</v>
      </c>
      <c r="B16" s="99"/>
      <c r="C16" s="99"/>
      <c r="D16" s="99"/>
      <c r="E16" s="99"/>
      <c r="F16" s="99"/>
      <c r="G16" s="99"/>
      <c r="H16" s="99"/>
      <c r="I16" s="99"/>
      <c r="J16" s="99"/>
      <c r="K16" s="138"/>
    </row>
    <row r="17" spans="1:11">
      <c r="A17" s="109" t="s">
        <v>286</v>
      </c>
      <c r="B17" s="111"/>
      <c r="C17" s="111"/>
      <c r="D17" s="111"/>
      <c r="E17" s="111"/>
      <c r="F17" s="111"/>
      <c r="G17" s="111"/>
      <c r="H17" s="111"/>
      <c r="I17" s="111"/>
      <c r="J17" s="111"/>
      <c r="K17" s="139"/>
    </row>
    <row r="18" spans="1:11">
      <c r="A18" s="109" t="s">
        <v>287</v>
      </c>
      <c r="B18" s="111"/>
      <c r="C18" s="111"/>
      <c r="D18" s="111"/>
      <c r="E18" s="111"/>
      <c r="F18" s="111"/>
      <c r="G18" s="111"/>
      <c r="H18" s="111"/>
      <c r="I18" s="111"/>
      <c r="J18" s="111"/>
      <c r="K18" s="139"/>
    </row>
    <row r="19" spans="1:11">
      <c r="A19" s="140" t="s">
        <v>337</v>
      </c>
      <c r="B19" s="141"/>
      <c r="C19" s="141"/>
      <c r="D19" s="141"/>
      <c r="E19" s="141"/>
      <c r="F19" s="141"/>
      <c r="G19" s="141"/>
      <c r="H19" s="141"/>
      <c r="I19" s="141"/>
      <c r="J19" s="141"/>
      <c r="K19" s="142"/>
    </row>
    <row r="20" spans="1:11">
      <c r="A20" s="143"/>
      <c r="B20" s="144"/>
      <c r="C20" s="144"/>
      <c r="D20" s="144"/>
      <c r="E20" s="144"/>
      <c r="F20" s="144"/>
      <c r="G20" s="144"/>
      <c r="H20" s="144"/>
      <c r="I20" s="144"/>
      <c r="J20" s="144"/>
      <c r="K20" s="145"/>
    </row>
    <row r="21" spans="1:11">
      <c r="A21" s="146"/>
      <c r="B21" s="131"/>
      <c r="C21" s="131"/>
      <c r="D21" s="131"/>
      <c r="E21" s="131"/>
      <c r="F21" s="131"/>
      <c r="G21" s="131"/>
      <c r="H21" s="131"/>
      <c r="I21" s="131"/>
      <c r="J21" s="131"/>
      <c r="K21" s="132"/>
    </row>
    <row r="22" spans="1:11">
      <c r="A22" s="146"/>
      <c r="B22" s="131"/>
      <c r="C22" s="131"/>
      <c r="D22" s="131"/>
      <c r="E22" s="131"/>
      <c r="F22" s="131"/>
      <c r="G22" s="131"/>
      <c r="H22" s="131"/>
      <c r="I22" s="131"/>
      <c r="J22" s="131"/>
      <c r="K22" s="132"/>
    </row>
    <row r="23" spans="1:11">
      <c r="A23" s="147"/>
      <c r="B23" s="148"/>
      <c r="C23" s="148"/>
      <c r="D23" s="148"/>
      <c r="E23" s="148"/>
      <c r="F23" s="148"/>
      <c r="G23" s="148"/>
      <c r="H23" s="148"/>
      <c r="I23" s="148"/>
      <c r="J23" s="148"/>
      <c r="K23" s="149"/>
    </row>
    <row r="24" spans="1:11">
      <c r="A24" s="109" t="s">
        <v>127</v>
      </c>
      <c r="B24" s="111"/>
      <c r="C24" s="112" t="s">
        <v>66</v>
      </c>
      <c r="D24" s="112" t="s">
        <v>67</v>
      </c>
      <c r="E24" s="107"/>
      <c r="F24" s="107"/>
      <c r="G24" s="107"/>
      <c r="H24" s="107"/>
      <c r="I24" s="107"/>
      <c r="J24" s="107"/>
      <c r="K24" s="108"/>
    </row>
    <row r="25" ht="15" spans="1:11">
      <c r="A25" s="150" t="s">
        <v>289</v>
      </c>
      <c r="B25" s="151" t="s">
        <v>276</v>
      </c>
      <c r="C25" s="152"/>
      <c r="D25" s="152"/>
      <c r="E25" s="152"/>
      <c r="F25" s="152"/>
      <c r="G25" s="152"/>
      <c r="H25" s="152"/>
      <c r="I25" s="152"/>
      <c r="J25" s="152"/>
      <c r="K25" s="153"/>
    </row>
    <row r="26" ht="15" spans="1:11">
      <c r="A26" s="154"/>
      <c r="B26" s="154"/>
      <c r="C26" s="154"/>
      <c r="D26" s="154"/>
      <c r="E26" s="154"/>
      <c r="F26" s="154"/>
      <c r="G26" s="154"/>
      <c r="H26" s="154"/>
      <c r="I26" s="154"/>
      <c r="J26" s="154"/>
      <c r="K26" s="154"/>
    </row>
    <row r="27" spans="1:11">
      <c r="A27" s="155" t="s">
        <v>290</v>
      </c>
      <c r="B27" s="127"/>
      <c r="C27" s="127"/>
      <c r="D27" s="127"/>
      <c r="E27" s="127"/>
      <c r="F27" s="127"/>
      <c r="G27" s="127"/>
      <c r="H27" s="127"/>
      <c r="I27" s="127"/>
      <c r="J27" s="127"/>
      <c r="K27" s="128"/>
    </row>
    <row r="28" spans="1:11">
      <c r="A28" s="156" t="s">
        <v>329</v>
      </c>
      <c r="B28" s="157"/>
      <c r="C28" s="157"/>
      <c r="D28" s="157"/>
      <c r="E28" s="157"/>
      <c r="F28" s="157"/>
      <c r="G28" s="157"/>
      <c r="H28" s="157"/>
      <c r="I28" s="157"/>
      <c r="J28" s="157"/>
      <c r="K28" s="158"/>
    </row>
    <row r="29" spans="1:11">
      <c r="A29" s="159" t="s">
        <v>330</v>
      </c>
      <c r="B29" s="160"/>
      <c r="C29" s="160"/>
      <c r="D29" s="160"/>
      <c r="E29" s="160"/>
      <c r="F29" s="160"/>
      <c r="G29" s="160"/>
      <c r="H29" s="160"/>
      <c r="I29" s="160"/>
      <c r="J29" s="160"/>
      <c r="K29" s="161"/>
    </row>
    <row r="30" spans="1:11">
      <c r="A30" s="159"/>
      <c r="B30" s="160"/>
      <c r="C30" s="160"/>
      <c r="D30" s="160"/>
      <c r="E30" s="160"/>
      <c r="F30" s="160"/>
      <c r="G30" s="160"/>
      <c r="H30" s="160"/>
      <c r="I30" s="160"/>
      <c r="J30" s="160"/>
      <c r="K30" s="161"/>
    </row>
    <row r="31" spans="1:11">
      <c r="A31" s="159"/>
      <c r="B31" s="160"/>
      <c r="C31" s="160"/>
      <c r="D31" s="160"/>
      <c r="E31" s="160"/>
      <c r="F31" s="160"/>
      <c r="G31" s="160"/>
      <c r="H31" s="160"/>
      <c r="I31" s="160"/>
      <c r="J31" s="160"/>
      <c r="K31" s="161"/>
    </row>
    <row r="32" spans="1:11">
      <c r="A32" s="159"/>
      <c r="B32" s="160"/>
      <c r="C32" s="160"/>
      <c r="D32" s="160"/>
      <c r="E32" s="160"/>
      <c r="F32" s="160"/>
      <c r="G32" s="160"/>
      <c r="H32" s="160"/>
      <c r="I32" s="160"/>
      <c r="J32" s="160"/>
      <c r="K32" s="161"/>
    </row>
    <row r="33" ht="23" customHeight="1" spans="1:13">
      <c r="A33" s="159"/>
      <c r="B33" s="160"/>
      <c r="C33" s="160"/>
      <c r="D33" s="160"/>
      <c r="E33" s="160"/>
      <c r="F33" s="160"/>
      <c r="G33" s="160"/>
      <c r="H33" s="160"/>
      <c r="I33" s="160"/>
      <c r="J33" s="160"/>
      <c r="K33" s="161"/>
    </row>
    <row r="34" ht="23" customHeight="1" spans="1:13">
      <c r="A34" s="146"/>
      <c r="B34" s="131"/>
      <c r="C34" s="131"/>
      <c r="D34" s="131"/>
      <c r="E34" s="131"/>
      <c r="F34" s="131"/>
      <c r="G34" s="131"/>
      <c r="H34" s="131"/>
      <c r="I34" s="131"/>
      <c r="J34" s="131"/>
      <c r="K34" s="132"/>
    </row>
    <row r="35" ht="23" customHeight="1" spans="1:13">
      <c r="A35" s="162"/>
      <c r="B35" s="131"/>
      <c r="C35" s="131"/>
      <c r="D35" s="131"/>
      <c r="E35" s="131"/>
      <c r="F35" s="131"/>
      <c r="G35" s="131"/>
      <c r="H35" s="131"/>
      <c r="I35" s="131"/>
      <c r="J35" s="131"/>
      <c r="K35" s="132"/>
    </row>
    <row r="36" ht="23" customHeight="1" spans="1:13">
      <c r="A36" s="163"/>
      <c r="B36" s="164"/>
      <c r="C36" s="164"/>
      <c r="D36" s="164"/>
      <c r="E36" s="164"/>
      <c r="F36" s="164"/>
      <c r="G36" s="164"/>
      <c r="H36" s="164"/>
      <c r="I36" s="164"/>
      <c r="J36" s="164"/>
      <c r="K36" s="165"/>
    </row>
    <row r="37" ht="18.75" customHeight="1" spans="1:13">
      <c r="A37" s="166" t="s">
        <v>293</v>
      </c>
      <c r="B37" s="167"/>
      <c r="C37" s="167"/>
      <c r="D37" s="167"/>
      <c r="E37" s="167"/>
      <c r="F37" s="167"/>
      <c r="G37" s="167"/>
      <c r="H37" s="167"/>
      <c r="I37" s="167"/>
      <c r="J37" s="167"/>
      <c r="K37" s="168"/>
    </row>
    <row r="38" s="89" customFormat="1" ht="18.75" customHeight="1" spans="1:13">
      <c r="A38" s="109" t="s">
        <v>294</v>
      </c>
      <c r="B38" s="111"/>
      <c r="C38" s="111"/>
      <c r="D38" s="107" t="s">
        <v>295</v>
      </c>
      <c r="E38" s="107"/>
      <c r="F38" s="169" t="s">
        <v>296</v>
      </c>
      <c r="G38" s="170"/>
      <c r="H38" s="111" t="s">
        <v>297</v>
      </c>
      <c r="I38" s="111"/>
      <c r="J38" s="111" t="s">
        <v>298</v>
      </c>
      <c r="K38" s="139"/>
    </row>
    <row r="39" ht="18.75" customHeight="1" spans="1:13">
      <c r="A39" s="109" t="s">
        <v>194</v>
      </c>
      <c r="B39" s="171" t="s">
        <v>299</v>
      </c>
      <c r="C39" s="171"/>
      <c r="D39" s="171"/>
      <c r="E39" s="171"/>
      <c r="F39" s="171"/>
      <c r="G39" s="171"/>
      <c r="H39" s="171"/>
      <c r="I39" s="171"/>
      <c r="J39" s="171"/>
      <c r="K39" s="172"/>
      <c r="M39" s="89"/>
    </row>
    <row r="40" ht="31" customHeight="1" spans="1:13">
      <c r="A40" s="109"/>
      <c r="B40" s="111"/>
      <c r="C40" s="111"/>
      <c r="D40" s="111"/>
      <c r="E40" s="111"/>
      <c r="F40" s="111"/>
      <c r="G40" s="111"/>
      <c r="H40" s="111"/>
      <c r="I40" s="111"/>
      <c r="J40" s="111"/>
      <c r="K40" s="139"/>
    </row>
    <row r="41" ht="18.75" customHeight="1" spans="1:13">
      <c r="A41" s="109"/>
      <c r="B41" s="111"/>
      <c r="C41" s="111"/>
      <c r="D41" s="111"/>
      <c r="E41" s="111"/>
      <c r="F41" s="111"/>
      <c r="G41" s="111"/>
      <c r="H41" s="111"/>
      <c r="I41" s="111"/>
      <c r="J41" s="111"/>
      <c r="K41" s="139"/>
    </row>
    <row r="42" ht="32" customHeight="1" spans="1:13">
      <c r="A42" s="114" t="s">
        <v>143</v>
      </c>
      <c r="B42" s="118" t="s">
        <v>300</v>
      </c>
      <c r="C42" s="118"/>
      <c r="D42" s="116" t="s">
        <v>301</v>
      </c>
      <c r="E42" s="173" t="s">
        <v>302</v>
      </c>
      <c r="F42" s="116" t="s">
        <v>147</v>
      </c>
      <c r="G42" s="174">
        <v>46080</v>
      </c>
      <c r="H42" s="175" t="s">
        <v>148</v>
      </c>
      <c r="I42" s="175"/>
      <c r="J42" s="118" t="s">
        <v>149</v>
      </c>
      <c r="K42" s="176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361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2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3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4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5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6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7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8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180975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9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0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1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180975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2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3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4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5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180975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6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149225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7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8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9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0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1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2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3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393700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4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5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6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7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8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9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0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1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2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3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4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5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184150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6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7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8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9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180975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00" name="Check Box 40" r:id="rId42">
              <controlPr defaultSize="0">
                <anchor moveWithCells="1">
                  <from>
                    <xdr:col>3</xdr:col>
                    <xdr:colOff>254635</xdr:colOff>
                    <xdr:row>21</xdr:row>
                    <xdr:rowOff>119380</xdr:rowOff>
                  </from>
                  <to>
                    <xdr:col>4</xdr:col>
                    <xdr:colOff>559435</xdr:colOff>
                    <xdr:row>24</xdr:row>
                    <xdr:rowOff>179705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01" name="Check Box 41" r:id="rId43">
              <controlPr defaultSize="0">
                <anchor moveWithCells="1">
                  <from>
                    <xdr:col>5</xdr:col>
                    <xdr:colOff>476250</xdr:colOff>
                    <xdr:row>8</xdr:row>
                    <xdr:rowOff>12700</xdr:rowOff>
                  </from>
                  <to>
                    <xdr:col>6</xdr:col>
                    <xdr:colOff>31750</xdr:colOff>
                    <xdr:row>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02" name="Check Box 42" r:id="rId44">
              <controlPr defaultSize="0">
                <anchor moveWithCells="1">
                  <from>
                    <xdr:col>5</xdr:col>
                    <xdr:colOff>444500</xdr:colOff>
                    <xdr:row>9</xdr:row>
                    <xdr:rowOff>0</xdr:rowOff>
                  </from>
                  <to>
                    <xdr:col>6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8"/>
  <sheetViews>
    <sheetView zoomScale="80" zoomScaleNormal="80" workbookViewId="0">
      <selection activeCell="I24" sqref="I24"/>
    </sheetView>
  </sheetViews>
  <sheetFormatPr defaultColWidth="9" defaultRowHeight="26" customHeight="1"/>
  <cols>
    <col min="1" max="1" width="17.1666666666667" style="62" customWidth="1"/>
    <col min="2" max="8" width="9.33333333333333" style="62" customWidth="1"/>
    <col min="9" max="9" width="1.33333333333333" style="62" customWidth="1"/>
    <col min="10" max="10" width="16.5" style="63" customWidth="1"/>
    <col min="11" max="11" width="17" style="63" customWidth="1"/>
    <col min="12" max="12" width="18.5" style="62" customWidth="1"/>
    <col min="13" max="13" width="16.6666666666667" style="62" customWidth="1"/>
    <col min="14" max="15" width="14.1666666666667" style="62" customWidth="1"/>
    <col min="16" max="16384" width="9" style="62"/>
  </cols>
  <sheetData>
    <row r="1" s="62" customFormat="1" ht="19.5" customHeight="1" spans="1:15">
      <c r="A1" s="64" t="s">
        <v>152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</row>
    <row r="2" s="62" customFormat="1" ht="19.5" customHeight="1" spans="1:15">
      <c r="A2" s="66" t="s">
        <v>61</v>
      </c>
      <c r="B2" s="67" t="s">
        <v>62</v>
      </c>
      <c r="C2" s="67"/>
      <c r="D2" s="68" t="s">
        <v>68</v>
      </c>
      <c r="E2" s="67" t="s">
        <v>153</v>
      </c>
      <c r="F2" s="67"/>
      <c r="G2" s="67"/>
      <c r="H2" s="67"/>
      <c r="I2" s="69"/>
      <c r="J2" s="70" t="s">
        <v>57</v>
      </c>
      <c r="K2" s="67" t="s">
        <v>57</v>
      </c>
      <c r="L2" s="67"/>
      <c r="M2" s="67"/>
      <c r="N2" s="67"/>
      <c r="O2" s="67"/>
    </row>
    <row r="3" s="62" customFormat="1" ht="19.5" customHeight="1" spans="1:15">
      <c r="A3" s="71" t="s">
        <v>154</v>
      </c>
      <c r="B3" s="72" t="s">
        <v>155</v>
      </c>
      <c r="C3" s="72"/>
      <c r="D3" s="72"/>
      <c r="E3" s="72"/>
      <c r="F3" s="72"/>
      <c r="G3" s="72"/>
      <c r="H3" s="72"/>
      <c r="I3" s="69"/>
      <c r="J3" s="71" t="s">
        <v>156</v>
      </c>
      <c r="K3" s="71"/>
      <c r="L3" s="71"/>
      <c r="M3" s="71"/>
      <c r="N3" s="71"/>
      <c r="O3" s="71"/>
    </row>
    <row r="4" s="62" customFormat="1" ht="19.5" customHeight="1" spans="1:15">
      <c r="A4" s="71"/>
      <c r="B4" s="73" t="s">
        <v>157</v>
      </c>
      <c r="C4" s="74" t="s">
        <v>158</v>
      </c>
      <c r="D4" s="74" t="s">
        <v>159</v>
      </c>
      <c r="E4" s="74" t="s">
        <v>160</v>
      </c>
      <c r="F4" s="74" t="s">
        <v>161</v>
      </c>
      <c r="G4" s="74" t="s">
        <v>162</v>
      </c>
      <c r="H4" s="74" t="s">
        <v>163</v>
      </c>
      <c r="I4" s="69"/>
      <c r="J4" s="73" t="s">
        <v>157</v>
      </c>
      <c r="K4" s="74" t="s">
        <v>158</v>
      </c>
      <c r="L4" s="74" t="s">
        <v>159</v>
      </c>
      <c r="M4" s="74" t="s">
        <v>160</v>
      </c>
      <c r="N4" s="74" t="s">
        <v>161</v>
      </c>
      <c r="O4" s="74" t="s">
        <v>162</v>
      </c>
    </row>
    <row r="5" s="62" customFormat="1" ht="19.5" customHeight="1" spans="1:15">
      <c r="A5" s="71"/>
      <c r="B5" s="73" t="s">
        <v>164</v>
      </c>
      <c r="C5" s="74" t="s">
        <v>165</v>
      </c>
      <c r="D5" s="74" t="s">
        <v>166</v>
      </c>
      <c r="E5" s="74" t="s">
        <v>167</v>
      </c>
      <c r="F5" s="74" t="s">
        <v>168</v>
      </c>
      <c r="G5" s="74" t="s">
        <v>169</v>
      </c>
      <c r="H5" s="74" t="s">
        <v>170</v>
      </c>
      <c r="I5" s="69"/>
      <c r="J5" s="75" t="s">
        <v>318</v>
      </c>
      <c r="K5" s="75" t="s">
        <v>223</v>
      </c>
      <c r="L5" s="75" t="s">
        <v>318</v>
      </c>
      <c r="M5" s="75" t="s">
        <v>222</v>
      </c>
      <c r="N5" s="75" t="s">
        <v>223</v>
      </c>
      <c r="O5" s="75" t="s">
        <v>318</v>
      </c>
    </row>
    <row r="6" s="62" customFormat="1" ht="19.5" customHeight="1" spans="1:15">
      <c r="A6" s="76" t="s">
        <v>173</v>
      </c>
      <c r="B6" s="77">
        <f>C6-1</f>
        <v>64.5</v>
      </c>
      <c r="C6" s="77">
        <f>D6-2</f>
        <v>65.5</v>
      </c>
      <c r="D6" s="77">
        <v>67.5</v>
      </c>
      <c r="E6" s="77">
        <f>D6+2</f>
        <v>69.5</v>
      </c>
      <c r="F6" s="77">
        <f>E6+2</f>
        <v>71.5</v>
      </c>
      <c r="G6" s="77">
        <f>F6+1</f>
        <v>72.5</v>
      </c>
      <c r="H6" s="77">
        <f>G6+1</f>
        <v>73.5</v>
      </c>
      <c r="I6" s="69"/>
      <c r="J6" s="78" t="s">
        <v>338</v>
      </c>
      <c r="K6" s="78" t="s">
        <v>230</v>
      </c>
      <c r="L6" s="78" t="s">
        <v>339</v>
      </c>
      <c r="M6" s="78" t="s">
        <v>226</v>
      </c>
      <c r="N6" s="78" t="s">
        <v>225</v>
      </c>
      <c r="O6" s="78" t="s">
        <v>234</v>
      </c>
    </row>
    <row r="7" s="62" customFormat="1" ht="19.5" customHeight="1" spans="1:15">
      <c r="A7" s="74" t="s">
        <v>175</v>
      </c>
      <c r="B7" s="77">
        <f>C7-4</f>
        <v>100</v>
      </c>
      <c r="C7" s="77">
        <f>D7-4</f>
        <v>104</v>
      </c>
      <c r="D7" s="77">
        <v>108</v>
      </c>
      <c r="E7" s="77">
        <f>D7+4</f>
        <v>112</v>
      </c>
      <c r="F7" s="77">
        <f>E7+4</f>
        <v>116</v>
      </c>
      <c r="G7" s="77">
        <f>F7+6</f>
        <v>122</v>
      </c>
      <c r="H7" s="77">
        <f>G7+6</f>
        <v>128</v>
      </c>
      <c r="I7" s="69"/>
      <c r="J7" s="78" t="s">
        <v>340</v>
      </c>
      <c r="K7" s="78" t="s">
        <v>341</v>
      </c>
      <c r="L7" s="78" t="s">
        <v>342</v>
      </c>
      <c r="M7" s="78" t="s">
        <v>229</v>
      </c>
      <c r="N7" s="78" t="s">
        <v>232</v>
      </c>
      <c r="O7" s="78" t="s">
        <v>341</v>
      </c>
    </row>
    <row r="8" s="62" customFormat="1" ht="19.5" customHeight="1" spans="1:15">
      <c r="A8" s="74" t="s">
        <v>176</v>
      </c>
      <c r="B8" s="77">
        <f>C8-4</f>
        <v>98</v>
      </c>
      <c r="C8" s="77">
        <f>D8-4</f>
        <v>102</v>
      </c>
      <c r="D8" s="77" t="s">
        <v>177</v>
      </c>
      <c r="E8" s="77">
        <f>D8+4</f>
        <v>110</v>
      </c>
      <c r="F8" s="77">
        <f>E8+5</f>
        <v>115</v>
      </c>
      <c r="G8" s="77">
        <f>F8+6</f>
        <v>121</v>
      </c>
      <c r="H8" s="77">
        <f>G8+7</f>
        <v>128</v>
      </c>
      <c r="I8" s="69"/>
      <c r="J8" s="78" t="s">
        <v>232</v>
      </c>
      <c r="K8" s="78" t="s">
        <v>229</v>
      </c>
      <c r="L8" s="78" t="s">
        <v>227</v>
      </c>
      <c r="M8" s="78" t="s">
        <v>232</v>
      </c>
      <c r="N8" s="78" t="s">
        <v>343</v>
      </c>
      <c r="O8" s="78" t="s">
        <v>234</v>
      </c>
    </row>
    <row r="9" s="62" customFormat="1" ht="19.5" customHeight="1" spans="1:15">
      <c r="A9" s="74" t="s">
        <v>179</v>
      </c>
      <c r="B9" s="77">
        <f>C9-1.2</f>
        <v>43.1</v>
      </c>
      <c r="C9" s="77">
        <f>D9-1.2</f>
        <v>44.3</v>
      </c>
      <c r="D9" s="77" t="s">
        <v>180</v>
      </c>
      <c r="E9" s="77">
        <f>D9+1.2</f>
        <v>46.7</v>
      </c>
      <c r="F9" s="77">
        <f>E9+1.2</f>
        <v>47.9</v>
      </c>
      <c r="G9" s="77">
        <f>F9+1.4</f>
        <v>49.3</v>
      </c>
      <c r="H9" s="77">
        <f>G9+1.4</f>
        <v>50.7</v>
      </c>
      <c r="I9" s="69"/>
      <c r="J9" s="78" t="s">
        <v>247</v>
      </c>
      <c r="K9" s="78" t="s">
        <v>332</v>
      </c>
      <c r="L9" s="78" t="s">
        <v>231</v>
      </c>
      <c r="M9" s="78" t="s">
        <v>247</v>
      </c>
      <c r="N9" s="78" t="s">
        <v>231</v>
      </c>
      <c r="O9" s="78" t="s">
        <v>247</v>
      </c>
    </row>
    <row r="10" s="62" customFormat="1" ht="19.5" customHeight="1" spans="1:15">
      <c r="A10" s="74" t="s">
        <v>183</v>
      </c>
      <c r="B10" s="77">
        <f>C10-0.6</f>
        <v>19.7</v>
      </c>
      <c r="C10" s="77">
        <f>D10-1.2</f>
        <v>20.3</v>
      </c>
      <c r="D10" s="77" t="s">
        <v>184</v>
      </c>
      <c r="E10" s="77">
        <f>D10+1.2</f>
        <v>22.7</v>
      </c>
      <c r="F10" s="77">
        <f>E10+1.2</f>
        <v>23.9</v>
      </c>
      <c r="G10" s="77">
        <f t="shared" ref="G10:G13" si="0">F10+0.6</f>
        <v>24.5</v>
      </c>
      <c r="H10" s="77">
        <f t="shared" ref="H10:H13" si="1">G10+0.6</f>
        <v>25.1</v>
      </c>
      <c r="I10" s="69"/>
      <c r="J10" s="78" t="s">
        <v>247</v>
      </c>
      <c r="K10" s="78" t="s">
        <v>332</v>
      </c>
      <c r="L10" s="78" t="s">
        <v>323</v>
      </c>
      <c r="M10" s="78" t="s">
        <v>340</v>
      </c>
      <c r="N10" s="78" t="s">
        <v>236</v>
      </c>
      <c r="O10" s="78" t="s">
        <v>343</v>
      </c>
    </row>
    <row r="11" s="62" customFormat="1" ht="19.5" customHeight="1" spans="1:15">
      <c r="A11" s="74" t="s">
        <v>186</v>
      </c>
      <c r="B11" s="77">
        <f>C11-0.7</f>
        <v>18.1</v>
      </c>
      <c r="C11" s="77">
        <f>D11-0.7</f>
        <v>18.8</v>
      </c>
      <c r="D11" s="77" t="s">
        <v>187</v>
      </c>
      <c r="E11" s="77">
        <f>D11+0.7</f>
        <v>20.2</v>
      </c>
      <c r="F11" s="77">
        <f>E11+0.7</f>
        <v>20.9</v>
      </c>
      <c r="G11" s="77">
        <f>F11+0.95</f>
        <v>21.85</v>
      </c>
      <c r="H11" s="77">
        <f>G11+0.95</f>
        <v>22.8</v>
      </c>
      <c r="I11" s="69"/>
      <c r="J11" s="78" t="s">
        <v>247</v>
      </c>
      <c r="K11" s="78" t="s">
        <v>231</v>
      </c>
      <c r="L11" s="78" t="s">
        <v>332</v>
      </c>
      <c r="M11" s="78" t="s">
        <v>247</v>
      </c>
      <c r="N11" s="78" t="s">
        <v>231</v>
      </c>
      <c r="O11" s="78" t="s">
        <v>234</v>
      </c>
    </row>
    <row r="12" s="62" customFormat="1" ht="19.5" customHeight="1" spans="1:15">
      <c r="A12" s="79" t="s">
        <v>189</v>
      </c>
      <c r="B12" s="80">
        <f>C12-0.4</f>
        <v>17.2</v>
      </c>
      <c r="C12" s="80">
        <f>D12-0.4</f>
        <v>17.6</v>
      </c>
      <c r="D12" s="80">
        <v>18</v>
      </c>
      <c r="E12" s="80">
        <f>D12+0.4</f>
        <v>18.4</v>
      </c>
      <c r="F12" s="80">
        <f>E12+0.4</f>
        <v>18.8</v>
      </c>
      <c r="G12" s="80">
        <f t="shared" si="0"/>
        <v>19.4</v>
      </c>
      <c r="H12" s="80">
        <f t="shared" si="1"/>
        <v>20</v>
      </c>
      <c r="I12" s="69"/>
      <c r="J12" s="81" t="s">
        <v>231</v>
      </c>
      <c r="K12" s="78" t="s">
        <v>231</v>
      </c>
      <c r="L12" s="78" t="s">
        <v>231</v>
      </c>
      <c r="M12" s="78" t="s">
        <v>231</v>
      </c>
      <c r="N12" s="78" t="s">
        <v>231</v>
      </c>
      <c r="O12" s="78" t="s">
        <v>231</v>
      </c>
    </row>
    <row r="13" s="62" customFormat="1" ht="19.5" customHeight="1" spans="1:15">
      <c r="A13" s="82" t="s">
        <v>190</v>
      </c>
      <c r="B13" s="83">
        <f>C13-0.4</f>
        <v>19.2</v>
      </c>
      <c r="C13" s="83">
        <f>D13-0.4</f>
        <v>19.6</v>
      </c>
      <c r="D13" s="83">
        <v>20</v>
      </c>
      <c r="E13" s="83">
        <f>D13+0.4</f>
        <v>20.4</v>
      </c>
      <c r="F13" s="83">
        <f>E13+0.4</f>
        <v>20.8</v>
      </c>
      <c r="G13" s="83">
        <f t="shared" si="0"/>
        <v>21.4</v>
      </c>
      <c r="H13" s="83">
        <f t="shared" si="1"/>
        <v>22</v>
      </c>
      <c r="I13" s="69"/>
      <c r="J13" s="81" t="s">
        <v>323</v>
      </c>
      <c r="K13" s="78" t="s">
        <v>231</v>
      </c>
      <c r="L13" s="78" t="s">
        <v>247</v>
      </c>
      <c r="M13" s="78" t="s">
        <v>247</v>
      </c>
      <c r="N13" s="78" t="s">
        <v>323</v>
      </c>
      <c r="O13" s="78" t="s">
        <v>333</v>
      </c>
    </row>
    <row r="14" s="62" customFormat="1" ht="19.5" customHeight="1" spans="1:15">
      <c r="A14" s="82" t="s">
        <v>192</v>
      </c>
      <c r="B14" s="83">
        <f>C14-0.2</f>
        <v>10.6</v>
      </c>
      <c r="C14" s="83">
        <f>D14-0.2</f>
        <v>10.8</v>
      </c>
      <c r="D14" s="83">
        <v>11</v>
      </c>
      <c r="E14" s="83">
        <f>D14+0.2</f>
        <v>11.2</v>
      </c>
      <c r="F14" s="83">
        <f>E14+0.2</f>
        <v>11.4</v>
      </c>
      <c r="G14" s="83">
        <f>F14+0.25</f>
        <v>11.65</v>
      </c>
      <c r="H14" s="83">
        <f>G14+0.25</f>
        <v>11.9</v>
      </c>
      <c r="I14" s="69"/>
      <c r="J14" s="81" t="s">
        <v>324</v>
      </c>
      <c r="K14" s="78" t="s">
        <v>231</v>
      </c>
      <c r="L14" s="78" t="s">
        <v>324</v>
      </c>
      <c r="M14" s="78" t="s">
        <v>231</v>
      </c>
      <c r="N14" s="78" t="s">
        <v>248</v>
      </c>
      <c r="O14" s="78" t="s">
        <v>231</v>
      </c>
    </row>
    <row r="15" s="62" customFormat="1" ht="19.5" customHeight="1" spans="1:15">
      <c r="A15" s="74" t="s">
        <v>193</v>
      </c>
      <c r="B15" s="83">
        <f>C15</f>
        <v>1.5</v>
      </c>
      <c r="C15" s="83">
        <f>D15</f>
        <v>1.5</v>
      </c>
      <c r="D15" s="83">
        <v>1.5</v>
      </c>
      <c r="E15" s="83">
        <f t="shared" ref="E15:H15" si="2">D15</f>
        <v>1.5</v>
      </c>
      <c r="F15" s="83">
        <f t="shared" si="2"/>
        <v>1.5</v>
      </c>
      <c r="G15" s="83">
        <f t="shared" si="2"/>
        <v>1.5</v>
      </c>
      <c r="H15" s="83">
        <f t="shared" si="2"/>
        <v>1.5</v>
      </c>
      <c r="I15" s="69"/>
      <c r="J15" s="81" t="s">
        <v>231</v>
      </c>
      <c r="K15" s="78" t="s">
        <v>231</v>
      </c>
      <c r="L15" s="78" t="s">
        <v>231</v>
      </c>
      <c r="M15" s="78" t="s">
        <v>231</v>
      </c>
      <c r="N15" s="78" t="s">
        <v>231</v>
      </c>
      <c r="O15" s="78" t="s">
        <v>231</v>
      </c>
    </row>
    <row r="16" s="62" customFormat="1" ht="14.25" spans="1:15">
      <c r="A16" s="84" t="s">
        <v>194</v>
      </c>
      <c r="D16" s="85"/>
      <c r="E16" s="85"/>
      <c r="F16" s="85"/>
      <c r="G16" s="85"/>
      <c r="H16" s="85"/>
      <c r="I16" s="85"/>
      <c r="J16" s="86"/>
      <c r="K16" s="86"/>
      <c r="L16" s="85"/>
      <c r="M16" s="85"/>
      <c r="N16" s="85"/>
      <c r="O16" s="85"/>
    </row>
    <row r="17" s="62" customFormat="1" ht="14.25" spans="1:15">
      <c r="A17" s="62" t="s">
        <v>195</v>
      </c>
      <c r="D17" s="85"/>
      <c r="E17" s="85"/>
      <c r="F17" s="85"/>
      <c r="G17" s="85"/>
      <c r="H17" s="85"/>
      <c r="I17" s="85"/>
      <c r="J17" s="86"/>
      <c r="K17" s="86"/>
      <c r="L17" s="85"/>
      <c r="M17" s="85"/>
      <c r="N17" s="85"/>
      <c r="O17" s="85"/>
    </row>
    <row r="18" s="62" customFormat="1" ht="14.25" spans="1:15">
      <c r="A18" s="85"/>
      <c r="B18" s="85"/>
      <c r="C18" s="85"/>
      <c r="D18" s="85"/>
      <c r="E18" s="85"/>
      <c r="F18" s="85"/>
      <c r="G18" s="85"/>
      <c r="H18" s="85"/>
      <c r="I18" s="85"/>
      <c r="J18" s="87" t="s">
        <v>344</v>
      </c>
      <c r="K18" s="87"/>
      <c r="L18" s="84" t="s">
        <v>197</v>
      </c>
      <c r="M18" s="84"/>
      <c r="N18" s="84"/>
      <c r="O18" s="84" t="s">
        <v>198</v>
      </c>
    </row>
  </sheetData>
  <mergeCells count="8">
    <mergeCell ref="A1:O1"/>
    <mergeCell ref="B2:C2"/>
    <mergeCell ref="E2:H2"/>
    <mergeCell ref="K2:O2"/>
    <mergeCell ref="B3:H3"/>
    <mergeCell ref="J3:O3"/>
    <mergeCell ref="A3:A5"/>
    <mergeCell ref="I2:I15"/>
  </mergeCells>
  <pageMargins left="0.75" right="0.75" top="1" bottom="1" header="0.5" footer="0.5"/>
  <headerFooter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/>
  <dimension ref="A1:P20"/>
  <sheetViews>
    <sheetView workbookViewId="0">
      <selection activeCell="B24" sqref="B24"/>
    </sheetView>
  </sheetViews>
  <sheetFormatPr defaultColWidth="9" defaultRowHeight="14.25"/>
  <cols>
    <col min="1" max="1" width="7" customWidth="1"/>
    <col min="2" max="2" width="12.1666666666667" customWidth="1"/>
    <col min="3" max="3" width="12.8333333333333" customWidth="1"/>
    <col min="4" max="4" width="12" customWidth="1"/>
    <col min="5" max="5" width="14.3333333333333" customWidth="1"/>
    <col min="6" max="6" width="11.3333333333333" customWidth="1"/>
    <col min="7" max="7" width="8" customWidth="1"/>
    <col min="8" max="8" width="11.6666666666667" customWidth="1"/>
    <col min="9" max="12" width="10" customWidth="1"/>
    <col min="13" max="13" width="9.16666666666667" customWidth="1"/>
    <col min="14" max="14" width="9.16666666666667" style="56" customWidth="1"/>
    <col min="15" max="15" width="10.6666666666667" customWidth="1"/>
  </cols>
  <sheetData>
    <row r="1" ht="29.25" spans="1:16">
      <c r="A1" s="3" t="s">
        <v>345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6">
      <c r="A2" s="4" t="s">
        <v>346</v>
      </c>
      <c r="B2" s="5" t="s">
        <v>347</v>
      </c>
      <c r="C2" s="5" t="s">
        <v>348</v>
      </c>
      <c r="D2" s="5" t="s">
        <v>349</v>
      </c>
      <c r="E2" s="5" t="s">
        <v>350</v>
      </c>
      <c r="F2" s="5" t="s">
        <v>351</v>
      </c>
      <c r="G2" s="5" t="s">
        <v>352</v>
      </c>
      <c r="H2" s="5" t="s">
        <v>353</v>
      </c>
      <c r="I2" s="4" t="s">
        <v>354</v>
      </c>
      <c r="J2" s="4" t="s">
        <v>355</v>
      </c>
      <c r="K2" s="4" t="s">
        <v>356</v>
      </c>
      <c r="L2" s="4" t="s">
        <v>357</v>
      </c>
      <c r="M2" s="4" t="s">
        <v>358</v>
      </c>
      <c r="N2" s="57" t="s">
        <v>359</v>
      </c>
      <c r="O2" s="5" t="s">
        <v>360</v>
      </c>
    </row>
    <row r="3" s="1" customFormat="1" ht="16.5" spans="1:16">
      <c r="A3" s="4"/>
      <c r="B3" s="22"/>
      <c r="C3" s="22"/>
      <c r="D3" s="22"/>
      <c r="E3" s="22"/>
      <c r="F3" s="22"/>
      <c r="G3" s="22"/>
      <c r="H3" s="22"/>
      <c r="I3" s="4" t="s">
        <v>361</v>
      </c>
      <c r="J3" s="4" t="s">
        <v>361</v>
      </c>
      <c r="K3" s="4" t="s">
        <v>361</v>
      </c>
      <c r="L3" s="4" t="s">
        <v>361</v>
      </c>
      <c r="M3" s="4" t="s">
        <v>361</v>
      </c>
      <c r="N3" s="58"/>
      <c r="O3" s="22"/>
    </row>
    <row r="4" s="55" customFormat="1" spans="1:16">
      <c r="A4" s="7">
        <v>1</v>
      </c>
      <c r="B4" s="8">
        <v>2510240595</v>
      </c>
      <c r="C4" s="7" t="s">
        <v>362</v>
      </c>
      <c r="D4" s="9" t="s">
        <v>118</v>
      </c>
      <c r="E4" s="7" t="s">
        <v>62</v>
      </c>
      <c r="F4" s="7" t="s">
        <v>363</v>
      </c>
      <c r="G4" s="7" t="s">
        <v>364</v>
      </c>
      <c r="H4" s="10"/>
      <c r="I4" s="10">
        <v>1</v>
      </c>
      <c r="J4" s="10">
        <v>0</v>
      </c>
      <c r="K4" s="10">
        <v>0</v>
      </c>
      <c r="L4" s="10">
        <v>0</v>
      </c>
      <c r="M4" s="10">
        <v>1</v>
      </c>
      <c r="N4" s="59"/>
      <c r="O4" s="7" t="s">
        <v>365</v>
      </c>
      <c r="P4" s="60"/>
    </row>
    <row r="5" s="55" customFormat="1" spans="1:16">
      <c r="A5" s="7">
        <v>2</v>
      </c>
      <c r="B5" s="8">
        <v>250917062</v>
      </c>
      <c r="C5" s="7" t="s">
        <v>362</v>
      </c>
      <c r="D5" s="9" t="s">
        <v>118</v>
      </c>
      <c r="E5" s="7" t="s">
        <v>62</v>
      </c>
      <c r="F5" s="7" t="s">
        <v>363</v>
      </c>
      <c r="G5" s="7" t="s">
        <v>364</v>
      </c>
      <c r="H5" s="10"/>
      <c r="I5" s="10">
        <v>0</v>
      </c>
      <c r="J5" s="10">
        <v>2</v>
      </c>
      <c r="K5" s="10">
        <v>1</v>
      </c>
      <c r="L5" s="10">
        <v>0</v>
      </c>
      <c r="M5" s="10">
        <v>0</v>
      </c>
      <c r="N5" s="59"/>
      <c r="O5" s="7" t="s">
        <v>365</v>
      </c>
      <c r="P5" s="60"/>
    </row>
    <row r="6" s="55" customFormat="1" spans="1:16">
      <c r="A6" s="7">
        <v>3</v>
      </c>
      <c r="B6" s="8">
        <v>251028001</v>
      </c>
      <c r="C6" s="7" t="s">
        <v>362</v>
      </c>
      <c r="D6" s="7" t="s">
        <v>120</v>
      </c>
      <c r="E6" s="7" t="s">
        <v>62</v>
      </c>
      <c r="F6" s="7" t="s">
        <v>363</v>
      </c>
      <c r="G6" s="7" t="s">
        <v>364</v>
      </c>
      <c r="H6" s="10"/>
      <c r="I6" s="10">
        <v>0</v>
      </c>
      <c r="J6" s="10">
        <v>1</v>
      </c>
      <c r="K6" s="10">
        <v>0</v>
      </c>
      <c r="L6" s="10">
        <v>1</v>
      </c>
      <c r="M6" s="10">
        <v>0</v>
      </c>
      <c r="N6" s="59"/>
      <c r="O6" s="7" t="s">
        <v>365</v>
      </c>
      <c r="P6" s="60"/>
    </row>
    <row r="7" s="55" customFormat="1" spans="1:16">
      <c r="A7" s="7">
        <v>4</v>
      </c>
      <c r="B7" s="8">
        <v>251030040</v>
      </c>
      <c r="C7" s="7" t="s">
        <v>362</v>
      </c>
      <c r="D7" s="9" t="s">
        <v>120</v>
      </c>
      <c r="E7" s="7" t="s">
        <v>62</v>
      </c>
      <c r="F7" s="7" t="s">
        <v>363</v>
      </c>
      <c r="G7" s="7" t="s">
        <v>364</v>
      </c>
      <c r="H7" s="10"/>
      <c r="I7" s="10">
        <v>0</v>
      </c>
      <c r="J7" s="10">
        <v>1</v>
      </c>
      <c r="K7" s="10">
        <v>0</v>
      </c>
      <c r="L7" s="10">
        <v>0</v>
      </c>
      <c r="M7" s="10">
        <v>0</v>
      </c>
      <c r="N7" s="59"/>
      <c r="O7" s="7" t="s">
        <v>365</v>
      </c>
      <c r="P7" s="60"/>
    </row>
    <row r="8" s="55" customFormat="1" spans="1:16">
      <c r="A8" s="7">
        <v>5</v>
      </c>
      <c r="B8" s="8">
        <v>251016049</v>
      </c>
      <c r="C8" s="7" t="s">
        <v>362</v>
      </c>
      <c r="D8" s="9" t="s">
        <v>120</v>
      </c>
      <c r="E8" s="7" t="s">
        <v>62</v>
      </c>
      <c r="F8" s="7" t="s">
        <v>363</v>
      </c>
      <c r="G8" s="7" t="s">
        <v>364</v>
      </c>
      <c r="H8" s="10"/>
      <c r="I8" s="10">
        <v>0</v>
      </c>
      <c r="J8" s="10">
        <v>0</v>
      </c>
      <c r="K8" s="10">
        <v>3</v>
      </c>
      <c r="L8" s="10">
        <v>1</v>
      </c>
      <c r="M8" s="10">
        <v>0</v>
      </c>
      <c r="N8" s="59"/>
      <c r="O8" s="7" t="s">
        <v>365</v>
      </c>
      <c r="P8" s="60"/>
    </row>
    <row r="9" s="55" customFormat="1" spans="1:16">
      <c r="A9" s="7">
        <v>6</v>
      </c>
      <c r="B9" s="8">
        <v>251004093</v>
      </c>
      <c r="C9" s="7" t="s">
        <v>362</v>
      </c>
      <c r="D9" s="9" t="s">
        <v>122</v>
      </c>
      <c r="E9" s="7" t="s">
        <v>62</v>
      </c>
      <c r="F9" s="7" t="s">
        <v>363</v>
      </c>
      <c r="G9" s="7" t="s">
        <v>364</v>
      </c>
      <c r="H9" s="10"/>
      <c r="I9" s="10">
        <v>3</v>
      </c>
      <c r="J9" s="10">
        <v>0</v>
      </c>
      <c r="K9" s="10">
        <v>0</v>
      </c>
      <c r="L9" s="10">
        <v>0</v>
      </c>
      <c r="M9" s="10">
        <v>1</v>
      </c>
      <c r="N9" s="59"/>
      <c r="O9" s="7" t="s">
        <v>365</v>
      </c>
      <c r="P9" s="60"/>
    </row>
    <row r="10" s="55" customFormat="1" spans="1:16">
      <c r="A10" s="7">
        <v>7</v>
      </c>
      <c r="B10" s="8">
        <v>251004096</v>
      </c>
      <c r="C10" s="7" t="s">
        <v>362</v>
      </c>
      <c r="D10" s="9" t="s">
        <v>122</v>
      </c>
      <c r="E10" s="7" t="s">
        <v>62</v>
      </c>
      <c r="F10" s="7" t="s">
        <v>363</v>
      </c>
      <c r="G10" s="7" t="s">
        <v>364</v>
      </c>
      <c r="H10" s="10"/>
      <c r="I10" s="10">
        <v>0</v>
      </c>
      <c r="J10" s="10">
        <v>1</v>
      </c>
      <c r="K10" s="10">
        <v>0</v>
      </c>
      <c r="L10" s="10">
        <v>1</v>
      </c>
      <c r="M10" s="10">
        <v>0</v>
      </c>
      <c r="N10" s="59"/>
      <c r="O10" s="7" t="s">
        <v>365</v>
      </c>
      <c r="P10" s="60"/>
    </row>
    <row r="11" s="55" customFormat="1" spans="1:16">
      <c r="A11" s="7">
        <v>8</v>
      </c>
      <c r="B11" s="8">
        <v>251004094</v>
      </c>
      <c r="C11" s="7" t="s">
        <v>362</v>
      </c>
      <c r="D11" s="9" t="s">
        <v>122</v>
      </c>
      <c r="E11" s="7" t="s">
        <v>62</v>
      </c>
      <c r="F11" s="7" t="s">
        <v>363</v>
      </c>
      <c r="G11" s="7" t="s">
        <v>364</v>
      </c>
      <c r="H11" s="10"/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59"/>
      <c r="O11" s="7" t="s">
        <v>365</v>
      </c>
      <c r="P11" s="60"/>
    </row>
    <row r="12" s="55" customFormat="1" spans="1:16">
      <c r="A12" s="7">
        <v>9</v>
      </c>
      <c r="B12" s="8">
        <v>251004092</v>
      </c>
      <c r="C12" s="7" t="s">
        <v>362</v>
      </c>
      <c r="D12" s="9" t="s">
        <v>122</v>
      </c>
      <c r="E12" s="7" t="s">
        <v>62</v>
      </c>
      <c r="F12" s="7" t="s">
        <v>363</v>
      </c>
      <c r="G12" s="7" t="s">
        <v>364</v>
      </c>
      <c r="H12" s="10"/>
      <c r="I12" s="10">
        <v>0</v>
      </c>
      <c r="J12" s="10">
        <v>2</v>
      </c>
      <c r="K12" s="10">
        <v>0</v>
      </c>
      <c r="L12" s="10">
        <v>0</v>
      </c>
      <c r="M12" s="10">
        <v>0</v>
      </c>
      <c r="N12" s="59"/>
      <c r="O12" s="7" t="s">
        <v>365</v>
      </c>
      <c r="P12" s="60"/>
    </row>
    <row r="13" s="55" customFormat="1" spans="1:16">
      <c r="A13" s="7">
        <v>10</v>
      </c>
      <c r="B13" s="8">
        <v>250917063</v>
      </c>
      <c r="C13" s="7" t="s">
        <v>362</v>
      </c>
      <c r="D13" s="9" t="s">
        <v>122</v>
      </c>
      <c r="E13" s="7" t="s">
        <v>62</v>
      </c>
      <c r="F13" s="7" t="s">
        <v>363</v>
      </c>
      <c r="G13" s="7" t="s">
        <v>364</v>
      </c>
      <c r="H13" s="10"/>
      <c r="I13" s="10">
        <v>1</v>
      </c>
      <c r="J13" s="10">
        <v>0</v>
      </c>
      <c r="K13" s="10">
        <v>1</v>
      </c>
      <c r="L13" s="10">
        <v>0</v>
      </c>
      <c r="M13" s="10">
        <v>0</v>
      </c>
      <c r="N13" s="59"/>
      <c r="O13" s="7" t="s">
        <v>365</v>
      </c>
      <c r="P13" s="60"/>
    </row>
    <row r="14" s="55" customFormat="1" spans="1:16">
      <c r="A14" s="7">
        <v>11</v>
      </c>
      <c r="B14" s="8">
        <v>251004095</v>
      </c>
      <c r="C14" s="7" t="s">
        <v>362</v>
      </c>
      <c r="D14" s="9" t="s">
        <v>122</v>
      </c>
      <c r="E14" s="7" t="s">
        <v>62</v>
      </c>
      <c r="F14" s="7" t="s">
        <v>363</v>
      </c>
      <c r="G14" s="7" t="s">
        <v>364</v>
      </c>
      <c r="H14" s="10"/>
      <c r="I14" s="10">
        <v>0</v>
      </c>
      <c r="J14" s="10">
        <v>1</v>
      </c>
      <c r="K14" s="10">
        <v>0</v>
      </c>
      <c r="L14" s="10">
        <v>3</v>
      </c>
      <c r="M14" s="10">
        <v>0</v>
      </c>
      <c r="N14" s="59"/>
      <c r="O14" s="7" t="s">
        <v>365</v>
      </c>
      <c r="P14" s="60"/>
    </row>
    <row r="15" s="55" customFormat="1" spans="1:16">
      <c r="A15" s="7">
        <v>12</v>
      </c>
      <c r="B15" s="8">
        <v>251016050</v>
      </c>
      <c r="C15" s="7" t="s">
        <v>362</v>
      </c>
      <c r="D15" s="9" t="s">
        <v>121</v>
      </c>
      <c r="E15" s="7" t="s">
        <v>62</v>
      </c>
      <c r="F15" s="7" t="s">
        <v>363</v>
      </c>
      <c r="G15" s="7" t="s">
        <v>364</v>
      </c>
      <c r="H15" s="10"/>
      <c r="I15" s="10">
        <v>0</v>
      </c>
      <c r="J15" s="10">
        <v>0</v>
      </c>
      <c r="K15" s="10">
        <v>1</v>
      </c>
      <c r="L15" s="10">
        <v>0</v>
      </c>
      <c r="M15" s="10">
        <v>1</v>
      </c>
      <c r="N15" s="59"/>
      <c r="O15" s="7" t="s">
        <v>365</v>
      </c>
      <c r="P15" s="60"/>
    </row>
    <row r="16" s="55" customFormat="1" spans="1:16">
      <c r="A16" s="7">
        <v>13</v>
      </c>
      <c r="B16" s="8">
        <v>251024054</v>
      </c>
      <c r="C16" s="7" t="s">
        <v>362</v>
      </c>
      <c r="D16" s="9" t="s">
        <v>121</v>
      </c>
      <c r="E16" s="7" t="s">
        <v>62</v>
      </c>
      <c r="F16" s="7" t="s">
        <v>363</v>
      </c>
      <c r="G16" s="7" t="s">
        <v>364</v>
      </c>
      <c r="H16" s="10"/>
      <c r="I16" s="10">
        <v>0</v>
      </c>
      <c r="J16" s="10">
        <v>1</v>
      </c>
      <c r="K16" s="10">
        <v>0</v>
      </c>
      <c r="L16" s="10">
        <v>1</v>
      </c>
      <c r="M16" s="10">
        <v>0</v>
      </c>
      <c r="N16" s="59"/>
      <c r="O16" s="7" t="s">
        <v>365</v>
      </c>
      <c r="P16" s="60"/>
    </row>
    <row r="17" s="55" customFormat="1" spans="1:16">
      <c r="A17" s="7">
        <v>14</v>
      </c>
      <c r="B17" s="8">
        <v>251024055</v>
      </c>
      <c r="C17" s="7" t="s">
        <v>362</v>
      </c>
      <c r="D17" s="9" t="s">
        <v>121</v>
      </c>
      <c r="E17" s="7" t="s">
        <v>62</v>
      </c>
      <c r="F17" s="7" t="s">
        <v>363</v>
      </c>
      <c r="G17" s="7" t="s">
        <v>364</v>
      </c>
      <c r="H17" s="10"/>
      <c r="I17" s="10">
        <v>2</v>
      </c>
      <c r="J17" s="10">
        <v>0</v>
      </c>
      <c r="K17" s="10">
        <v>0</v>
      </c>
      <c r="L17" s="10">
        <v>0</v>
      </c>
      <c r="M17" s="10">
        <v>0</v>
      </c>
      <c r="N17" s="59"/>
      <c r="O17" s="7" t="s">
        <v>365</v>
      </c>
      <c r="P17" s="60"/>
    </row>
    <row r="18" s="55" customFormat="1" spans="1:16">
      <c r="A18" s="7">
        <v>15</v>
      </c>
      <c r="B18" s="8">
        <v>251024057</v>
      </c>
      <c r="C18" s="7" t="s">
        <v>362</v>
      </c>
      <c r="D18" s="9" t="s">
        <v>121</v>
      </c>
      <c r="E18" s="7" t="s">
        <v>62</v>
      </c>
      <c r="F18" s="7" t="s">
        <v>363</v>
      </c>
      <c r="G18" s="7" t="s">
        <v>364</v>
      </c>
      <c r="H18" s="10"/>
      <c r="I18" s="10">
        <v>0</v>
      </c>
      <c r="J18" s="10">
        <v>0</v>
      </c>
      <c r="K18" s="10">
        <v>0</v>
      </c>
      <c r="L18" s="10">
        <v>1</v>
      </c>
      <c r="M18" s="10">
        <v>0</v>
      </c>
      <c r="N18" s="59"/>
      <c r="O18" s="7" t="s">
        <v>365</v>
      </c>
      <c r="P18" s="60"/>
    </row>
    <row r="19" s="2" customFormat="1" ht="18.75" spans="1:16">
      <c r="A19" s="12" t="s">
        <v>366</v>
      </c>
      <c r="B19" s="13"/>
      <c r="C19" s="13"/>
      <c r="D19" s="14"/>
      <c r="E19" s="15"/>
      <c r="F19" s="31"/>
      <c r="G19" s="31"/>
      <c r="H19" s="31"/>
      <c r="I19" s="16"/>
      <c r="J19" s="12" t="s">
        <v>367</v>
      </c>
      <c r="K19" s="13"/>
      <c r="L19" s="13"/>
      <c r="M19" s="14"/>
      <c r="N19" s="61"/>
      <c r="O19" s="17"/>
    </row>
    <row r="20" ht="33" customHeight="1" spans="1:16">
      <c r="A20" s="18" t="s">
        <v>368</v>
      </c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</row>
  </sheetData>
  <mergeCells count="15">
    <mergeCell ref="A1:O1"/>
    <mergeCell ref="A19:D19"/>
    <mergeCell ref="E19:I19"/>
    <mergeCell ref="J19:M19"/>
    <mergeCell ref="A20:O20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N4:N8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"/>
  <dimension ref="A1:M20"/>
  <sheetViews>
    <sheetView workbookViewId="0">
      <selection activeCell="K24" sqref="K24"/>
    </sheetView>
  </sheetViews>
  <sheetFormatPr defaultColWidth="9" defaultRowHeight="14.25"/>
  <cols>
    <col min="1" max="1" width="7" customWidth="1"/>
    <col min="2" max="2" width="9.58333333333333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10" width="10" customWidth="1"/>
    <col min="11" max="11" width="24.75" customWidth="1"/>
    <col min="12" max="13" width="10.6666666666667" customWidth="1"/>
  </cols>
  <sheetData>
    <row r="1" ht="29.25" spans="1:13">
      <c r="A1" s="3" t="s">
        <v>369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346</v>
      </c>
      <c r="B2" s="5" t="s">
        <v>351</v>
      </c>
      <c r="C2" s="5" t="s">
        <v>347</v>
      </c>
      <c r="D2" s="5" t="s">
        <v>348</v>
      </c>
      <c r="E2" s="5" t="s">
        <v>349</v>
      </c>
      <c r="F2" s="5" t="s">
        <v>350</v>
      </c>
      <c r="G2" s="4" t="s">
        <v>370</v>
      </c>
      <c r="H2" s="4"/>
      <c r="I2" s="4" t="s">
        <v>371</v>
      </c>
      <c r="J2" s="4"/>
      <c r="K2" s="20" t="s">
        <v>372</v>
      </c>
      <c r="L2" s="51" t="s">
        <v>373</v>
      </c>
      <c r="M2" s="21" t="s">
        <v>374</v>
      </c>
    </row>
    <row r="3" s="1" customFormat="1" ht="16.5" spans="1:13">
      <c r="A3" s="4"/>
      <c r="B3" s="22"/>
      <c r="C3" s="22"/>
      <c r="D3" s="22"/>
      <c r="E3" s="22"/>
      <c r="F3" s="22"/>
      <c r="G3" s="4" t="s">
        <v>375</v>
      </c>
      <c r="H3" s="4" t="s">
        <v>376</v>
      </c>
      <c r="I3" s="4" t="s">
        <v>375</v>
      </c>
      <c r="J3" s="4" t="s">
        <v>376</v>
      </c>
      <c r="K3" s="23"/>
      <c r="L3" s="52"/>
      <c r="M3" s="24"/>
    </row>
    <row r="4" spans="1:13">
      <c r="A4" s="6">
        <v>1</v>
      </c>
      <c r="B4" s="7"/>
      <c r="C4" s="8">
        <v>2510240595</v>
      </c>
      <c r="D4" s="7" t="s">
        <v>362</v>
      </c>
      <c r="E4" s="9" t="s">
        <v>118</v>
      </c>
      <c r="F4" s="7" t="s">
        <v>62</v>
      </c>
      <c r="G4" s="53">
        <v>0.5</v>
      </c>
      <c r="H4" s="53">
        <v>1.5</v>
      </c>
      <c r="I4" s="53">
        <v>1.5</v>
      </c>
      <c r="J4" s="53">
        <v>1</v>
      </c>
      <c r="K4" s="10" t="s">
        <v>377</v>
      </c>
      <c r="L4" s="10" t="s">
        <v>365</v>
      </c>
      <c r="M4" s="10" t="s">
        <v>365</v>
      </c>
    </row>
    <row r="5" spans="1:13">
      <c r="A5" s="6">
        <v>2</v>
      </c>
      <c r="B5" s="7"/>
      <c r="C5" s="8">
        <v>250917062</v>
      </c>
      <c r="D5" s="7" t="s">
        <v>362</v>
      </c>
      <c r="E5" s="9" t="s">
        <v>118</v>
      </c>
      <c r="F5" s="7" t="s">
        <v>62</v>
      </c>
      <c r="G5" s="53">
        <v>1.5</v>
      </c>
      <c r="H5" s="53">
        <v>0.5</v>
      </c>
      <c r="I5" s="53">
        <v>2</v>
      </c>
      <c r="J5" s="53">
        <v>0</v>
      </c>
      <c r="K5" s="10" t="s">
        <v>378</v>
      </c>
      <c r="L5" s="10" t="s">
        <v>365</v>
      </c>
      <c r="M5" s="10" t="s">
        <v>365</v>
      </c>
    </row>
    <row r="6" spans="1:13">
      <c r="A6" s="6">
        <v>3</v>
      </c>
      <c r="B6" s="7"/>
      <c r="C6" s="8">
        <v>251028001</v>
      </c>
      <c r="D6" s="7" t="s">
        <v>362</v>
      </c>
      <c r="E6" s="7" t="s">
        <v>120</v>
      </c>
      <c r="F6" s="7" t="s">
        <v>62</v>
      </c>
      <c r="G6" s="53">
        <v>0.5</v>
      </c>
      <c r="H6" s="53">
        <v>1.5</v>
      </c>
      <c r="I6" s="53">
        <v>2</v>
      </c>
      <c r="J6" s="53">
        <v>2</v>
      </c>
      <c r="K6" s="10" t="s">
        <v>379</v>
      </c>
      <c r="L6" s="10" t="s">
        <v>365</v>
      </c>
      <c r="M6" s="10" t="s">
        <v>365</v>
      </c>
    </row>
    <row r="7" spans="1:13">
      <c r="A7" s="6">
        <v>4</v>
      </c>
      <c r="B7" s="7"/>
      <c r="C7" s="8">
        <v>251030040</v>
      </c>
      <c r="D7" s="7" t="s">
        <v>362</v>
      </c>
      <c r="E7" s="9" t="s">
        <v>120</v>
      </c>
      <c r="F7" s="7" t="s">
        <v>62</v>
      </c>
      <c r="G7" s="53">
        <v>0.5</v>
      </c>
      <c r="H7" s="53">
        <v>1.5</v>
      </c>
      <c r="I7" s="53">
        <v>1.5</v>
      </c>
      <c r="J7" s="53">
        <v>1</v>
      </c>
      <c r="K7" s="10" t="s">
        <v>377</v>
      </c>
      <c r="L7" s="10" t="s">
        <v>365</v>
      </c>
      <c r="M7" s="10" t="s">
        <v>365</v>
      </c>
    </row>
    <row r="8" spans="1:13">
      <c r="A8" s="6">
        <v>5</v>
      </c>
      <c r="B8" s="7"/>
      <c r="C8" s="8">
        <v>251016049</v>
      </c>
      <c r="D8" s="7" t="s">
        <v>362</v>
      </c>
      <c r="E8" s="9" t="s">
        <v>120</v>
      </c>
      <c r="F8" s="7" t="s">
        <v>62</v>
      </c>
      <c r="G8" s="53">
        <v>0</v>
      </c>
      <c r="H8" s="53">
        <v>1</v>
      </c>
      <c r="I8" s="53">
        <v>0</v>
      </c>
      <c r="J8" s="53">
        <v>1</v>
      </c>
      <c r="K8" s="10" t="s">
        <v>380</v>
      </c>
      <c r="L8" s="10" t="s">
        <v>365</v>
      </c>
      <c r="M8" s="10" t="s">
        <v>365</v>
      </c>
    </row>
    <row r="9" spans="1:13">
      <c r="A9" s="6">
        <v>6</v>
      </c>
      <c r="B9" s="7"/>
      <c r="C9" s="8">
        <v>251004093</v>
      </c>
      <c r="D9" s="7" t="s">
        <v>362</v>
      </c>
      <c r="E9" s="9" t="s">
        <v>122</v>
      </c>
      <c r="F9" s="7" t="s">
        <v>62</v>
      </c>
      <c r="G9" s="53">
        <v>0.5</v>
      </c>
      <c r="H9" s="53">
        <v>0.5</v>
      </c>
      <c r="I9" s="53">
        <v>1.5</v>
      </c>
      <c r="J9" s="53">
        <v>1.5</v>
      </c>
      <c r="K9" s="10" t="s">
        <v>381</v>
      </c>
      <c r="L9" s="10" t="s">
        <v>365</v>
      </c>
      <c r="M9" s="10" t="s">
        <v>365</v>
      </c>
    </row>
    <row r="10" spans="1:13">
      <c r="A10" s="6">
        <v>7</v>
      </c>
      <c r="B10" s="7"/>
      <c r="C10" s="8">
        <v>251004096</v>
      </c>
      <c r="D10" s="7" t="s">
        <v>362</v>
      </c>
      <c r="E10" s="9" t="s">
        <v>122</v>
      </c>
      <c r="F10" s="7" t="s">
        <v>62</v>
      </c>
      <c r="G10" s="53">
        <v>0.5</v>
      </c>
      <c r="H10" s="53">
        <v>0.5</v>
      </c>
      <c r="I10" s="53">
        <v>0</v>
      </c>
      <c r="J10" s="53">
        <v>1</v>
      </c>
      <c r="K10" s="10" t="s">
        <v>382</v>
      </c>
      <c r="L10" s="10" t="s">
        <v>365</v>
      </c>
      <c r="M10" s="10" t="s">
        <v>365</v>
      </c>
    </row>
    <row r="11" spans="1:13">
      <c r="A11" s="6">
        <v>8</v>
      </c>
      <c r="B11" s="7"/>
      <c r="C11" s="8">
        <v>251004094</v>
      </c>
      <c r="D11" s="7" t="s">
        <v>362</v>
      </c>
      <c r="E11" s="9" t="s">
        <v>122</v>
      </c>
      <c r="F11" s="7" t="s">
        <v>62</v>
      </c>
      <c r="G11" s="53">
        <v>0</v>
      </c>
      <c r="H11" s="53">
        <v>0</v>
      </c>
      <c r="I11" s="53">
        <v>0.5</v>
      </c>
      <c r="J11" s="53">
        <v>0.5</v>
      </c>
      <c r="K11" s="10" t="s">
        <v>383</v>
      </c>
      <c r="L11" s="10" t="s">
        <v>365</v>
      </c>
      <c r="M11" s="10" t="s">
        <v>365</v>
      </c>
    </row>
    <row r="12" spans="1:13">
      <c r="A12" s="6">
        <v>9</v>
      </c>
      <c r="B12" s="7"/>
      <c r="C12" s="8">
        <v>251004092</v>
      </c>
      <c r="D12" s="7" t="s">
        <v>362</v>
      </c>
      <c r="E12" s="9" t="s">
        <v>122</v>
      </c>
      <c r="F12" s="7" t="s">
        <v>62</v>
      </c>
      <c r="G12" s="53">
        <v>0</v>
      </c>
      <c r="H12" s="53">
        <v>0</v>
      </c>
      <c r="I12" s="53">
        <v>0.5</v>
      </c>
      <c r="J12" s="53">
        <v>0.5</v>
      </c>
      <c r="K12" s="10" t="s">
        <v>383</v>
      </c>
      <c r="L12" s="10" t="s">
        <v>365</v>
      </c>
      <c r="M12" s="10" t="s">
        <v>365</v>
      </c>
    </row>
    <row r="13" spans="1:13">
      <c r="A13" s="6">
        <v>10</v>
      </c>
      <c r="B13" s="7"/>
      <c r="C13" s="8">
        <v>250917063</v>
      </c>
      <c r="D13" s="7" t="s">
        <v>362</v>
      </c>
      <c r="E13" s="9" t="s">
        <v>122</v>
      </c>
      <c r="F13" s="7" t="s">
        <v>62</v>
      </c>
      <c r="G13" s="53">
        <v>0</v>
      </c>
      <c r="H13" s="53">
        <v>0</v>
      </c>
      <c r="I13" s="53">
        <v>0</v>
      </c>
      <c r="J13" s="53">
        <v>0.5</v>
      </c>
      <c r="K13" s="10" t="s">
        <v>384</v>
      </c>
      <c r="L13" s="10" t="s">
        <v>365</v>
      </c>
      <c r="M13" s="10" t="s">
        <v>365</v>
      </c>
    </row>
    <row r="14" spans="1:13">
      <c r="A14" s="6">
        <v>11</v>
      </c>
      <c r="B14" s="7"/>
      <c r="C14" s="8">
        <v>251004095</v>
      </c>
      <c r="D14" s="7" t="s">
        <v>362</v>
      </c>
      <c r="E14" s="9" t="s">
        <v>122</v>
      </c>
      <c r="F14" s="7" t="s">
        <v>62</v>
      </c>
      <c r="G14" s="53">
        <v>1</v>
      </c>
      <c r="H14" s="53">
        <v>1</v>
      </c>
      <c r="I14" s="53">
        <v>1</v>
      </c>
      <c r="J14" s="53">
        <v>1</v>
      </c>
      <c r="K14" s="10" t="s">
        <v>381</v>
      </c>
      <c r="L14" s="10" t="s">
        <v>365</v>
      </c>
      <c r="M14" s="10" t="s">
        <v>365</v>
      </c>
    </row>
    <row r="15" spans="1:13">
      <c r="A15" s="6">
        <v>12</v>
      </c>
      <c r="B15" s="7"/>
      <c r="C15" s="8">
        <v>251016050</v>
      </c>
      <c r="D15" s="7" t="s">
        <v>362</v>
      </c>
      <c r="E15" s="9" t="s">
        <v>121</v>
      </c>
      <c r="F15" s="7" t="s">
        <v>62</v>
      </c>
      <c r="G15" s="53">
        <v>0</v>
      </c>
      <c r="H15" s="53">
        <v>-1.5</v>
      </c>
      <c r="I15" s="53">
        <v>-1</v>
      </c>
      <c r="J15" s="53">
        <v>-0.5</v>
      </c>
      <c r="K15" s="10" t="s">
        <v>385</v>
      </c>
      <c r="L15" s="10" t="s">
        <v>365</v>
      </c>
      <c r="M15" s="10" t="s">
        <v>365</v>
      </c>
    </row>
    <row r="16" spans="1:13">
      <c r="A16" s="6">
        <v>13</v>
      </c>
      <c r="B16" s="7"/>
      <c r="C16" s="8">
        <v>251024054</v>
      </c>
      <c r="D16" s="7" t="s">
        <v>362</v>
      </c>
      <c r="E16" s="9" t="s">
        <v>121</v>
      </c>
      <c r="F16" s="7" t="s">
        <v>62</v>
      </c>
      <c r="G16" s="53">
        <v>0</v>
      </c>
      <c r="H16" s="53">
        <v>0</v>
      </c>
      <c r="I16" s="53">
        <v>0.5</v>
      </c>
      <c r="J16" s="53">
        <v>0.5</v>
      </c>
      <c r="K16" s="10" t="s">
        <v>383</v>
      </c>
      <c r="L16" s="10" t="s">
        <v>365</v>
      </c>
      <c r="M16" s="10" t="s">
        <v>365</v>
      </c>
    </row>
    <row r="17" spans="1:13">
      <c r="A17" s="6">
        <v>14</v>
      </c>
      <c r="B17" s="7"/>
      <c r="C17" s="8">
        <v>251024055</v>
      </c>
      <c r="D17" s="7" t="s">
        <v>362</v>
      </c>
      <c r="E17" s="9" t="s">
        <v>121</v>
      </c>
      <c r="F17" s="7" t="s">
        <v>62</v>
      </c>
      <c r="G17" s="53">
        <v>0</v>
      </c>
      <c r="H17" s="53">
        <v>0</v>
      </c>
      <c r="I17" s="53">
        <v>0</v>
      </c>
      <c r="J17" s="53">
        <v>0.5</v>
      </c>
      <c r="K17" s="10" t="s">
        <v>384</v>
      </c>
      <c r="L17" s="10" t="s">
        <v>365</v>
      </c>
      <c r="M17" s="10" t="s">
        <v>365</v>
      </c>
    </row>
    <row r="18" spans="1:13">
      <c r="A18" s="6">
        <v>15</v>
      </c>
      <c r="B18" s="7"/>
      <c r="C18" s="8">
        <v>251024057</v>
      </c>
      <c r="D18" s="7" t="s">
        <v>362</v>
      </c>
      <c r="E18" s="9" t="s">
        <v>121</v>
      </c>
      <c r="F18" s="7" t="s">
        <v>62</v>
      </c>
      <c r="G18" s="53">
        <v>1</v>
      </c>
      <c r="H18" s="53">
        <v>1</v>
      </c>
      <c r="I18" s="53">
        <v>1</v>
      </c>
      <c r="J18" s="53">
        <v>1</v>
      </c>
      <c r="K18" s="10" t="s">
        <v>381</v>
      </c>
      <c r="L18" s="10" t="s">
        <v>365</v>
      </c>
      <c r="M18" s="10" t="s">
        <v>365</v>
      </c>
    </row>
    <row r="19" s="2" customFormat="1" ht="18.75" spans="1:13">
      <c r="A19" s="12" t="s">
        <v>386</v>
      </c>
      <c r="B19" s="13"/>
      <c r="C19" s="13"/>
      <c r="D19" s="13"/>
      <c r="E19" s="14"/>
      <c r="F19" s="15"/>
      <c r="G19" s="16"/>
      <c r="H19" s="12" t="s">
        <v>367</v>
      </c>
      <c r="I19" s="13"/>
      <c r="J19" s="13"/>
      <c r="K19" s="14"/>
      <c r="L19" s="54"/>
      <c r="M19" s="17"/>
    </row>
    <row r="20" ht="32" customHeight="1" spans="1:13">
      <c r="A20" s="18" t="s">
        <v>387</v>
      </c>
      <c r="B20" s="18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</row>
  </sheetData>
  <mergeCells count="17">
    <mergeCell ref="A1:M1"/>
    <mergeCell ref="G2:H2"/>
    <mergeCell ref="I2:J2"/>
    <mergeCell ref="A19:E19"/>
    <mergeCell ref="F19:G19"/>
    <mergeCell ref="H19:K19"/>
    <mergeCell ref="L19:M19"/>
    <mergeCell ref="A20:M20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L4:L18 M$1:M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"/>
  <dimension ref="A1:W12"/>
  <sheetViews>
    <sheetView workbookViewId="0">
      <selection activeCell="F20" sqref="F20"/>
    </sheetView>
  </sheetViews>
  <sheetFormatPr defaultColWidth="9" defaultRowHeight="14.25"/>
  <cols>
    <col min="1" max="2" width="8.6666666666666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7.5" customWidth="1"/>
    <col min="8" max="9" width="6.33333333333333" customWidth="1"/>
    <col min="10" max="20" width="8.16666666666667" customWidth="1"/>
    <col min="21" max="21" width="7.83333333333333" customWidth="1"/>
    <col min="22" max="22" width="7" customWidth="1"/>
    <col min="23" max="23" width="8.5" customWidth="1"/>
  </cols>
  <sheetData>
    <row r="1" ht="29.25" spans="1:23">
      <c r="A1" s="3" t="s">
        <v>388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6" customHeight="1" spans="1:23">
      <c r="A2" s="5" t="s">
        <v>389</v>
      </c>
      <c r="B2" s="5" t="s">
        <v>351</v>
      </c>
      <c r="C2" s="5" t="s">
        <v>347</v>
      </c>
      <c r="D2" s="5" t="s">
        <v>348</v>
      </c>
      <c r="E2" s="5" t="s">
        <v>349</v>
      </c>
      <c r="F2" s="5" t="s">
        <v>350</v>
      </c>
      <c r="G2" s="32" t="s">
        <v>390</v>
      </c>
      <c r="H2" s="33"/>
      <c r="I2" s="34"/>
      <c r="J2" s="32" t="s">
        <v>391</v>
      </c>
      <c r="K2" s="33"/>
      <c r="L2" s="34"/>
      <c r="M2" s="32" t="s">
        <v>392</v>
      </c>
      <c r="N2" s="33"/>
      <c r="O2" s="34"/>
      <c r="P2" s="32" t="s">
        <v>393</v>
      </c>
      <c r="Q2" s="33"/>
      <c r="R2" s="34"/>
      <c r="S2" s="33" t="s">
        <v>394</v>
      </c>
      <c r="T2" s="33"/>
      <c r="U2" s="34"/>
      <c r="V2" s="27" t="s">
        <v>395</v>
      </c>
      <c r="W2" s="27" t="s">
        <v>360</v>
      </c>
    </row>
    <row r="3" s="1" customFormat="1" ht="16.5" spans="1:23">
      <c r="A3" s="22"/>
      <c r="B3" s="35"/>
      <c r="C3" s="35"/>
      <c r="D3" s="35"/>
      <c r="E3" s="35"/>
      <c r="F3" s="35"/>
      <c r="G3" s="4" t="s">
        <v>396</v>
      </c>
      <c r="H3" s="4" t="s">
        <v>68</v>
      </c>
      <c r="I3" s="4" t="s">
        <v>351</v>
      </c>
      <c r="J3" s="4" t="s">
        <v>396</v>
      </c>
      <c r="K3" s="4" t="s">
        <v>68</v>
      </c>
      <c r="L3" s="4" t="s">
        <v>351</v>
      </c>
      <c r="M3" s="4" t="s">
        <v>396</v>
      </c>
      <c r="N3" s="4" t="s">
        <v>68</v>
      </c>
      <c r="O3" s="4" t="s">
        <v>351</v>
      </c>
      <c r="P3" s="4" t="s">
        <v>396</v>
      </c>
      <c r="Q3" s="4" t="s">
        <v>68</v>
      </c>
      <c r="R3" s="4" t="s">
        <v>351</v>
      </c>
      <c r="S3" s="4" t="s">
        <v>396</v>
      </c>
      <c r="T3" s="4" t="s">
        <v>68</v>
      </c>
      <c r="U3" s="4" t="s">
        <v>351</v>
      </c>
      <c r="V3" s="36"/>
      <c r="W3" s="36"/>
    </row>
    <row r="4" spans="1:23">
      <c r="A4" s="37" t="s">
        <v>397</v>
      </c>
      <c r="B4" s="38" t="s">
        <v>398</v>
      </c>
      <c r="C4" s="39"/>
      <c r="D4" s="39"/>
      <c r="E4" s="39"/>
      <c r="F4" s="40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</row>
    <row r="5" ht="16.5" spans="1:23">
      <c r="A5" s="41"/>
      <c r="B5" s="42"/>
      <c r="C5" s="43"/>
      <c r="D5" s="43"/>
      <c r="E5" s="43"/>
      <c r="F5" s="44"/>
      <c r="G5" s="32" t="s">
        <v>399</v>
      </c>
      <c r="H5" s="33"/>
      <c r="I5" s="34"/>
      <c r="J5" s="32" t="s">
        <v>400</v>
      </c>
      <c r="K5" s="33"/>
      <c r="L5" s="34"/>
      <c r="M5" s="32" t="s">
        <v>401</v>
      </c>
      <c r="N5" s="33"/>
      <c r="O5" s="34"/>
      <c r="P5" s="32" t="s">
        <v>402</v>
      </c>
      <c r="Q5" s="33"/>
      <c r="R5" s="34"/>
      <c r="S5" s="33" t="s">
        <v>403</v>
      </c>
      <c r="T5" s="33"/>
      <c r="U5" s="34"/>
      <c r="V5" s="11"/>
      <c r="W5" s="11"/>
    </row>
    <row r="6" ht="16.5" spans="1:23">
      <c r="A6" s="41"/>
      <c r="B6" s="42"/>
      <c r="C6" s="43"/>
      <c r="D6" s="43"/>
      <c r="E6" s="43"/>
      <c r="F6" s="44"/>
      <c r="G6" s="4" t="s">
        <v>396</v>
      </c>
      <c r="H6" s="4" t="s">
        <v>68</v>
      </c>
      <c r="I6" s="4" t="s">
        <v>351</v>
      </c>
      <c r="J6" s="4" t="s">
        <v>396</v>
      </c>
      <c r="K6" s="4" t="s">
        <v>68</v>
      </c>
      <c r="L6" s="4" t="s">
        <v>351</v>
      </c>
      <c r="M6" s="4" t="s">
        <v>396</v>
      </c>
      <c r="N6" s="4" t="s">
        <v>68</v>
      </c>
      <c r="O6" s="4" t="s">
        <v>351</v>
      </c>
      <c r="P6" s="4" t="s">
        <v>396</v>
      </c>
      <c r="Q6" s="4" t="s">
        <v>68</v>
      </c>
      <c r="R6" s="4" t="s">
        <v>351</v>
      </c>
      <c r="S6" s="4" t="s">
        <v>396</v>
      </c>
      <c r="T6" s="4" t="s">
        <v>68</v>
      </c>
      <c r="U6" s="4" t="s">
        <v>351</v>
      </c>
      <c r="V6" s="11"/>
      <c r="W6" s="11"/>
    </row>
    <row r="7" spans="1:23">
      <c r="A7" s="45"/>
      <c r="B7" s="46"/>
      <c r="C7" s="47"/>
      <c r="D7" s="47"/>
      <c r="E7" s="47"/>
      <c r="F7" s="48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</row>
    <row r="8" spans="1:23">
      <c r="A8" s="49"/>
      <c r="B8" s="49"/>
      <c r="C8" s="49"/>
      <c r="D8" s="49"/>
      <c r="E8" s="49"/>
      <c r="F8" s="49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</row>
    <row r="9" spans="1:23">
      <c r="A9" s="50"/>
      <c r="B9" s="50"/>
      <c r="C9" s="50"/>
      <c r="D9" s="50"/>
      <c r="E9" s="50"/>
      <c r="F9" s="50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</row>
    <row r="10" spans="1:23">
      <c r="A10" s="25"/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</row>
    <row r="11" s="2" customFormat="1" ht="18.75" spans="1:23">
      <c r="A11" s="12" t="s">
        <v>404</v>
      </c>
      <c r="B11" s="13"/>
      <c r="C11" s="13"/>
      <c r="D11" s="13"/>
      <c r="E11" s="14"/>
      <c r="F11" s="15"/>
      <c r="G11" s="16"/>
      <c r="H11" s="31"/>
      <c r="I11" s="31"/>
      <c r="J11" s="12" t="s">
        <v>405</v>
      </c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4"/>
      <c r="V11" s="13"/>
      <c r="W11" s="17"/>
    </row>
    <row r="12" ht="49" customHeight="1" spans="1:23">
      <c r="A12" s="18" t="s">
        <v>406</v>
      </c>
      <c r="B12" s="18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</row>
  </sheetData>
  <mergeCells count="31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1:E11"/>
    <mergeCell ref="F11:G11"/>
    <mergeCell ref="J11:U11"/>
    <mergeCell ref="A12:W12"/>
    <mergeCell ref="A2:A3"/>
    <mergeCell ref="A4:A7"/>
    <mergeCell ref="A8:A9"/>
    <mergeCell ref="B2:B3"/>
    <mergeCell ref="B8:B9"/>
    <mergeCell ref="C2:C3"/>
    <mergeCell ref="C8:C9"/>
    <mergeCell ref="D2:D3"/>
    <mergeCell ref="D8:D9"/>
    <mergeCell ref="E2:E3"/>
    <mergeCell ref="E8:E9"/>
    <mergeCell ref="F2:F3"/>
    <mergeCell ref="F8:F9"/>
    <mergeCell ref="V2:V3"/>
    <mergeCell ref="W2:W3"/>
    <mergeCell ref="B4:F7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3"/>
  <dimension ref="A1:N12"/>
  <sheetViews>
    <sheetView workbookViewId="0">
      <selection activeCell="I15" sqref="I15"/>
    </sheetView>
  </sheetViews>
  <sheetFormatPr defaultColWidth="9" defaultRowHeight="14.25"/>
  <cols>
    <col min="1" max="1" width="7" customWidth="1"/>
    <col min="2" max="2" width="8.33333333333333" customWidth="1"/>
    <col min="3" max="3" width="12.8333333333333" customWidth="1"/>
    <col min="4" max="4" width="9.83333333333333" customWidth="1"/>
    <col min="5" max="6" width="13.5" customWidth="1"/>
    <col min="7" max="7" width="11.6666666666667" customWidth="1"/>
    <col min="8" max="8" width="14" customWidth="1"/>
    <col min="9" max="9" width="11.5" customWidth="1"/>
    <col min="10" max="13" width="10" customWidth="1"/>
    <col min="14" max="14" width="10.6666666666667" customWidth="1"/>
  </cols>
  <sheetData>
    <row r="1" ht="29.25" spans="1:14">
      <c r="A1" s="3" t="s">
        <v>407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6" t="s">
        <v>408</v>
      </c>
      <c r="B2" s="27" t="s">
        <v>347</v>
      </c>
      <c r="C2" s="27" t="s">
        <v>348</v>
      </c>
      <c r="D2" s="27" t="s">
        <v>349</v>
      </c>
      <c r="E2" s="27" t="s">
        <v>350</v>
      </c>
      <c r="F2" s="27" t="s">
        <v>351</v>
      </c>
      <c r="G2" s="26" t="s">
        <v>409</v>
      </c>
      <c r="H2" s="26" t="s">
        <v>410</v>
      </c>
      <c r="I2" s="26" t="s">
        <v>411</v>
      </c>
      <c r="J2" s="26" t="s">
        <v>410</v>
      </c>
      <c r="K2" s="26" t="s">
        <v>412</v>
      </c>
      <c r="L2" s="26" t="s">
        <v>410</v>
      </c>
      <c r="M2" s="27" t="s">
        <v>395</v>
      </c>
      <c r="N2" s="27" t="s">
        <v>360</v>
      </c>
    </row>
    <row r="3" spans="1:14">
      <c r="A3" s="25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</row>
    <row r="4" ht="16.5" spans="1:14">
      <c r="A4" s="28" t="s">
        <v>408</v>
      </c>
      <c r="B4" s="29" t="s">
        <v>413</v>
      </c>
      <c r="C4" s="29" t="s">
        <v>396</v>
      </c>
      <c r="D4" s="29" t="s">
        <v>349</v>
      </c>
      <c r="E4" s="27" t="s">
        <v>350</v>
      </c>
      <c r="F4" s="27" t="s">
        <v>351</v>
      </c>
      <c r="G4" s="26" t="s">
        <v>409</v>
      </c>
      <c r="H4" s="26" t="s">
        <v>410</v>
      </c>
      <c r="I4" s="26" t="s">
        <v>411</v>
      </c>
      <c r="J4" s="26" t="s">
        <v>410</v>
      </c>
      <c r="K4" s="26" t="s">
        <v>412</v>
      </c>
      <c r="L4" s="26" t="s">
        <v>410</v>
      </c>
      <c r="M4" s="27" t="s">
        <v>395</v>
      </c>
      <c r="N4" s="27" t="s">
        <v>360</v>
      </c>
    </row>
    <row r="5" spans="1:14">
      <c r="A5" s="25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</row>
    <row r="6" spans="1:14">
      <c r="A6" s="25"/>
      <c r="B6" s="11"/>
      <c r="C6" s="30" t="s">
        <v>414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</row>
    <row r="7" spans="1:14">
      <c r="A7" s="25"/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</row>
    <row r="8" spans="1:14">
      <c r="A8" s="25"/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</row>
    <row r="9" spans="1:14">
      <c r="A9" s="25"/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</row>
    <row r="10" spans="1:14">
      <c r="A10" s="25"/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</row>
    <row r="11" s="2" customFormat="1" ht="18.75" spans="1:14">
      <c r="A11" s="12" t="s">
        <v>404</v>
      </c>
      <c r="B11" s="13"/>
      <c r="C11" s="13"/>
      <c r="D11" s="14"/>
      <c r="E11" s="15"/>
      <c r="F11" s="31"/>
      <c r="G11" s="16"/>
      <c r="H11" s="31"/>
      <c r="I11" s="12" t="s">
        <v>415</v>
      </c>
      <c r="J11" s="13"/>
      <c r="K11" s="13"/>
      <c r="L11" s="13"/>
      <c r="M11" s="13"/>
      <c r="N11" s="17"/>
    </row>
    <row r="12" ht="48" customHeight="1" spans="1:14">
      <c r="A12" s="18" t="s">
        <v>416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4"/>
  <dimension ref="A1:I13"/>
  <sheetViews>
    <sheetView workbookViewId="0">
      <selection activeCell="D7" sqref="D7"/>
    </sheetView>
  </sheetViews>
  <sheetFormatPr defaultColWidth="9" defaultRowHeight="14.25"/>
  <cols>
    <col min="1" max="1" width="7" customWidth="1"/>
    <col min="2" max="2" width="10" customWidth="1"/>
    <col min="3" max="3" width="16.1666666666667" customWidth="1"/>
    <col min="4" max="4" width="12.1666666666667" customWidth="1"/>
    <col min="5" max="5" width="14.3333333333333" customWidth="1"/>
    <col min="6" max="6" width="12.8333333333333" customWidth="1"/>
    <col min="7" max="7" width="12" customWidth="1"/>
    <col min="8" max="8" width="12.6666666666667" customWidth="1"/>
    <col min="9" max="9" width="13.3333333333333" customWidth="1"/>
  </cols>
  <sheetData>
    <row r="1" ht="29.25" spans="1:9">
      <c r="A1" s="3" t="s">
        <v>417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346</v>
      </c>
      <c r="B2" s="5" t="s">
        <v>351</v>
      </c>
      <c r="C2" s="5" t="s">
        <v>396</v>
      </c>
      <c r="D2" s="5" t="s">
        <v>349</v>
      </c>
      <c r="E2" s="5" t="s">
        <v>350</v>
      </c>
      <c r="F2" s="4" t="s">
        <v>418</v>
      </c>
      <c r="G2" s="4" t="s">
        <v>371</v>
      </c>
      <c r="H2" s="20" t="s">
        <v>372</v>
      </c>
      <c r="I2" s="21" t="s">
        <v>374</v>
      </c>
    </row>
    <row r="3" s="1" customFormat="1" ht="16.5" spans="1:9">
      <c r="A3" s="4"/>
      <c r="B3" s="22"/>
      <c r="C3" s="22"/>
      <c r="D3" s="22"/>
      <c r="E3" s="22"/>
      <c r="F3" s="4" t="s">
        <v>419</v>
      </c>
      <c r="G3" s="4" t="s">
        <v>375</v>
      </c>
      <c r="H3" s="23"/>
      <c r="I3" s="24"/>
    </row>
    <row r="4" spans="1:9">
      <c r="A4" s="6">
        <v>1</v>
      </c>
      <c r="B4" s="6" t="s">
        <v>420</v>
      </c>
      <c r="C4" s="10" t="s">
        <v>421</v>
      </c>
      <c r="D4" s="9" t="s">
        <v>118</v>
      </c>
      <c r="E4" s="7" t="s">
        <v>62</v>
      </c>
      <c r="F4" s="10">
        <v>-1</v>
      </c>
      <c r="G4" s="10">
        <v>-0.8</v>
      </c>
      <c r="H4" s="10">
        <v>1.8</v>
      </c>
      <c r="I4" s="10" t="s">
        <v>365</v>
      </c>
    </row>
    <row r="5" spans="1:9">
      <c r="A5" s="6">
        <v>1</v>
      </c>
      <c r="B5" s="6" t="s">
        <v>420</v>
      </c>
      <c r="C5" s="10" t="s">
        <v>421</v>
      </c>
      <c r="D5" s="9" t="s">
        <v>120</v>
      </c>
      <c r="E5" s="7" t="s">
        <v>62</v>
      </c>
      <c r="F5" s="10">
        <v>-0.5</v>
      </c>
      <c r="G5" s="10">
        <v>-1</v>
      </c>
      <c r="H5" s="10">
        <v>1.5</v>
      </c>
      <c r="I5" s="10" t="s">
        <v>365</v>
      </c>
    </row>
    <row r="6" spans="1:9">
      <c r="A6" s="6">
        <v>1</v>
      </c>
      <c r="B6" s="6" t="s">
        <v>420</v>
      </c>
      <c r="C6" s="10" t="s">
        <v>421</v>
      </c>
      <c r="D6" s="9" t="s">
        <v>121</v>
      </c>
      <c r="E6" s="7" t="s">
        <v>62</v>
      </c>
      <c r="F6" s="10">
        <v>-1</v>
      </c>
      <c r="G6" s="10">
        <v>-1</v>
      </c>
      <c r="H6" s="10">
        <v>2</v>
      </c>
      <c r="I6" s="10" t="s">
        <v>365</v>
      </c>
    </row>
    <row r="7" spans="1:9">
      <c r="A7" s="6">
        <v>1</v>
      </c>
      <c r="B7" s="6" t="s">
        <v>420</v>
      </c>
      <c r="C7" s="10" t="s">
        <v>421</v>
      </c>
      <c r="D7" s="9" t="s">
        <v>122</v>
      </c>
      <c r="E7" s="7" t="s">
        <v>62</v>
      </c>
      <c r="F7" s="10">
        <v>-0.5</v>
      </c>
      <c r="G7" s="10">
        <v>-1</v>
      </c>
      <c r="H7" s="10">
        <v>1.5</v>
      </c>
      <c r="I7" s="10" t="s">
        <v>365</v>
      </c>
    </row>
    <row r="8" spans="1:9">
      <c r="A8" s="25"/>
      <c r="B8" s="25"/>
      <c r="C8" s="25"/>
      <c r="D8" s="25"/>
      <c r="E8" s="25"/>
      <c r="F8" s="25"/>
      <c r="G8" s="25"/>
      <c r="H8" s="25"/>
      <c r="I8" s="25"/>
    </row>
    <row r="9" spans="1:9">
      <c r="A9" s="25"/>
      <c r="B9" s="25"/>
      <c r="C9" s="25"/>
      <c r="D9" s="25"/>
      <c r="E9" s="25"/>
      <c r="F9" s="25"/>
      <c r="G9" s="25"/>
      <c r="H9" s="25"/>
      <c r="I9" s="25"/>
    </row>
    <row r="10" spans="1:9">
      <c r="A10" s="25"/>
      <c r="B10" s="25"/>
      <c r="C10" s="25"/>
      <c r="D10" s="25"/>
      <c r="E10" s="25"/>
      <c r="F10" s="25"/>
      <c r="G10" s="25"/>
      <c r="H10" s="25"/>
      <c r="I10" s="25"/>
    </row>
    <row r="11" spans="1:9">
      <c r="A11" s="25"/>
      <c r="B11" s="25"/>
      <c r="C11" s="25"/>
      <c r="D11" s="25"/>
      <c r="E11" s="25"/>
      <c r="F11" s="25"/>
      <c r="G11" s="25"/>
      <c r="H11" s="25"/>
      <c r="I11" s="25"/>
    </row>
    <row r="12" s="2" customFormat="1" ht="18.75" spans="1:9">
      <c r="A12" s="12" t="s">
        <v>422</v>
      </c>
      <c r="B12" s="13"/>
      <c r="C12" s="13"/>
      <c r="D12" s="14"/>
      <c r="E12" s="15"/>
      <c r="F12" s="12" t="s">
        <v>423</v>
      </c>
      <c r="G12" s="13"/>
      <c r="H12" s="14"/>
      <c r="I12" s="17"/>
    </row>
    <row r="13" ht="32" customHeight="1" spans="1:9">
      <c r="A13" s="18" t="s">
        <v>424</v>
      </c>
      <c r="B13" s="18"/>
      <c r="C13" s="19"/>
      <c r="D13" s="19"/>
      <c r="E13" s="19"/>
      <c r="F13" s="19"/>
      <c r="G13" s="19"/>
      <c r="H13" s="19"/>
      <c r="I13" s="19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B1:I14"/>
  <sheetViews>
    <sheetView zoomScale="125" zoomScaleNormal="125" workbookViewId="0">
      <selection activeCell="B11" sqref="B11"/>
    </sheetView>
  </sheetViews>
  <sheetFormatPr defaultColWidth="11" defaultRowHeight="14.2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"/>
    <row r="2" ht="41" customHeight="1" spans="2:9">
      <c r="B2" s="368" t="s">
        <v>35</v>
      </c>
      <c r="C2" s="369"/>
      <c r="D2" s="369"/>
      <c r="E2" s="369"/>
      <c r="F2" s="369"/>
      <c r="G2" s="369"/>
      <c r="H2" s="369"/>
      <c r="I2" s="370"/>
    </row>
    <row r="3" ht="28" customHeight="1" spans="2:9">
      <c r="B3" s="371"/>
      <c r="C3" s="372"/>
      <c r="D3" s="373" t="s">
        <v>36</v>
      </c>
      <c r="E3" s="374"/>
      <c r="F3" s="375" t="s">
        <v>37</v>
      </c>
      <c r="G3" s="376"/>
      <c r="H3" s="373" t="s">
        <v>38</v>
      </c>
      <c r="I3" s="377"/>
    </row>
    <row r="4" ht="28" customHeight="1" spans="2:9">
      <c r="B4" s="371" t="s">
        <v>39</v>
      </c>
      <c r="C4" s="372" t="s">
        <v>40</v>
      </c>
      <c r="D4" s="372" t="s">
        <v>41</v>
      </c>
      <c r="E4" s="372" t="s">
        <v>42</v>
      </c>
      <c r="F4" s="378" t="s">
        <v>41</v>
      </c>
      <c r="G4" s="378" t="s">
        <v>42</v>
      </c>
      <c r="H4" s="372" t="s">
        <v>41</v>
      </c>
      <c r="I4" s="379" t="s">
        <v>42</v>
      </c>
    </row>
    <row r="5" ht="28" customHeight="1" spans="2:9">
      <c r="B5" s="380" t="s">
        <v>43</v>
      </c>
      <c r="C5" s="25">
        <v>13</v>
      </c>
      <c r="D5" s="25">
        <v>0</v>
      </c>
      <c r="E5" s="25">
        <v>1</v>
      </c>
      <c r="F5" s="381">
        <v>0</v>
      </c>
      <c r="G5" s="381">
        <v>1</v>
      </c>
      <c r="H5" s="25">
        <v>1</v>
      </c>
      <c r="I5" s="382">
        <v>2</v>
      </c>
    </row>
    <row r="6" ht="28" customHeight="1" spans="2:9">
      <c r="B6" s="380" t="s">
        <v>44</v>
      </c>
      <c r="C6" s="25">
        <v>20</v>
      </c>
      <c r="D6" s="25">
        <v>0</v>
      </c>
      <c r="E6" s="25">
        <v>1</v>
      </c>
      <c r="F6" s="381">
        <v>1</v>
      </c>
      <c r="G6" s="381">
        <v>2</v>
      </c>
      <c r="H6" s="25">
        <v>2</v>
      </c>
      <c r="I6" s="382">
        <v>3</v>
      </c>
    </row>
    <row r="7" ht="28" customHeight="1" spans="2:9">
      <c r="B7" s="380" t="s">
        <v>45</v>
      </c>
      <c r="C7" s="25">
        <v>32</v>
      </c>
      <c r="D7" s="25">
        <v>0</v>
      </c>
      <c r="E7" s="25">
        <v>1</v>
      </c>
      <c r="F7" s="381">
        <v>2</v>
      </c>
      <c r="G7" s="381">
        <v>3</v>
      </c>
      <c r="H7" s="25">
        <v>3</v>
      </c>
      <c r="I7" s="382">
        <v>4</v>
      </c>
    </row>
    <row r="8" ht="28" customHeight="1" spans="2:9">
      <c r="B8" s="380" t="s">
        <v>46</v>
      </c>
      <c r="C8" s="25">
        <v>50</v>
      </c>
      <c r="D8" s="25">
        <v>1</v>
      </c>
      <c r="E8" s="25">
        <v>2</v>
      </c>
      <c r="F8" s="381">
        <v>3</v>
      </c>
      <c r="G8" s="381">
        <v>4</v>
      </c>
      <c r="H8" s="25">
        <v>5</v>
      </c>
      <c r="I8" s="382">
        <v>6</v>
      </c>
    </row>
    <row r="9" ht="28" customHeight="1" spans="2:9">
      <c r="B9" s="380" t="s">
        <v>47</v>
      </c>
      <c r="C9" s="25">
        <v>80</v>
      </c>
      <c r="D9" s="25">
        <v>2</v>
      </c>
      <c r="E9" s="25">
        <v>3</v>
      </c>
      <c r="F9" s="381">
        <v>5</v>
      </c>
      <c r="G9" s="381">
        <v>6</v>
      </c>
      <c r="H9" s="25">
        <v>7</v>
      </c>
      <c r="I9" s="382">
        <v>8</v>
      </c>
    </row>
    <row r="10" ht="28" customHeight="1" spans="2:9">
      <c r="B10" s="380" t="s">
        <v>48</v>
      </c>
      <c r="C10" s="25">
        <v>125</v>
      </c>
      <c r="D10" s="25">
        <v>3</v>
      </c>
      <c r="E10" s="25">
        <v>4</v>
      </c>
      <c r="F10" s="381">
        <v>7</v>
      </c>
      <c r="G10" s="381">
        <v>8</v>
      </c>
      <c r="H10" s="25">
        <v>10</v>
      </c>
      <c r="I10" s="382">
        <v>11</v>
      </c>
    </row>
    <row r="11" ht="28" customHeight="1" spans="2:9">
      <c r="B11" s="380" t="s">
        <v>49</v>
      </c>
      <c r="C11" s="25">
        <v>200</v>
      </c>
      <c r="D11" s="25">
        <v>5</v>
      </c>
      <c r="E11" s="25">
        <v>6</v>
      </c>
      <c r="F11" s="381">
        <v>10</v>
      </c>
      <c r="G11" s="381">
        <v>11</v>
      </c>
      <c r="H11" s="25">
        <v>14</v>
      </c>
      <c r="I11" s="382">
        <v>15</v>
      </c>
    </row>
    <row r="12" ht="28" customHeight="1" spans="2:9">
      <c r="B12" s="383" t="s">
        <v>50</v>
      </c>
      <c r="C12" s="384">
        <v>315</v>
      </c>
      <c r="D12" s="384">
        <v>7</v>
      </c>
      <c r="E12" s="384">
        <v>8</v>
      </c>
      <c r="F12" s="385">
        <v>14</v>
      </c>
      <c r="G12" s="385">
        <v>15</v>
      </c>
      <c r="H12" s="384">
        <v>21</v>
      </c>
      <c r="I12" s="386">
        <v>22</v>
      </c>
    </row>
    <row r="14" spans="2:9">
      <c r="B14" s="387" t="s">
        <v>51</v>
      </c>
      <c r="C14" s="387"/>
      <c r="D14" s="387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5"/>
  <dimension ref="A1:L12"/>
  <sheetViews>
    <sheetView workbookViewId="0">
      <selection activeCell="K9" sqref="K9:M9"/>
    </sheetView>
  </sheetViews>
  <sheetFormatPr defaultColWidth="9" defaultRowHeight="14.25"/>
  <cols>
    <col min="1" max="1" width="8.08333333333333" customWidth="1"/>
    <col min="2" max="2" width="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11.6666666666667" customWidth="1"/>
    <col min="8" max="9" width="14" customWidth="1"/>
    <col min="10" max="10" width="11.5" customWidth="1"/>
  </cols>
  <sheetData>
    <row r="1" ht="29.25" spans="1:12">
      <c r="A1" s="3" t="s">
        <v>425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389</v>
      </c>
      <c r="B2" s="5" t="s">
        <v>351</v>
      </c>
      <c r="C2" s="5" t="s">
        <v>347</v>
      </c>
      <c r="D2" s="5" t="s">
        <v>348</v>
      </c>
      <c r="E2" s="5" t="s">
        <v>349</v>
      </c>
      <c r="F2" s="5" t="s">
        <v>350</v>
      </c>
      <c r="G2" s="4" t="s">
        <v>426</v>
      </c>
      <c r="H2" s="4" t="s">
        <v>427</v>
      </c>
      <c r="I2" s="4" t="s">
        <v>428</v>
      </c>
      <c r="J2" s="4" t="s">
        <v>429</v>
      </c>
      <c r="K2" s="5" t="s">
        <v>395</v>
      </c>
      <c r="L2" s="5" t="s">
        <v>360</v>
      </c>
    </row>
    <row r="3" spans="1:12">
      <c r="A3" s="6" t="s">
        <v>397</v>
      </c>
      <c r="B3" s="7" t="s">
        <v>363</v>
      </c>
      <c r="C3" s="8">
        <v>2510240595</v>
      </c>
      <c r="D3" s="7" t="s">
        <v>362</v>
      </c>
      <c r="E3" s="9" t="s">
        <v>118</v>
      </c>
      <c r="F3" s="7" t="s">
        <v>62</v>
      </c>
      <c r="G3" s="10" t="s">
        <v>430</v>
      </c>
      <c r="H3" s="10" t="s">
        <v>431</v>
      </c>
      <c r="I3" s="11"/>
      <c r="J3" s="11"/>
      <c r="K3" s="10" t="s">
        <v>364</v>
      </c>
      <c r="L3" s="10" t="s">
        <v>365</v>
      </c>
    </row>
    <row r="4" spans="1:12">
      <c r="A4" s="6" t="s">
        <v>432</v>
      </c>
      <c r="B4" s="7" t="s">
        <v>363</v>
      </c>
      <c r="C4" s="8">
        <v>251028001</v>
      </c>
      <c r="D4" s="7" t="s">
        <v>362</v>
      </c>
      <c r="E4" s="9" t="s">
        <v>120</v>
      </c>
      <c r="F4" s="7" t="s">
        <v>62</v>
      </c>
      <c r="G4" s="10" t="s">
        <v>430</v>
      </c>
      <c r="H4" s="10" t="s">
        <v>431</v>
      </c>
      <c r="I4" s="11"/>
      <c r="J4" s="11"/>
      <c r="K4" s="10" t="s">
        <v>364</v>
      </c>
      <c r="L4" s="10" t="s">
        <v>365</v>
      </c>
    </row>
    <row r="5" spans="1:12">
      <c r="A5" s="6" t="s">
        <v>397</v>
      </c>
      <c r="B5" s="7" t="s">
        <v>363</v>
      </c>
      <c r="C5" s="8">
        <v>251016050</v>
      </c>
      <c r="D5" s="7" t="s">
        <v>362</v>
      </c>
      <c r="E5" s="9" t="s">
        <v>121</v>
      </c>
      <c r="F5" s="7" t="s">
        <v>62</v>
      </c>
      <c r="G5" s="10" t="s">
        <v>430</v>
      </c>
      <c r="H5" s="10" t="s">
        <v>431</v>
      </c>
      <c r="I5" s="11"/>
      <c r="J5" s="11"/>
      <c r="K5" s="10"/>
      <c r="L5" s="10"/>
    </row>
    <row r="6" spans="1:12">
      <c r="A6" s="6" t="s">
        <v>432</v>
      </c>
      <c r="B6" s="7" t="s">
        <v>363</v>
      </c>
      <c r="C6" s="8">
        <v>251004094</v>
      </c>
      <c r="D6" s="7" t="s">
        <v>362</v>
      </c>
      <c r="E6" s="9" t="s">
        <v>122</v>
      </c>
      <c r="F6" s="7" t="s">
        <v>62</v>
      </c>
      <c r="G6" s="10" t="s">
        <v>430</v>
      </c>
      <c r="H6" s="10" t="s">
        <v>431</v>
      </c>
      <c r="I6" s="11"/>
      <c r="J6" s="11"/>
      <c r="K6" s="10" t="s">
        <v>364</v>
      </c>
      <c r="L6" s="10" t="s">
        <v>365</v>
      </c>
    </row>
    <row r="7" spans="1:12">
      <c r="A7" s="6" t="s">
        <v>433</v>
      </c>
      <c r="B7" s="7" t="s">
        <v>363</v>
      </c>
      <c r="C7" s="8">
        <v>2510240595</v>
      </c>
      <c r="D7" s="7" t="s">
        <v>362</v>
      </c>
      <c r="E7" s="9" t="s">
        <v>118</v>
      </c>
      <c r="F7" s="7" t="s">
        <v>62</v>
      </c>
      <c r="G7" s="10" t="s">
        <v>434</v>
      </c>
      <c r="H7" s="10" t="s">
        <v>435</v>
      </c>
      <c r="I7" s="11"/>
      <c r="J7" s="11"/>
      <c r="K7" s="10" t="s">
        <v>364</v>
      </c>
      <c r="L7" s="10" t="s">
        <v>365</v>
      </c>
    </row>
    <row r="8" spans="1:12">
      <c r="A8" s="6" t="s">
        <v>436</v>
      </c>
      <c r="B8" s="7" t="s">
        <v>363</v>
      </c>
      <c r="C8" s="8">
        <v>251028001</v>
      </c>
      <c r="D8" s="7" t="s">
        <v>362</v>
      </c>
      <c r="E8" s="9" t="s">
        <v>120</v>
      </c>
      <c r="F8" s="7" t="s">
        <v>62</v>
      </c>
      <c r="G8" s="10" t="s">
        <v>434</v>
      </c>
      <c r="H8" s="10" t="s">
        <v>435</v>
      </c>
      <c r="I8" s="11"/>
      <c r="J8" s="11"/>
      <c r="K8" s="10" t="s">
        <v>364</v>
      </c>
      <c r="L8" s="10" t="s">
        <v>365</v>
      </c>
    </row>
    <row r="9" spans="1:12">
      <c r="A9" s="6" t="s">
        <v>433</v>
      </c>
      <c r="B9" s="7" t="s">
        <v>363</v>
      </c>
      <c r="C9" s="8">
        <v>251016050</v>
      </c>
      <c r="D9" s="7" t="s">
        <v>362</v>
      </c>
      <c r="E9" s="9" t="s">
        <v>121</v>
      </c>
      <c r="F9" s="7" t="s">
        <v>62</v>
      </c>
      <c r="G9" s="10" t="s">
        <v>434</v>
      </c>
      <c r="H9" s="10" t="s">
        <v>435</v>
      </c>
      <c r="I9" s="11"/>
      <c r="J9" s="11"/>
      <c r="K9" s="10"/>
      <c r="L9" s="10"/>
    </row>
    <row r="10" spans="1:12">
      <c r="A10" s="6" t="s">
        <v>436</v>
      </c>
      <c r="B10" s="7" t="s">
        <v>363</v>
      </c>
      <c r="C10" s="8">
        <v>251004094</v>
      </c>
      <c r="D10" s="7" t="s">
        <v>362</v>
      </c>
      <c r="E10" s="9" t="s">
        <v>122</v>
      </c>
      <c r="F10" s="7" t="s">
        <v>62</v>
      </c>
      <c r="G10" s="10" t="s">
        <v>434</v>
      </c>
      <c r="H10" s="10" t="s">
        <v>435</v>
      </c>
      <c r="I10" s="11"/>
      <c r="J10" s="11"/>
      <c r="K10" s="10" t="s">
        <v>364</v>
      </c>
      <c r="L10" s="10" t="s">
        <v>365</v>
      </c>
    </row>
    <row r="11" s="2" customFormat="1" ht="18.75" spans="1:12">
      <c r="A11" s="12" t="s">
        <v>437</v>
      </c>
      <c r="B11" s="13"/>
      <c r="C11" s="13"/>
      <c r="D11" s="13"/>
      <c r="E11" s="14"/>
      <c r="F11" s="15"/>
      <c r="G11" s="16"/>
      <c r="H11" s="12" t="s">
        <v>438</v>
      </c>
      <c r="I11" s="13"/>
      <c r="J11" s="13"/>
      <c r="K11" s="13"/>
      <c r="L11" s="17"/>
    </row>
    <row r="12" ht="67" customHeight="1" spans="1:12">
      <c r="A12" s="18" t="s">
        <v>439</v>
      </c>
      <c r="B12" s="18"/>
      <c r="C12" s="19"/>
      <c r="D12" s="19"/>
      <c r="E12" s="19"/>
      <c r="F12" s="19"/>
      <c r="G12" s="19"/>
      <c r="H12" s="19"/>
      <c r="I12" s="19"/>
      <c r="J12" s="19"/>
      <c r="K12" s="19"/>
      <c r="L12" s="19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V53"/>
  <sheetViews>
    <sheetView zoomScale="125" zoomScaleNormal="125" workbookViewId="0">
      <selection activeCell="F4" sqref="F4:G4"/>
    </sheetView>
  </sheetViews>
  <sheetFormatPr defaultColWidth="10.3333333333333" defaultRowHeight="16.5" customHeight="1"/>
  <cols>
    <col min="1" max="1" width="11.0833333333333" style="180" customWidth="1"/>
    <col min="2" max="2" width="10.3333333333333" style="180"/>
    <col min="3" max="3" width="13.5" style="180" customWidth="1"/>
    <col min="4" max="9" width="10.3333333333333" style="180"/>
    <col min="10" max="10" width="8.83333333333333" style="180" customWidth="1"/>
    <col min="11" max="11" width="12" style="180" customWidth="1"/>
    <col min="12" max="16384" width="10.3333333333333" style="180"/>
  </cols>
  <sheetData>
    <row r="1" ht="21" spans="1:11">
      <c r="A1" s="296" t="s">
        <v>52</v>
      </c>
      <c r="B1" s="296"/>
      <c r="C1" s="296"/>
      <c r="D1" s="296"/>
      <c r="E1" s="296"/>
      <c r="F1" s="296"/>
      <c r="G1" s="296"/>
      <c r="H1" s="296"/>
      <c r="I1" s="296"/>
      <c r="J1" s="296"/>
      <c r="K1" s="296"/>
    </row>
    <row r="2" ht="15" spans="1:11">
      <c r="A2" s="182" t="s">
        <v>53</v>
      </c>
      <c r="B2" s="93" t="s">
        <v>54</v>
      </c>
      <c r="C2" s="93"/>
      <c r="D2" s="183" t="s">
        <v>55</v>
      </c>
      <c r="E2" s="183"/>
      <c r="F2" s="93" t="s">
        <v>56</v>
      </c>
      <c r="G2" s="93"/>
      <c r="H2" s="184" t="s">
        <v>57</v>
      </c>
      <c r="I2" s="185" t="s">
        <v>56</v>
      </c>
      <c r="J2" s="185"/>
      <c r="K2" s="186"/>
    </row>
    <row r="3" ht="14.25" spans="1:11">
      <c r="A3" s="187" t="s">
        <v>58</v>
      </c>
      <c r="B3" s="188"/>
      <c r="C3" s="189"/>
      <c r="D3" s="190" t="s">
        <v>59</v>
      </c>
      <c r="E3" s="191"/>
      <c r="F3" s="191"/>
      <c r="G3" s="192"/>
      <c r="H3" s="190" t="s">
        <v>60</v>
      </c>
      <c r="I3" s="191"/>
      <c r="J3" s="191"/>
      <c r="K3" s="192"/>
    </row>
    <row r="4" ht="14.25" spans="1:11">
      <c r="A4" s="193" t="s">
        <v>61</v>
      </c>
      <c r="B4" s="194" t="s">
        <v>62</v>
      </c>
      <c r="C4" s="195"/>
      <c r="D4" s="193" t="s">
        <v>63</v>
      </c>
      <c r="E4" s="196"/>
      <c r="F4" s="197" t="s">
        <v>64</v>
      </c>
      <c r="G4" s="198"/>
      <c r="H4" s="193" t="s">
        <v>65</v>
      </c>
      <c r="I4" s="196"/>
      <c r="J4" s="199" t="s">
        <v>66</v>
      </c>
      <c r="K4" s="200" t="s">
        <v>67</v>
      </c>
    </row>
    <row r="5" ht="14.25" spans="1:11">
      <c r="A5" s="201" t="s">
        <v>68</v>
      </c>
      <c r="B5" s="194" t="s">
        <v>69</v>
      </c>
      <c r="C5" s="195"/>
      <c r="D5" s="193" t="s">
        <v>70</v>
      </c>
      <c r="E5" s="196"/>
      <c r="F5" s="197">
        <v>45983</v>
      </c>
      <c r="G5" s="198"/>
      <c r="H5" s="193" t="s">
        <v>71</v>
      </c>
      <c r="I5" s="196"/>
      <c r="J5" s="199" t="s">
        <v>66</v>
      </c>
      <c r="K5" s="200" t="s">
        <v>67</v>
      </c>
    </row>
    <row r="6" ht="14.25" spans="1:11">
      <c r="A6" s="193" t="s">
        <v>72</v>
      </c>
      <c r="B6" s="204">
        <v>4</v>
      </c>
      <c r="C6" s="205">
        <v>6</v>
      </c>
      <c r="D6" s="201" t="s">
        <v>73</v>
      </c>
      <c r="E6" s="229"/>
      <c r="F6" s="197">
        <v>46021</v>
      </c>
      <c r="G6" s="198"/>
      <c r="H6" s="193" t="s">
        <v>74</v>
      </c>
      <c r="I6" s="196"/>
      <c r="J6" s="199" t="s">
        <v>66</v>
      </c>
      <c r="K6" s="200" t="s">
        <v>67</v>
      </c>
    </row>
    <row r="7" ht="14.25" spans="1:11">
      <c r="A7" s="193" t="s">
        <v>75</v>
      </c>
      <c r="B7" s="209" t="s">
        <v>76</v>
      </c>
      <c r="C7" s="210"/>
      <c r="D7" s="201" t="s">
        <v>77</v>
      </c>
      <c r="E7" s="228"/>
      <c r="F7" s="197">
        <v>45667</v>
      </c>
      <c r="G7" s="198"/>
      <c r="H7" s="193" t="s">
        <v>78</v>
      </c>
      <c r="I7" s="196"/>
      <c r="J7" s="199" t="s">
        <v>66</v>
      </c>
      <c r="K7" s="200" t="s">
        <v>67</v>
      </c>
    </row>
    <row r="8" ht="15" spans="1:11">
      <c r="A8" s="212" t="s">
        <v>79</v>
      </c>
      <c r="B8" s="213" t="s">
        <v>80</v>
      </c>
      <c r="C8" s="214"/>
      <c r="D8" s="215" t="s">
        <v>81</v>
      </c>
      <c r="E8" s="216"/>
      <c r="F8" s="217">
        <v>45668</v>
      </c>
      <c r="G8" s="218"/>
      <c r="H8" s="215" t="s">
        <v>82</v>
      </c>
      <c r="I8" s="216"/>
      <c r="J8" s="240" t="s">
        <v>66</v>
      </c>
      <c r="K8" s="241" t="s">
        <v>67</v>
      </c>
    </row>
    <row r="9" ht="15" spans="1:11">
      <c r="A9" s="297" t="s">
        <v>83</v>
      </c>
      <c r="B9" s="298"/>
      <c r="C9" s="298"/>
      <c r="D9" s="298"/>
      <c r="E9" s="298"/>
      <c r="F9" s="298"/>
      <c r="G9" s="298"/>
      <c r="H9" s="298"/>
      <c r="I9" s="298"/>
      <c r="J9" s="298"/>
      <c r="K9" s="299"/>
    </row>
    <row r="10" ht="15" spans="1:11">
      <c r="A10" s="300" t="s">
        <v>84</v>
      </c>
      <c r="B10" s="301"/>
      <c r="C10" s="301"/>
      <c r="D10" s="301"/>
      <c r="E10" s="301"/>
      <c r="F10" s="301"/>
      <c r="G10" s="301"/>
      <c r="H10" s="301"/>
      <c r="I10" s="301"/>
      <c r="J10" s="301"/>
      <c r="K10" s="302"/>
    </row>
    <row r="11" ht="14.25" spans="1:11">
      <c r="A11" s="303" t="s">
        <v>85</v>
      </c>
      <c r="B11" s="304" t="s">
        <v>86</v>
      </c>
      <c r="C11" s="305" t="s">
        <v>87</v>
      </c>
      <c r="D11" s="306"/>
      <c r="E11" s="307" t="s">
        <v>88</v>
      </c>
      <c r="F11" s="304" t="s">
        <v>86</v>
      </c>
      <c r="G11" s="305" t="s">
        <v>87</v>
      </c>
      <c r="H11" s="305" t="s">
        <v>89</v>
      </c>
      <c r="I11" s="307" t="s">
        <v>90</v>
      </c>
      <c r="J11" s="304" t="s">
        <v>86</v>
      </c>
      <c r="K11" s="308" t="s">
        <v>87</v>
      </c>
    </row>
    <row r="12" ht="14.25" spans="1:11">
      <c r="A12" s="201" t="s">
        <v>91</v>
      </c>
      <c r="B12" s="227" t="s">
        <v>86</v>
      </c>
      <c r="C12" s="199" t="s">
        <v>87</v>
      </c>
      <c r="D12" s="228"/>
      <c r="E12" s="229" t="s">
        <v>92</v>
      </c>
      <c r="F12" s="227" t="s">
        <v>86</v>
      </c>
      <c r="G12" s="199" t="s">
        <v>87</v>
      </c>
      <c r="H12" s="199" t="s">
        <v>89</v>
      </c>
      <c r="I12" s="229" t="s">
        <v>93</v>
      </c>
      <c r="J12" s="227" t="s">
        <v>86</v>
      </c>
      <c r="K12" s="200" t="s">
        <v>87</v>
      </c>
    </row>
    <row r="13" ht="14.25" spans="1:11">
      <c r="A13" s="201" t="s">
        <v>94</v>
      </c>
      <c r="B13" s="227" t="s">
        <v>86</v>
      </c>
      <c r="C13" s="199" t="s">
        <v>87</v>
      </c>
      <c r="D13" s="228"/>
      <c r="E13" s="229" t="s">
        <v>95</v>
      </c>
      <c r="F13" s="199" t="s">
        <v>96</v>
      </c>
      <c r="G13" s="199" t="s">
        <v>97</v>
      </c>
      <c r="H13" s="199" t="s">
        <v>89</v>
      </c>
      <c r="I13" s="229" t="s">
        <v>98</v>
      </c>
      <c r="J13" s="227" t="s">
        <v>86</v>
      </c>
      <c r="K13" s="200" t="s">
        <v>87</v>
      </c>
    </row>
    <row r="14" ht="15" spans="1:11">
      <c r="A14" s="215" t="s">
        <v>99</v>
      </c>
      <c r="B14" s="216"/>
      <c r="C14" s="216"/>
      <c r="D14" s="216"/>
      <c r="E14" s="216"/>
      <c r="F14" s="216"/>
      <c r="G14" s="216"/>
      <c r="H14" s="216"/>
      <c r="I14" s="216"/>
      <c r="J14" s="216"/>
      <c r="K14" s="219"/>
    </row>
    <row r="15" ht="15" spans="1:11">
      <c r="A15" s="300" t="s">
        <v>100</v>
      </c>
      <c r="B15" s="301"/>
      <c r="C15" s="301"/>
      <c r="D15" s="301"/>
      <c r="E15" s="301"/>
      <c r="F15" s="301"/>
      <c r="G15" s="301"/>
      <c r="H15" s="301"/>
      <c r="I15" s="301"/>
      <c r="J15" s="301"/>
      <c r="K15" s="302"/>
    </row>
    <row r="16" ht="14.25" spans="1:11">
      <c r="A16" s="309" t="s">
        <v>101</v>
      </c>
      <c r="B16" s="305" t="s">
        <v>96</v>
      </c>
      <c r="C16" s="305" t="s">
        <v>97</v>
      </c>
      <c r="D16" s="310"/>
      <c r="E16" s="311" t="s">
        <v>102</v>
      </c>
      <c r="F16" s="305" t="s">
        <v>96</v>
      </c>
      <c r="G16" s="305" t="s">
        <v>97</v>
      </c>
      <c r="H16" s="312"/>
      <c r="I16" s="311" t="s">
        <v>103</v>
      </c>
      <c r="J16" s="305" t="s">
        <v>96</v>
      </c>
      <c r="K16" s="308" t="s">
        <v>97</v>
      </c>
    </row>
    <row r="17" customHeight="1" spans="1:22">
      <c r="A17" s="206" t="s">
        <v>104</v>
      </c>
      <c r="B17" s="199" t="s">
        <v>96</v>
      </c>
      <c r="C17" s="199" t="s">
        <v>97</v>
      </c>
      <c r="D17" s="313"/>
      <c r="E17" s="207" t="s">
        <v>105</v>
      </c>
      <c r="F17" s="199" t="s">
        <v>96</v>
      </c>
      <c r="G17" s="199" t="s">
        <v>97</v>
      </c>
      <c r="H17" s="314"/>
      <c r="I17" s="207" t="s">
        <v>106</v>
      </c>
      <c r="J17" s="199" t="s">
        <v>96</v>
      </c>
      <c r="K17" s="200" t="s">
        <v>97</v>
      </c>
      <c r="L17" s="315"/>
      <c r="M17" s="315"/>
      <c r="N17" s="315"/>
      <c r="O17" s="315"/>
      <c r="P17" s="315"/>
      <c r="Q17" s="315"/>
      <c r="R17" s="315"/>
      <c r="S17" s="315"/>
      <c r="T17" s="315"/>
      <c r="U17" s="315"/>
      <c r="V17" s="315"/>
    </row>
    <row r="18" ht="18" customHeight="1" spans="1:22">
      <c r="A18" s="316" t="s">
        <v>107</v>
      </c>
      <c r="B18" s="317"/>
      <c r="C18" s="317"/>
      <c r="D18" s="317"/>
      <c r="E18" s="317"/>
      <c r="F18" s="317"/>
      <c r="G18" s="317"/>
      <c r="H18" s="317"/>
      <c r="I18" s="317"/>
      <c r="J18" s="317"/>
      <c r="K18" s="318"/>
    </row>
    <row r="19" s="295" customFormat="1" ht="18" customHeight="1" spans="1:22">
      <c r="A19" s="300" t="s">
        <v>108</v>
      </c>
      <c r="B19" s="301"/>
      <c r="C19" s="301"/>
      <c r="D19" s="301"/>
      <c r="E19" s="301"/>
      <c r="F19" s="301"/>
      <c r="G19" s="301"/>
      <c r="H19" s="301"/>
      <c r="I19" s="301"/>
      <c r="J19" s="301"/>
      <c r="K19" s="302"/>
    </row>
    <row r="20" customHeight="1" spans="1:22">
      <c r="A20" s="319" t="s">
        <v>109</v>
      </c>
      <c r="B20" s="320"/>
      <c r="C20" s="320"/>
      <c r="D20" s="320"/>
      <c r="E20" s="320"/>
      <c r="F20" s="320"/>
      <c r="G20" s="320"/>
      <c r="H20" s="320"/>
      <c r="I20" s="320"/>
      <c r="J20" s="320"/>
      <c r="K20" s="321"/>
    </row>
    <row r="21" ht="21.75" customHeight="1" spans="1:22">
      <c r="A21" s="322" t="s">
        <v>110</v>
      </c>
      <c r="B21" s="323" t="s">
        <v>111</v>
      </c>
      <c r="C21" s="323" t="s">
        <v>112</v>
      </c>
      <c r="D21" s="323" t="s">
        <v>113</v>
      </c>
      <c r="E21" s="323" t="s">
        <v>114</v>
      </c>
      <c r="F21" s="323" t="s">
        <v>115</v>
      </c>
      <c r="G21" s="323" t="s">
        <v>116</v>
      </c>
      <c r="H21" s="207"/>
      <c r="I21" s="207"/>
      <c r="J21" s="207"/>
      <c r="K21" s="259" t="s">
        <v>117</v>
      </c>
    </row>
    <row r="22" customHeight="1" spans="1:22">
      <c r="A22" s="9" t="s">
        <v>118</v>
      </c>
      <c r="B22" s="324">
        <v>1</v>
      </c>
      <c r="C22" s="324">
        <v>1</v>
      </c>
      <c r="D22" s="324">
        <v>1</v>
      </c>
      <c r="E22" s="324">
        <v>1</v>
      </c>
      <c r="F22" s="324">
        <v>1</v>
      </c>
      <c r="G22" s="324">
        <v>1</v>
      </c>
      <c r="H22" s="325"/>
      <c r="I22" s="325"/>
      <c r="J22" s="325"/>
      <c r="K22" s="326" t="s">
        <v>119</v>
      </c>
    </row>
    <row r="23" customHeight="1" spans="1:22">
      <c r="A23" s="9" t="s">
        <v>120</v>
      </c>
      <c r="B23" s="324">
        <v>1</v>
      </c>
      <c r="C23" s="324">
        <v>1</v>
      </c>
      <c r="D23" s="324">
        <v>1</v>
      </c>
      <c r="E23" s="324">
        <v>1</v>
      </c>
      <c r="F23" s="324">
        <v>1</v>
      </c>
      <c r="G23" s="324">
        <v>1</v>
      </c>
      <c r="H23" s="325"/>
      <c r="I23" s="325"/>
      <c r="J23" s="325"/>
      <c r="K23" s="326" t="s">
        <v>119</v>
      </c>
    </row>
    <row r="24" customHeight="1" spans="1:22">
      <c r="A24" s="9" t="s">
        <v>121</v>
      </c>
      <c r="B24" s="324">
        <v>1</v>
      </c>
      <c r="C24" s="324">
        <v>1</v>
      </c>
      <c r="D24" s="324">
        <v>1</v>
      </c>
      <c r="E24" s="324">
        <v>1</v>
      </c>
      <c r="F24" s="324">
        <v>1</v>
      </c>
      <c r="G24" s="324">
        <v>1</v>
      </c>
      <c r="H24" s="325"/>
      <c r="I24" s="325"/>
      <c r="J24" s="325"/>
      <c r="K24" s="326" t="s">
        <v>119</v>
      </c>
    </row>
    <row r="25" customHeight="1" spans="1:22">
      <c r="A25" s="9" t="s">
        <v>122</v>
      </c>
      <c r="B25" s="324">
        <v>1</v>
      </c>
      <c r="C25" s="324">
        <v>1</v>
      </c>
      <c r="D25" s="324">
        <v>1</v>
      </c>
      <c r="E25" s="324">
        <v>1</v>
      </c>
      <c r="F25" s="324">
        <v>1</v>
      </c>
      <c r="G25" s="324">
        <v>1</v>
      </c>
      <c r="H25" s="325"/>
      <c r="I25" s="325"/>
      <c r="J25" s="325"/>
      <c r="K25" s="326" t="s">
        <v>119</v>
      </c>
    </row>
    <row r="26" customHeight="1" spans="1:22">
      <c r="A26" s="327"/>
      <c r="B26" s="325"/>
      <c r="C26" s="325"/>
      <c r="D26" s="325"/>
      <c r="E26" s="325"/>
      <c r="F26" s="325"/>
      <c r="G26" s="325"/>
      <c r="H26" s="325"/>
      <c r="I26" s="325"/>
      <c r="J26" s="325"/>
      <c r="K26" s="328"/>
    </row>
    <row r="27" customHeight="1" spans="1:22">
      <c r="A27" s="329"/>
      <c r="B27" s="325"/>
      <c r="C27" s="325"/>
      <c r="D27" s="325"/>
      <c r="E27" s="325"/>
      <c r="F27" s="325"/>
      <c r="G27" s="325"/>
      <c r="H27" s="325"/>
      <c r="I27" s="325"/>
      <c r="J27" s="325"/>
      <c r="K27" s="328"/>
    </row>
    <row r="28" customHeight="1" spans="1:22">
      <c r="A28" s="329"/>
      <c r="B28" s="325"/>
      <c r="C28" s="325"/>
      <c r="D28" s="325"/>
      <c r="E28" s="325"/>
      <c r="F28" s="325"/>
      <c r="G28" s="325"/>
      <c r="H28" s="325"/>
      <c r="I28" s="325"/>
      <c r="J28" s="325"/>
      <c r="K28" s="328"/>
    </row>
    <row r="29" ht="18" customHeight="1" spans="1:22">
      <c r="A29" s="330" t="s">
        <v>123</v>
      </c>
      <c r="B29" s="331"/>
      <c r="C29" s="331"/>
      <c r="D29" s="331"/>
      <c r="E29" s="331"/>
      <c r="F29" s="331"/>
      <c r="G29" s="331"/>
      <c r="H29" s="331"/>
      <c r="I29" s="331"/>
      <c r="J29" s="331"/>
      <c r="K29" s="332"/>
    </row>
    <row r="30" ht="18.75" customHeight="1" spans="1:22">
      <c r="A30" s="333" t="s">
        <v>124</v>
      </c>
      <c r="B30" s="334"/>
      <c r="C30" s="334"/>
      <c r="D30" s="334"/>
      <c r="E30" s="334"/>
      <c r="F30" s="334"/>
      <c r="G30" s="334"/>
      <c r="H30" s="334"/>
      <c r="I30" s="334"/>
      <c r="J30" s="334"/>
      <c r="K30" s="335"/>
    </row>
    <row r="31" ht="18.75" customHeight="1" spans="1:22">
      <c r="A31" s="336"/>
      <c r="B31" s="337"/>
      <c r="C31" s="337"/>
      <c r="D31" s="337"/>
      <c r="E31" s="337"/>
      <c r="F31" s="337"/>
      <c r="G31" s="337"/>
      <c r="H31" s="337"/>
      <c r="I31" s="337"/>
      <c r="J31" s="337"/>
      <c r="K31" s="338"/>
    </row>
    <row r="32" ht="18" customHeight="1" spans="1:22">
      <c r="A32" s="330" t="s">
        <v>125</v>
      </c>
      <c r="B32" s="331"/>
      <c r="C32" s="331"/>
      <c r="D32" s="331"/>
      <c r="E32" s="331"/>
      <c r="F32" s="331"/>
      <c r="G32" s="331"/>
      <c r="H32" s="331"/>
      <c r="I32" s="331"/>
      <c r="J32" s="331"/>
      <c r="K32" s="332"/>
    </row>
    <row r="33" ht="14.25" spans="1:11">
      <c r="A33" s="339" t="s">
        <v>126</v>
      </c>
      <c r="B33" s="340"/>
      <c r="C33" s="340"/>
      <c r="D33" s="340"/>
      <c r="E33" s="340"/>
      <c r="F33" s="340"/>
      <c r="G33" s="340"/>
      <c r="H33" s="340"/>
      <c r="I33" s="340"/>
      <c r="J33" s="340"/>
      <c r="K33" s="341"/>
    </row>
    <row r="34" ht="15" spans="1:11">
      <c r="A34" s="109" t="s">
        <v>127</v>
      </c>
      <c r="B34" s="111"/>
      <c r="C34" s="199" t="s">
        <v>66</v>
      </c>
      <c r="D34" s="199" t="s">
        <v>67</v>
      </c>
      <c r="E34" s="342" t="s">
        <v>128</v>
      </c>
      <c r="F34" s="343"/>
      <c r="G34" s="343"/>
      <c r="H34" s="343"/>
      <c r="I34" s="343"/>
      <c r="J34" s="343"/>
      <c r="K34" s="344"/>
    </row>
    <row r="35" ht="15" spans="1:11">
      <c r="A35" s="345" t="s">
        <v>129</v>
      </c>
      <c r="B35" s="345"/>
      <c r="C35" s="345"/>
      <c r="D35" s="345"/>
      <c r="E35" s="345"/>
      <c r="F35" s="345"/>
      <c r="G35" s="345"/>
      <c r="H35" s="345"/>
      <c r="I35" s="345"/>
      <c r="J35" s="345"/>
      <c r="K35" s="345"/>
    </row>
    <row r="36" ht="14.25" spans="1:11">
      <c r="A36" s="346" t="s">
        <v>130</v>
      </c>
      <c r="B36" s="347"/>
      <c r="C36" s="347"/>
      <c r="D36" s="347"/>
      <c r="E36" s="347"/>
      <c r="F36" s="347"/>
      <c r="G36" s="347"/>
      <c r="H36" s="347"/>
      <c r="I36" s="347"/>
      <c r="J36" s="347"/>
      <c r="K36" s="348"/>
    </row>
    <row r="37" ht="14.25" spans="1:11">
      <c r="A37" s="346" t="s">
        <v>131</v>
      </c>
      <c r="B37" s="347"/>
      <c r="C37" s="347"/>
      <c r="D37" s="347"/>
      <c r="E37" s="347"/>
      <c r="F37" s="347"/>
      <c r="G37" s="347"/>
      <c r="H37" s="347"/>
      <c r="I37" s="347"/>
      <c r="J37" s="347"/>
      <c r="K37" s="348"/>
    </row>
    <row r="38" ht="14.25" spans="1:11">
      <c r="A38" s="346" t="s">
        <v>132</v>
      </c>
      <c r="B38" s="349"/>
      <c r="C38" s="349"/>
      <c r="D38" s="349"/>
      <c r="E38" s="349"/>
      <c r="F38" s="349"/>
      <c r="G38" s="349"/>
      <c r="H38" s="349"/>
      <c r="I38" s="349"/>
      <c r="J38" s="349"/>
      <c r="K38" s="350"/>
    </row>
    <row r="39" ht="14.25" spans="1:11">
      <c r="A39" s="351" t="s">
        <v>133</v>
      </c>
      <c r="B39" s="268"/>
      <c r="C39" s="268"/>
      <c r="D39" s="268"/>
      <c r="E39" s="268"/>
      <c r="F39" s="268"/>
      <c r="G39" s="268"/>
      <c r="H39" s="268"/>
      <c r="I39" s="268"/>
      <c r="J39" s="268"/>
      <c r="K39" s="269"/>
    </row>
    <row r="40" ht="14.25" spans="1:11">
      <c r="A40" s="351" t="s">
        <v>134</v>
      </c>
      <c r="B40" s="268"/>
      <c r="C40" s="268"/>
      <c r="D40" s="268"/>
      <c r="E40" s="268"/>
      <c r="F40" s="268"/>
      <c r="G40" s="268"/>
      <c r="H40" s="268"/>
      <c r="I40" s="268"/>
      <c r="J40" s="268"/>
      <c r="K40" s="269"/>
    </row>
    <row r="41" ht="14.25" spans="1:11">
      <c r="A41" s="351"/>
      <c r="B41" s="268"/>
      <c r="C41" s="268"/>
      <c r="D41" s="268"/>
      <c r="E41" s="268"/>
      <c r="F41" s="268"/>
      <c r="G41" s="268"/>
      <c r="H41" s="268"/>
      <c r="I41" s="268"/>
      <c r="J41" s="268"/>
      <c r="K41" s="269"/>
    </row>
    <row r="42" ht="14.25" spans="1:11">
      <c r="A42" s="267"/>
      <c r="B42" s="268"/>
      <c r="C42" s="268"/>
      <c r="D42" s="268"/>
      <c r="E42" s="268"/>
      <c r="F42" s="268"/>
      <c r="G42" s="268"/>
      <c r="H42" s="268"/>
      <c r="I42" s="268"/>
      <c r="J42" s="268"/>
      <c r="K42" s="269"/>
    </row>
    <row r="43" ht="15" spans="1:11">
      <c r="A43" s="260" t="s">
        <v>135</v>
      </c>
      <c r="B43" s="261"/>
      <c r="C43" s="261"/>
      <c r="D43" s="261"/>
      <c r="E43" s="261"/>
      <c r="F43" s="261"/>
      <c r="G43" s="261"/>
      <c r="H43" s="261"/>
      <c r="I43" s="261"/>
      <c r="J43" s="261"/>
      <c r="K43" s="262"/>
    </row>
    <row r="44" ht="15" spans="1:11">
      <c r="A44" s="300" t="s">
        <v>136</v>
      </c>
      <c r="B44" s="301"/>
      <c r="C44" s="301"/>
      <c r="D44" s="301"/>
      <c r="E44" s="301"/>
      <c r="F44" s="301"/>
      <c r="G44" s="301"/>
      <c r="H44" s="301"/>
      <c r="I44" s="301"/>
      <c r="J44" s="301"/>
      <c r="K44" s="302"/>
    </row>
    <row r="45" ht="14.25" spans="1:11">
      <c r="A45" s="309" t="s">
        <v>137</v>
      </c>
      <c r="B45" s="305" t="s">
        <v>96</v>
      </c>
      <c r="C45" s="305" t="s">
        <v>97</v>
      </c>
      <c r="D45" s="305" t="s">
        <v>89</v>
      </c>
      <c r="E45" s="311" t="s">
        <v>138</v>
      </c>
      <c r="F45" s="305" t="s">
        <v>96</v>
      </c>
      <c r="G45" s="305" t="s">
        <v>97</v>
      </c>
      <c r="H45" s="305" t="s">
        <v>89</v>
      </c>
      <c r="I45" s="311" t="s">
        <v>139</v>
      </c>
      <c r="J45" s="305" t="s">
        <v>96</v>
      </c>
      <c r="K45" s="308" t="s">
        <v>97</v>
      </c>
    </row>
    <row r="46" ht="14.25" spans="1:11">
      <c r="A46" s="206" t="s">
        <v>88</v>
      </c>
      <c r="B46" s="199" t="s">
        <v>96</v>
      </c>
      <c r="C46" s="199" t="s">
        <v>97</v>
      </c>
      <c r="D46" s="199" t="s">
        <v>89</v>
      </c>
      <c r="E46" s="207" t="s">
        <v>95</v>
      </c>
      <c r="F46" s="199" t="s">
        <v>96</v>
      </c>
      <c r="G46" s="199" t="s">
        <v>97</v>
      </c>
      <c r="H46" s="199" t="s">
        <v>89</v>
      </c>
      <c r="I46" s="207" t="s">
        <v>106</v>
      </c>
      <c r="J46" s="199" t="s">
        <v>96</v>
      </c>
      <c r="K46" s="200" t="s">
        <v>97</v>
      </c>
    </row>
    <row r="47" ht="15" spans="1:11">
      <c r="A47" s="215" t="s">
        <v>140</v>
      </c>
      <c r="B47" s="216"/>
      <c r="C47" s="216"/>
      <c r="D47" s="216"/>
      <c r="E47" s="216"/>
      <c r="F47" s="216"/>
      <c r="G47" s="216"/>
      <c r="H47" s="216"/>
      <c r="I47" s="216"/>
      <c r="J47" s="216"/>
      <c r="K47" s="219"/>
    </row>
    <row r="48" ht="15" spans="1:11">
      <c r="A48" s="345" t="s">
        <v>141</v>
      </c>
      <c r="B48" s="345"/>
      <c r="C48" s="345"/>
      <c r="D48" s="345"/>
      <c r="E48" s="345"/>
      <c r="F48" s="345"/>
      <c r="G48" s="345"/>
      <c r="H48" s="345"/>
      <c r="I48" s="345"/>
      <c r="J48" s="345"/>
      <c r="K48" s="345"/>
    </row>
    <row r="49" ht="15" spans="1:11">
      <c r="A49" s="346" t="s">
        <v>142</v>
      </c>
      <c r="B49" s="349"/>
      <c r="C49" s="349"/>
      <c r="D49" s="349"/>
      <c r="E49" s="349"/>
      <c r="F49" s="349"/>
      <c r="G49" s="349"/>
      <c r="H49" s="349"/>
      <c r="I49" s="349"/>
      <c r="J49" s="349"/>
      <c r="K49" s="350"/>
    </row>
    <row r="50" ht="15" spans="1:11">
      <c r="A50" s="352" t="s">
        <v>143</v>
      </c>
      <c r="B50" s="274" t="s">
        <v>144</v>
      </c>
      <c r="C50" s="274"/>
      <c r="D50" s="353" t="s">
        <v>145</v>
      </c>
      <c r="E50" s="354" t="s">
        <v>146</v>
      </c>
      <c r="F50" s="355" t="s">
        <v>147</v>
      </c>
      <c r="G50" s="356">
        <v>45989</v>
      </c>
      <c r="H50" s="357" t="s">
        <v>148</v>
      </c>
      <c r="I50" s="358"/>
      <c r="J50" s="97" t="s">
        <v>149</v>
      </c>
      <c r="K50" s="359"/>
    </row>
    <row r="51" ht="15" spans="1:11">
      <c r="A51" s="345" t="s">
        <v>150</v>
      </c>
      <c r="B51" s="345"/>
      <c r="C51" s="345"/>
      <c r="D51" s="345"/>
      <c r="E51" s="345"/>
      <c r="F51" s="345"/>
      <c r="G51" s="345"/>
      <c r="H51" s="345"/>
      <c r="I51" s="345"/>
      <c r="J51" s="345"/>
      <c r="K51" s="345"/>
    </row>
    <row r="52" ht="15" spans="1:11">
      <c r="A52" s="360"/>
      <c r="B52" s="361"/>
      <c r="C52" s="361"/>
      <c r="D52" s="361"/>
      <c r="E52" s="361"/>
      <c r="F52" s="361"/>
      <c r="G52" s="361"/>
      <c r="H52" s="361"/>
      <c r="I52" s="361"/>
      <c r="J52" s="361"/>
      <c r="K52" s="362"/>
    </row>
    <row r="53" ht="15" spans="1:11">
      <c r="A53" s="352" t="s">
        <v>143</v>
      </c>
      <c r="B53" s="363"/>
      <c r="C53" s="363"/>
      <c r="D53" s="353" t="s">
        <v>145</v>
      </c>
      <c r="E53" s="364"/>
      <c r="F53" s="355" t="s">
        <v>151</v>
      </c>
      <c r="G53" s="365"/>
      <c r="H53" s="357" t="s">
        <v>148</v>
      </c>
      <c r="I53" s="358"/>
      <c r="J53" s="366"/>
      <c r="K53" s="367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4</xdr:row>
                    <xdr:rowOff>120650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4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N18"/>
  <sheetViews>
    <sheetView workbookViewId="0">
      <selection activeCell="A1" sqref="$A1:$XFD1048576"/>
    </sheetView>
  </sheetViews>
  <sheetFormatPr defaultColWidth="9" defaultRowHeight="26" customHeight="1"/>
  <cols>
    <col min="1" max="1" width="17.1666666666667" style="62" customWidth="1"/>
    <col min="2" max="8" width="9.33333333333333" style="62" customWidth="1"/>
    <col min="9" max="9" width="1.33333333333333" style="62" customWidth="1"/>
    <col min="10" max="10" width="16.5" style="63" customWidth="1"/>
    <col min="11" max="11" width="17" style="63" customWidth="1"/>
    <col min="12" max="12" width="18.5" style="62" customWidth="1"/>
    <col min="13" max="13" width="16.6666666666667" style="62" customWidth="1"/>
    <col min="14" max="14" width="14.1666666666667" style="62" customWidth="1"/>
    <col min="15" max="16384" width="9" style="62"/>
  </cols>
  <sheetData>
    <row r="1" ht="19.5" customHeight="1" spans="1:14">
      <c r="A1" s="64" t="s">
        <v>152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</row>
    <row r="2" ht="19.5" customHeight="1" spans="1:14">
      <c r="A2" s="66" t="s">
        <v>61</v>
      </c>
      <c r="B2" s="67" t="s">
        <v>62</v>
      </c>
      <c r="C2" s="67"/>
      <c r="D2" s="68" t="s">
        <v>68</v>
      </c>
      <c r="E2" s="67" t="s">
        <v>153</v>
      </c>
      <c r="F2" s="67"/>
      <c r="G2" s="67"/>
      <c r="H2" s="67"/>
      <c r="I2" s="69"/>
      <c r="J2" s="70" t="s">
        <v>57</v>
      </c>
      <c r="K2" s="67" t="s">
        <v>57</v>
      </c>
      <c r="L2" s="67"/>
      <c r="M2" s="67"/>
      <c r="N2" s="67"/>
    </row>
    <row r="3" ht="19.5" customHeight="1" spans="1:14">
      <c r="A3" s="71" t="s">
        <v>154</v>
      </c>
      <c r="B3" s="72" t="s">
        <v>155</v>
      </c>
      <c r="C3" s="72"/>
      <c r="D3" s="72"/>
      <c r="E3" s="72"/>
      <c r="F3" s="72"/>
      <c r="G3" s="72"/>
      <c r="H3" s="72"/>
      <c r="I3" s="69"/>
      <c r="J3" s="71" t="s">
        <v>156</v>
      </c>
      <c r="K3" s="71"/>
      <c r="L3" s="71"/>
      <c r="M3" s="71"/>
      <c r="N3" s="71"/>
    </row>
    <row r="4" ht="19.5" customHeight="1" spans="1:14">
      <c r="A4" s="71"/>
      <c r="B4" s="73" t="s">
        <v>157</v>
      </c>
      <c r="C4" s="74" t="s">
        <v>158</v>
      </c>
      <c r="D4" s="74" t="s">
        <v>159</v>
      </c>
      <c r="E4" s="74" t="s">
        <v>160</v>
      </c>
      <c r="F4" s="74" t="s">
        <v>161</v>
      </c>
      <c r="G4" s="74" t="s">
        <v>162</v>
      </c>
      <c r="H4" s="74" t="s">
        <v>163</v>
      </c>
      <c r="I4" s="69"/>
      <c r="J4" s="71" t="s">
        <v>113</v>
      </c>
      <c r="K4" s="71" t="s">
        <v>113</v>
      </c>
      <c r="L4" s="71" t="s">
        <v>113</v>
      </c>
      <c r="M4" s="71" t="s">
        <v>113</v>
      </c>
      <c r="N4" s="71"/>
    </row>
    <row r="5" ht="19.5" customHeight="1" spans="1:14">
      <c r="A5" s="71"/>
      <c r="B5" s="73" t="s">
        <v>164</v>
      </c>
      <c r="C5" s="74" t="s">
        <v>165</v>
      </c>
      <c r="D5" s="74" t="s">
        <v>166</v>
      </c>
      <c r="E5" s="74" t="s">
        <v>167</v>
      </c>
      <c r="F5" s="74" t="s">
        <v>168</v>
      </c>
      <c r="G5" s="74" t="s">
        <v>169</v>
      </c>
      <c r="H5" s="74" t="s">
        <v>170</v>
      </c>
      <c r="I5" s="69"/>
      <c r="J5" s="75" t="s">
        <v>171</v>
      </c>
      <c r="K5" s="75" t="s">
        <v>172</v>
      </c>
      <c r="L5" s="75" t="s">
        <v>171</v>
      </c>
      <c r="M5" s="75" t="s">
        <v>171</v>
      </c>
      <c r="N5" s="75"/>
    </row>
    <row r="6" ht="19.5" customHeight="1" spans="1:14">
      <c r="A6" s="76" t="s">
        <v>173</v>
      </c>
      <c r="B6" s="77">
        <f>C6-1</f>
        <v>64.5</v>
      </c>
      <c r="C6" s="77">
        <f>D6-2</f>
        <v>65.5</v>
      </c>
      <c r="D6" s="77">
        <v>67.5</v>
      </c>
      <c r="E6" s="77">
        <f>D6+2</f>
        <v>69.5</v>
      </c>
      <c r="F6" s="77">
        <f>E6+2</f>
        <v>71.5</v>
      </c>
      <c r="G6" s="77">
        <f>F6+1</f>
        <v>72.5</v>
      </c>
      <c r="H6" s="77">
        <f>G6+1</f>
        <v>73.5</v>
      </c>
      <c r="I6" s="69"/>
      <c r="J6" s="78" t="s">
        <v>174</v>
      </c>
      <c r="K6" s="78" t="s">
        <v>174</v>
      </c>
      <c r="L6" s="78" t="s">
        <v>174</v>
      </c>
      <c r="M6" s="78" t="s">
        <v>174</v>
      </c>
      <c r="N6" s="292"/>
    </row>
    <row r="7" ht="19.5" customHeight="1" spans="1:14">
      <c r="A7" s="74" t="s">
        <v>175</v>
      </c>
      <c r="B7" s="77">
        <f>C7-4</f>
        <v>100</v>
      </c>
      <c r="C7" s="77">
        <f>D7-4</f>
        <v>104</v>
      </c>
      <c r="D7" s="77">
        <v>108</v>
      </c>
      <c r="E7" s="77">
        <f>D7+4</f>
        <v>112</v>
      </c>
      <c r="F7" s="77">
        <f>E7+4</f>
        <v>116</v>
      </c>
      <c r="G7" s="77">
        <f>F7+6</f>
        <v>122</v>
      </c>
      <c r="H7" s="77">
        <f>G7+6</f>
        <v>128</v>
      </c>
      <c r="I7" s="69"/>
      <c r="J7" s="78" t="s">
        <v>174</v>
      </c>
      <c r="K7" s="78" t="s">
        <v>174</v>
      </c>
      <c r="L7" s="78" t="s">
        <v>174</v>
      </c>
      <c r="M7" s="78" t="s">
        <v>174</v>
      </c>
      <c r="N7" s="292"/>
    </row>
    <row r="8" ht="19.5" customHeight="1" spans="1:14">
      <c r="A8" s="74" t="s">
        <v>176</v>
      </c>
      <c r="B8" s="77">
        <f>C8-4</f>
        <v>98</v>
      </c>
      <c r="C8" s="77">
        <f>D8-4</f>
        <v>102</v>
      </c>
      <c r="D8" s="77" t="s">
        <v>177</v>
      </c>
      <c r="E8" s="77">
        <f>D8+4</f>
        <v>110</v>
      </c>
      <c r="F8" s="77">
        <f>E8+5</f>
        <v>115</v>
      </c>
      <c r="G8" s="77">
        <f>F8+6</f>
        <v>121</v>
      </c>
      <c r="H8" s="77">
        <f>G8+7</f>
        <v>128</v>
      </c>
      <c r="I8" s="69"/>
      <c r="J8" s="78" t="s">
        <v>174</v>
      </c>
      <c r="K8" s="78" t="s">
        <v>178</v>
      </c>
      <c r="L8" s="78" t="s">
        <v>174</v>
      </c>
      <c r="M8" s="78" t="s">
        <v>174</v>
      </c>
      <c r="N8" s="292"/>
    </row>
    <row r="9" ht="19.5" customHeight="1" spans="1:14">
      <c r="A9" s="74" t="s">
        <v>179</v>
      </c>
      <c r="B9" s="77">
        <f>C9-1.2</f>
        <v>43.1</v>
      </c>
      <c r="C9" s="77">
        <f>D9-1.2</f>
        <v>44.3</v>
      </c>
      <c r="D9" s="77" t="s">
        <v>180</v>
      </c>
      <c r="E9" s="77">
        <f>D9+1.2</f>
        <v>46.7</v>
      </c>
      <c r="F9" s="77">
        <f>E9+1.2</f>
        <v>47.9</v>
      </c>
      <c r="G9" s="77">
        <f>F9+1.4</f>
        <v>49.3</v>
      </c>
      <c r="H9" s="77">
        <f>G9+1.4</f>
        <v>50.7</v>
      </c>
      <c r="I9" s="69"/>
      <c r="J9" s="78" t="s">
        <v>181</v>
      </c>
      <c r="K9" s="78" t="s">
        <v>182</v>
      </c>
      <c r="L9" s="78" t="s">
        <v>181</v>
      </c>
      <c r="M9" s="78" t="s">
        <v>181</v>
      </c>
      <c r="N9" s="292"/>
    </row>
    <row r="10" ht="19.5" customHeight="1" spans="1:14">
      <c r="A10" s="74" t="s">
        <v>183</v>
      </c>
      <c r="B10" s="77">
        <f>C10-0.6</f>
        <v>19.7</v>
      </c>
      <c r="C10" s="77">
        <f>D10-1.2</f>
        <v>20.3</v>
      </c>
      <c r="D10" s="77" t="s">
        <v>184</v>
      </c>
      <c r="E10" s="77">
        <f>D10+1.2</f>
        <v>22.7</v>
      </c>
      <c r="F10" s="77">
        <f>E10+1.2</f>
        <v>23.9</v>
      </c>
      <c r="G10" s="77">
        <f t="shared" ref="G10:G13" si="0">F10+0.6</f>
        <v>24.5</v>
      </c>
      <c r="H10" s="77">
        <f t="shared" ref="H10:H13" si="1">G10+0.6</f>
        <v>25.1</v>
      </c>
      <c r="I10" s="69"/>
      <c r="J10" s="78" t="s">
        <v>185</v>
      </c>
      <c r="K10" s="78" t="s">
        <v>174</v>
      </c>
      <c r="L10" s="78" t="s">
        <v>174</v>
      </c>
      <c r="M10" s="78" t="s">
        <v>185</v>
      </c>
      <c r="N10" s="292"/>
    </row>
    <row r="11" ht="19.5" customHeight="1" spans="1:14">
      <c r="A11" s="74" t="s">
        <v>186</v>
      </c>
      <c r="B11" s="77">
        <f>C11-0.7</f>
        <v>18.1</v>
      </c>
      <c r="C11" s="77">
        <f>D11-0.7</f>
        <v>18.8</v>
      </c>
      <c r="D11" s="77" t="s">
        <v>187</v>
      </c>
      <c r="E11" s="77">
        <f>D11+0.7</f>
        <v>20.2</v>
      </c>
      <c r="F11" s="77">
        <f>E11+0.7</f>
        <v>20.9</v>
      </c>
      <c r="G11" s="77">
        <f>F11+0.95</f>
        <v>21.85</v>
      </c>
      <c r="H11" s="77">
        <f>G11+0.95</f>
        <v>22.8</v>
      </c>
      <c r="I11" s="69"/>
      <c r="J11" s="78" t="s">
        <v>185</v>
      </c>
      <c r="K11" s="78" t="s">
        <v>174</v>
      </c>
      <c r="L11" s="78" t="s">
        <v>174</v>
      </c>
      <c r="M11" s="78" t="s">
        <v>188</v>
      </c>
      <c r="N11" s="292"/>
    </row>
    <row r="12" ht="19.5" customHeight="1" spans="1:14">
      <c r="A12" s="79" t="s">
        <v>189</v>
      </c>
      <c r="B12" s="80">
        <f>C12-0.4</f>
        <v>17.2</v>
      </c>
      <c r="C12" s="80">
        <f>D12-0.4</f>
        <v>17.6</v>
      </c>
      <c r="D12" s="80">
        <v>18</v>
      </c>
      <c r="E12" s="80">
        <f>D12+0.4</f>
        <v>18.4</v>
      </c>
      <c r="F12" s="80">
        <f>E12+0.4</f>
        <v>18.8</v>
      </c>
      <c r="G12" s="80">
        <f t="shared" si="0"/>
        <v>19.4</v>
      </c>
      <c r="H12" s="80">
        <f t="shared" si="1"/>
        <v>20</v>
      </c>
      <c r="I12" s="69"/>
      <c r="J12" s="81" t="s">
        <v>174</v>
      </c>
      <c r="K12" s="78" t="s">
        <v>174</v>
      </c>
      <c r="L12" s="78" t="s">
        <v>174</v>
      </c>
      <c r="M12" s="78" t="s">
        <v>174</v>
      </c>
      <c r="N12" s="292"/>
    </row>
    <row r="13" ht="19.5" customHeight="1" spans="1:14">
      <c r="A13" s="82" t="s">
        <v>190</v>
      </c>
      <c r="B13" s="83">
        <f>C13-0.4</f>
        <v>19.2</v>
      </c>
      <c r="C13" s="83">
        <f>D13-0.4</f>
        <v>19.6</v>
      </c>
      <c r="D13" s="83">
        <v>20</v>
      </c>
      <c r="E13" s="83">
        <f>D13+0.4</f>
        <v>20.4</v>
      </c>
      <c r="F13" s="83">
        <f>E13+0.4</f>
        <v>20.8</v>
      </c>
      <c r="G13" s="83">
        <f t="shared" si="0"/>
        <v>21.4</v>
      </c>
      <c r="H13" s="83">
        <f t="shared" si="1"/>
        <v>22</v>
      </c>
      <c r="I13" s="69"/>
      <c r="J13" s="81" t="s">
        <v>182</v>
      </c>
      <c r="K13" s="78" t="s">
        <v>182</v>
      </c>
      <c r="L13" s="78" t="s">
        <v>191</v>
      </c>
      <c r="M13" s="78" t="s">
        <v>182</v>
      </c>
      <c r="N13" s="293"/>
    </row>
    <row r="14" ht="19.5" customHeight="1" spans="1:14">
      <c r="A14" s="82" t="s">
        <v>192</v>
      </c>
      <c r="B14" s="83">
        <f>C14-0.2</f>
        <v>10.6</v>
      </c>
      <c r="C14" s="83">
        <f>D14-0.2</f>
        <v>10.8</v>
      </c>
      <c r="D14" s="83">
        <v>11</v>
      </c>
      <c r="E14" s="83">
        <f>D14+0.2</f>
        <v>11.2</v>
      </c>
      <c r="F14" s="83">
        <f>E14+0.2</f>
        <v>11.4</v>
      </c>
      <c r="G14" s="83">
        <f>F14+0.25</f>
        <v>11.65</v>
      </c>
      <c r="H14" s="83">
        <f>G14+0.25</f>
        <v>11.9</v>
      </c>
      <c r="I14" s="69"/>
      <c r="J14" s="81" t="s">
        <v>174</v>
      </c>
      <c r="K14" s="78" t="s">
        <v>174</v>
      </c>
      <c r="L14" s="78" t="s">
        <v>174</v>
      </c>
      <c r="M14" s="78" t="s">
        <v>174</v>
      </c>
      <c r="N14" s="294"/>
    </row>
    <row r="15" ht="19.5" customHeight="1" spans="1:14">
      <c r="A15" s="74" t="s">
        <v>193</v>
      </c>
      <c r="B15" s="83">
        <f>C15</f>
        <v>1.5</v>
      </c>
      <c r="C15" s="83">
        <f>D15</f>
        <v>1.5</v>
      </c>
      <c r="D15" s="83">
        <v>1.5</v>
      </c>
      <c r="E15" s="83">
        <f t="shared" ref="E15:H15" si="2">D15</f>
        <v>1.5</v>
      </c>
      <c r="F15" s="83">
        <f t="shared" si="2"/>
        <v>1.5</v>
      </c>
      <c r="G15" s="83">
        <f t="shared" si="2"/>
        <v>1.5</v>
      </c>
      <c r="H15" s="83">
        <f t="shared" si="2"/>
        <v>1.5</v>
      </c>
      <c r="I15" s="69"/>
      <c r="J15" s="81" t="s">
        <v>174</v>
      </c>
      <c r="K15" s="78" t="s">
        <v>174</v>
      </c>
      <c r="L15" s="78" t="s">
        <v>174</v>
      </c>
      <c r="M15" s="78" t="s">
        <v>174</v>
      </c>
      <c r="N15" s="294"/>
    </row>
    <row r="16" ht="14.25" spans="1:14">
      <c r="A16" s="84" t="s">
        <v>194</v>
      </c>
      <c r="D16" s="85"/>
      <c r="E16" s="85"/>
      <c r="F16" s="85"/>
      <c r="G16" s="85"/>
      <c r="H16" s="85"/>
      <c r="I16" s="85"/>
      <c r="J16" s="86"/>
      <c r="K16" s="86"/>
      <c r="L16" s="85"/>
      <c r="M16" s="85"/>
      <c r="N16" s="85"/>
    </row>
    <row r="17" ht="14.25" spans="1:14">
      <c r="A17" s="62" t="s">
        <v>195</v>
      </c>
      <c r="D17" s="85"/>
      <c r="E17" s="85"/>
      <c r="F17" s="85"/>
      <c r="G17" s="85"/>
      <c r="H17" s="85"/>
      <c r="I17" s="85"/>
      <c r="J17" s="86"/>
      <c r="K17" s="86"/>
      <c r="L17" s="85"/>
      <c r="M17" s="85"/>
      <c r="N17" s="85"/>
    </row>
    <row r="18" ht="14.25" spans="1:14">
      <c r="A18" s="85"/>
      <c r="B18" s="85"/>
      <c r="C18" s="85"/>
      <c r="D18" s="85"/>
      <c r="E18" s="85"/>
      <c r="F18" s="85"/>
      <c r="G18" s="85"/>
      <c r="H18" s="85"/>
      <c r="I18" s="85"/>
      <c r="J18" s="87" t="s">
        <v>196</v>
      </c>
      <c r="K18" s="87"/>
      <c r="L18" s="84" t="s">
        <v>197</v>
      </c>
      <c r="M18" s="84"/>
      <c r="N18" s="84" t="s">
        <v>198</v>
      </c>
    </row>
  </sheetData>
  <mergeCells count="8">
    <mergeCell ref="A1:N1"/>
    <mergeCell ref="B2:C2"/>
    <mergeCell ref="E2:H2"/>
    <mergeCell ref="K2:N2"/>
    <mergeCell ref="B3:H3"/>
    <mergeCell ref="J3:N3"/>
    <mergeCell ref="A3:A5"/>
    <mergeCell ref="I2:I15"/>
  </mergeCells>
  <pageMargins left="0.75" right="0.75" top="1" bottom="1" header="0.5" footer="0.5"/>
  <pageSetup paperSize="9" orientation="portrait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K52"/>
  <sheetViews>
    <sheetView zoomScale="125" zoomScaleNormal="125" topLeftCell="A22" workbookViewId="0">
      <selection activeCell="F4" sqref="F4:G4"/>
    </sheetView>
  </sheetViews>
  <sheetFormatPr defaultColWidth="10" defaultRowHeight="16.5" customHeight="1"/>
  <cols>
    <col min="1" max="1" width="10.8333333333333" style="180" customWidth="1"/>
    <col min="2" max="16384" width="10" style="180"/>
  </cols>
  <sheetData>
    <row r="1" ht="22.5" customHeight="1" spans="1:11">
      <c r="A1" s="181" t="s">
        <v>199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</row>
    <row r="2" ht="17.25" customHeight="1" spans="1:11">
      <c r="A2" s="182" t="s">
        <v>53</v>
      </c>
      <c r="B2" s="93" t="s">
        <v>200</v>
      </c>
      <c r="C2" s="93"/>
      <c r="D2" s="183" t="s">
        <v>55</v>
      </c>
      <c r="E2" s="183"/>
      <c r="F2" s="93" t="s">
        <v>56</v>
      </c>
      <c r="G2" s="93"/>
      <c r="H2" s="184" t="s">
        <v>57</v>
      </c>
      <c r="I2" s="185" t="s">
        <v>56</v>
      </c>
      <c r="J2" s="185"/>
      <c r="K2" s="186"/>
    </row>
    <row r="3" customHeight="1" spans="1:11">
      <c r="A3" s="187" t="s">
        <v>58</v>
      </c>
      <c r="B3" s="188"/>
      <c r="C3" s="189"/>
      <c r="D3" s="190" t="s">
        <v>59</v>
      </c>
      <c r="E3" s="191"/>
      <c r="F3" s="191"/>
      <c r="G3" s="192"/>
      <c r="H3" s="190" t="s">
        <v>60</v>
      </c>
      <c r="I3" s="191"/>
      <c r="J3" s="191"/>
      <c r="K3" s="192"/>
    </row>
    <row r="4" customHeight="1" spans="1:11">
      <c r="A4" s="193" t="s">
        <v>61</v>
      </c>
      <c r="B4" s="194" t="s">
        <v>62</v>
      </c>
      <c r="C4" s="195"/>
      <c r="D4" s="193" t="s">
        <v>63</v>
      </c>
      <c r="E4" s="196"/>
      <c r="F4" s="197" t="s">
        <v>64</v>
      </c>
      <c r="G4" s="198"/>
      <c r="H4" s="193" t="s">
        <v>201</v>
      </c>
      <c r="I4" s="196"/>
      <c r="J4" s="199" t="s">
        <v>66</v>
      </c>
      <c r="K4" s="200" t="s">
        <v>67</v>
      </c>
    </row>
    <row r="5" customHeight="1" spans="1:11">
      <c r="A5" s="201" t="s">
        <v>68</v>
      </c>
      <c r="B5" s="194" t="s">
        <v>69</v>
      </c>
      <c r="C5" s="195"/>
      <c r="D5" s="193" t="s">
        <v>202</v>
      </c>
      <c r="E5" s="196"/>
      <c r="F5" s="202">
        <v>1</v>
      </c>
      <c r="G5" s="203"/>
      <c r="H5" s="193" t="s">
        <v>203</v>
      </c>
      <c r="I5" s="196"/>
      <c r="J5" s="199" t="s">
        <v>66</v>
      </c>
      <c r="K5" s="200" t="s">
        <v>67</v>
      </c>
    </row>
    <row r="6" customHeight="1" spans="1:11">
      <c r="A6" s="193" t="s">
        <v>72</v>
      </c>
      <c r="B6" s="204">
        <v>4</v>
      </c>
      <c r="C6" s="205">
        <v>6</v>
      </c>
      <c r="D6" s="193" t="s">
        <v>204</v>
      </c>
      <c r="E6" s="196"/>
      <c r="F6" s="202">
        <v>0.5</v>
      </c>
      <c r="G6" s="203"/>
      <c r="H6" s="206" t="s">
        <v>205</v>
      </c>
      <c r="I6" s="207"/>
      <c r="J6" s="207"/>
      <c r="K6" s="208"/>
    </row>
    <row r="7" customHeight="1" spans="1:11">
      <c r="A7" s="193" t="s">
        <v>75</v>
      </c>
      <c r="B7" s="209" t="s">
        <v>76</v>
      </c>
      <c r="C7" s="210"/>
      <c r="D7" s="193" t="s">
        <v>206</v>
      </c>
      <c r="E7" s="196"/>
      <c r="F7" s="202">
        <v>0.3</v>
      </c>
      <c r="G7" s="203"/>
      <c r="H7" s="211" t="s">
        <v>207</v>
      </c>
      <c r="I7" s="199"/>
      <c r="J7" s="199"/>
      <c r="K7" s="200"/>
    </row>
    <row r="8" customHeight="1" spans="1:11">
      <c r="A8" s="212" t="s">
        <v>79</v>
      </c>
      <c r="B8" s="213" t="s">
        <v>80</v>
      </c>
      <c r="C8" s="214"/>
      <c r="D8" s="215" t="s">
        <v>81</v>
      </c>
      <c r="E8" s="216"/>
      <c r="F8" s="217">
        <v>46048</v>
      </c>
      <c r="G8" s="218"/>
      <c r="H8" s="215"/>
      <c r="I8" s="216"/>
      <c r="J8" s="216"/>
      <c r="K8" s="219"/>
    </row>
    <row r="9" customHeight="1" spans="1:11">
      <c r="A9" s="220" t="s">
        <v>208</v>
      </c>
      <c r="B9" s="220"/>
      <c r="C9" s="220"/>
      <c r="D9" s="220"/>
      <c r="E9" s="220"/>
      <c r="F9" s="220"/>
      <c r="G9" s="220"/>
      <c r="H9" s="220"/>
      <c r="I9" s="220"/>
      <c r="J9" s="220"/>
      <c r="K9" s="220"/>
    </row>
    <row r="10" customHeight="1" spans="1:11">
      <c r="A10" s="221" t="s">
        <v>85</v>
      </c>
      <c r="B10" s="222" t="s">
        <v>86</v>
      </c>
      <c r="C10" s="223" t="s">
        <v>87</v>
      </c>
      <c r="D10" s="224"/>
      <c r="E10" s="225" t="s">
        <v>90</v>
      </c>
      <c r="F10" s="222" t="s">
        <v>86</v>
      </c>
      <c r="G10" s="223" t="s">
        <v>87</v>
      </c>
      <c r="H10" s="222"/>
      <c r="I10" s="225" t="s">
        <v>88</v>
      </c>
      <c r="J10" s="222" t="s">
        <v>86</v>
      </c>
      <c r="K10" s="226" t="s">
        <v>87</v>
      </c>
    </row>
    <row r="11" customHeight="1" spans="1:11">
      <c r="A11" s="201" t="s">
        <v>91</v>
      </c>
      <c r="B11" s="227" t="s">
        <v>86</v>
      </c>
      <c r="C11" s="199" t="s">
        <v>87</v>
      </c>
      <c r="D11" s="228"/>
      <c r="E11" s="229" t="s">
        <v>93</v>
      </c>
      <c r="F11" s="227" t="s">
        <v>86</v>
      </c>
      <c r="G11" s="199" t="s">
        <v>87</v>
      </c>
      <c r="H11" s="227"/>
      <c r="I11" s="229" t="s">
        <v>98</v>
      </c>
      <c r="J11" s="227" t="s">
        <v>86</v>
      </c>
      <c r="K11" s="200" t="s">
        <v>87</v>
      </c>
    </row>
    <row r="12" customHeight="1" spans="1:11">
      <c r="A12" s="215" t="s">
        <v>209</v>
      </c>
      <c r="B12" s="216"/>
      <c r="C12" s="216"/>
      <c r="D12" s="216"/>
      <c r="E12" s="216"/>
      <c r="F12" s="216"/>
      <c r="G12" s="216"/>
      <c r="H12" s="216"/>
      <c r="I12" s="216"/>
      <c r="J12" s="216"/>
      <c r="K12" s="219"/>
    </row>
    <row r="13" customHeight="1" spans="1:11">
      <c r="A13" s="230" t="s">
        <v>210</v>
      </c>
      <c r="B13" s="230"/>
      <c r="C13" s="230"/>
      <c r="D13" s="230"/>
      <c r="E13" s="230"/>
      <c r="F13" s="230"/>
      <c r="G13" s="230"/>
      <c r="H13" s="230"/>
      <c r="I13" s="230"/>
      <c r="J13" s="230"/>
      <c r="K13" s="230"/>
    </row>
    <row r="14" customHeight="1" spans="1:11">
      <c r="A14" s="231" t="s">
        <v>211</v>
      </c>
      <c r="B14" s="232"/>
      <c r="C14" s="232"/>
      <c r="D14" s="232"/>
      <c r="E14" s="232"/>
      <c r="F14" s="232"/>
      <c r="G14" s="232"/>
      <c r="H14" s="233"/>
      <c r="I14" s="234"/>
      <c r="J14" s="234"/>
      <c r="K14" s="235"/>
    </row>
    <row r="15" customHeight="1" spans="1:11">
      <c r="A15" s="231"/>
      <c r="B15" s="232"/>
      <c r="C15" s="232"/>
      <c r="D15" s="232"/>
      <c r="E15" s="232"/>
      <c r="F15" s="232"/>
      <c r="G15" s="232"/>
      <c r="H15" s="233"/>
      <c r="I15" s="236"/>
      <c r="J15" s="237"/>
      <c r="K15" s="238"/>
    </row>
    <row r="16" customHeight="1" spans="1:11">
      <c r="A16" s="239"/>
      <c r="B16" s="240"/>
      <c r="C16" s="240"/>
      <c r="D16" s="240"/>
      <c r="E16" s="240"/>
      <c r="F16" s="240"/>
      <c r="G16" s="240"/>
      <c r="H16" s="240"/>
      <c r="I16" s="240"/>
      <c r="J16" s="240"/>
      <c r="K16" s="241"/>
    </row>
    <row r="17" customHeight="1" spans="1:11">
      <c r="A17" s="230" t="s">
        <v>212</v>
      </c>
      <c r="B17" s="230"/>
      <c r="C17" s="230"/>
      <c r="D17" s="230"/>
      <c r="E17" s="230"/>
      <c r="F17" s="230"/>
      <c r="G17" s="230"/>
      <c r="H17" s="230"/>
      <c r="I17" s="230"/>
      <c r="J17" s="230"/>
      <c r="K17" s="230"/>
    </row>
    <row r="18" customHeight="1" spans="1:11">
      <c r="A18" s="242"/>
      <c r="B18" s="243"/>
      <c r="C18" s="243"/>
      <c r="D18" s="243"/>
      <c r="E18" s="244"/>
      <c r="F18" s="244"/>
      <c r="G18" s="244"/>
      <c r="H18" s="244"/>
      <c r="I18" s="234"/>
      <c r="J18" s="234"/>
      <c r="K18" s="235"/>
    </row>
    <row r="19" customHeight="1" spans="1:11">
      <c r="A19" s="245"/>
      <c r="B19" s="246"/>
      <c r="C19" s="246"/>
      <c r="D19" s="247"/>
      <c r="E19" s="248"/>
      <c r="F19" s="249"/>
      <c r="G19" s="249"/>
      <c r="H19" s="250"/>
      <c r="I19" s="236"/>
      <c r="J19" s="237"/>
      <c r="K19" s="238"/>
    </row>
    <row r="20" customHeight="1" spans="1:11">
      <c r="A20" s="239"/>
      <c r="B20" s="240"/>
      <c r="C20" s="240"/>
      <c r="D20" s="240"/>
      <c r="E20" s="240"/>
      <c r="F20" s="240"/>
      <c r="G20" s="240"/>
      <c r="H20" s="240"/>
      <c r="I20" s="240"/>
      <c r="J20" s="240"/>
      <c r="K20" s="241"/>
    </row>
    <row r="21" customHeight="1" spans="1:11">
      <c r="A21" s="251" t="s">
        <v>125</v>
      </c>
      <c r="B21" s="251"/>
      <c r="C21" s="251"/>
      <c r="D21" s="251"/>
      <c r="E21" s="251"/>
      <c r="F21" s="251"/>
      <c r="G21" s="251"/>
      <c r="H21" s="251"/>
      <c r="I21" s="251"/>
      <c r="J21" s="251"/>
      <c r="K21" s="251"/>
    </row>
    <row r="22" customHeight="1" spans="1:11">
      <c r="A22" s="92" t="s">
        <v>126</v>
      </c>
      <c r="B22" s="99"/>
      <c r="C22" s="99"/>
      <c r="D22" s="99"/>
      <c r="E22" s="99"/>
      <c r="F22" s="99"/>
      <c r="G22" s="99"/>
      <c r="H22" s="99"/>
      <c r="I22" s="99"/>
      <c r="J22" s="99"/>
      <c r="K22" s="138"/>
    </row>
    <row r="23" customHeight="1" spans="1:11">
      <c r="A23" s="109" t="s">
        <v>127</v>
      </c>
      <c r="B23" s="111"/>
      <c r="C23" s="199" t="s">
        <v>66</v>
      </c>
      <c r="D23" s="199" t="s">
        <v>67</v>
      </c>
      <c r="E23" s="107"/>
      <c r="F23" s="107"/>
      <c r="G23" s="107"/>
      <c r="H23" s="107"/>
      <c r="I23" s="107"/>
      <c r="J23" s="107"/>
      <c r="K23" s="108"/>
    </row>
    <row r="24" customHeight="1" spans="1:11">
      <c r="A24" s="252" t="s">
        <v>213</v>
      </c>
      <c r="B24" s="253"/>
      <c r="C24" s="253"/>
      <c r="D24" s="253"/>
      <c r="E24" s="253"/>
      <c r="F24" s="253"/>
      <c r="G24" s="253"/>
      <c r="H24" s="253"/>
      <c r="I24" s="253"/>
      <c r="J24" s="253"/>
      <c r="K24" s="254"/>
    </row>
    <row r="25" customHeight="1" spans="1:11">
      <c r="A25" s="255"/>
      <c r="B25" s="256"/>
      <c r="C25" s="256"/>
      <c r="D25" s="256"/>
      <c r="E25" s="256"/>
      <c r="F25" s="256"/>
      <c r="G25" s="256"/>
      <c r="H25" s="256"/>
      <c r="I25" s="256"/>
      <c r="J25" s="256"/>
      <c r="K25" s="257"/>
    </row>
    <row r="26" customHeight="1" spans="1:11">
      <c r="A26" s="220" t="s">
        <v>136</v>
      </c>
      <c r="B26" s="220"/>
      <c r="C26" s="220"/>
      <c r="D26" s="220"/>
      <c r="E26" s="220"/>
      <c r="F26" s="220"/>
      <c r="G26" s="220"/>
      <c r="H26" s="220"/>
      <c r="I26" s="220"/>
      <c r="J26" s="220"/>
      <c r="K26" s="220"/>
    </row>
    <row r="27" customHeight="1" spans="1:11">
      <c r="A27" s="187" t="s">
        <v>137</v>
      </c>
      <c r="B27" s="223" t="s">
        <v>96</v>
      </c>
      <c r="C27" s="223" t="s">
        <v>97</v>
      </c>
      <c r="D27" s="223" t="s">
        <v>89</v>
      </c>
      <c r="E27" s="188" t="s">
        <v>138</v>
      </c>
      <c r="F27" s="223" t="s">
        <v>96</v>
      </c>
      <c r="G27" s="223" t="s">
        <v>97</v>
      </c>
      <c r="H27" s="223" t="s">
        <v>89</v>
      </c>
      <c r="I27" s="188" t="s">
        <v>139</v>
      </c>
      <c r="J27" s="223" t="s">
        <v>96</v>
      </c>
      <c r="K27" s="226" t="s">
        <v>97</v>
      </c>
    </row>
    <row r="28" customHeight="1" spans="1:11">
      <c r="A28" s="206" t="s">
        <v>88</v>
      </c>
      <c r="B28" s="199" t="s">
        <v>96</v>
      </c>
      <c r="C28" s="199" t="s">
        <v>97</v>
      </c>
      <c r="D28" s="199" t="s">
        <v>89</v>
      </c>
      <c r="E28" s="207" t="s">
        <v>95</v>
      </c>
      <c r="F28" s="199" t="s">
        <v>96</v>
      </c>
      <c r="G28" s="199" t="s">
        <v>97</v>
      </c>
      <c r="H28" s="199" t="s">
        <v>89</v>
      </c>
      <c r="I28" s="207" t="s">
        <v>106</v>
      </c>
      <c r="J28" s="199" t="s">
        <v>96</v>
      </c>
      <c r="K28" s="200" t="s">
        <v>97</v>
      </c>
    </row>
    <row r="29" customHeight="1" spans="1:11">
      <c r="A29" s="193" t="s">
        <v>214</v>
      </c>
      <c r="B29" s="258"/>
      <c r="C29" s="258"/>
      <c r="D29" s="258"/>
      <c r="E29" s="258"/>
      <c r="F29" s="258"/>
      <c r="G29" s="258"/>
      <c r="H29" s="258"/>
      <c r="I29" s="258"/>
      <c r="J29" s="258"/>
      <c r="K29" s="259"/>
    </row>
    <row r="30" customHeight="1" spans="1:11">
      <c r="A30" s="260"/>
      <c r="B30" s="261"/>
      <c r="C30" s="261"/>
      <c r="D30" s="261"/>
      <c r="E30" s="261"/>
      <c r="F30" s="261"/>
      <c r="G30" s="261"/>
      <c r="H30" s="261"/>
      <c r="I30" s="261"/>
      <c r="J30" s="261"/>
      <c r="K30" s="262"/>
    </row>
    <row r="31" customHeight="1" spans="1:11">
      <c r="A31" s="263" t="s">
        <v>215</v>
      </c>
      <c r="B31" s="263"/>
      <c r="C31" s="263"/>
      <c r="D31" s="263"/>
      <c r="E31" s="263"/>
      <c r="F31" s="263"/>
      <c r="G31" s="263"/>
      <c r="H31" s="263"/>
      <c r="I31" s="263"/>
      <c r="J31" s="263"/>
      <c r="K31" s="263"/>
    </row>
    <row r="32" ht="17.25" customHeight="1" spans="1:11">
      <c r="A32" s="264" t="s">
        <v>216</v>
      </c>
      <c r="B32" s="265"/>
      <c r="C32" s="265"/>
      <c r="D32" s="265"/>
      <c r="E32" s="265"/>
      <c r="F32" s="265"/>
      <c r="G32" s="265"/>
      <c r="H32" s="265"/>
      <c r="I32" s="265"/>
      <c r="J32" s="265"/>
      <c r="K32" s="266"/>
    </row>
    <row r="33" ht="17.25" customHeight="1" spans="1:11">
      <c r="A33" s="267" t="s">
        <v>217</v>
      </c>
      <c r="B33" s="268"/>
      <c r="C33" s="268"/>
      <c r="D33" s="268"/>
      <c r="E33" s="268"/>
      <c r="F33" s="268"/>
      <c r="G33" s="268"/>
      <c r="H33" s="268"/>
      <c r="I33" s="268"/>
      <c r="J33" s="268"/>
      <c r="K33" s="269"/>
    </row>
    <row r="34" ht="17.25" customHeight="1" spans="1:11">
      <c r="A34" s="267" t="s">
        <v>218</v>
      </c>
      <c r="B34" s="268"/>
      <c r="C34" s="268"/>
      <c r="D34" s="268"/>
      <c r="E34" s="268"/>
      <c r="F34" s="268"/>
      <c r="G34" s="268"/>
      <c r="H34" s="268"/>
      <c r="I34" s="268"/>
      <c r="J34" s="268"/>
      <c r="K34" s="269"/>
    </row>
    <row r="35" ht="17.25" customHeight="1" spans="1:11">
      <c r="A35" s="267" t="s">
        <v>134</v>
      </c>
      <c r="B35" s="268"/>
      <c r="C35" s="268"/>
      <c r="D35" s="268"/>
      <c r="E35" s="268"/>
      <c r="F35" s="268"/>
      <c r="G35" s="268"/>
      <c r="H35" s="268"/>
      <c r="I35" s="268"/>
      <c r="J35" s="268"/>
      <c r="K35" s="269"/>
    </row>
    <row r="36" ht="17.25" customHeight="1" spans="1:11">
      <c r="A36" s="267"/>
      <c r="B36" s="268"/>
      <c r="C36" s="268"/>
      <c r="D36" s="268"/>
      <c r="E36" s="268"/>
      <c r="F36" s="268"/>
      <c r="G36" s="268"/>
      <c r="H36" s="268"/>
      <c r="I36" s="268"/>
      <c r="J36" s="268"/>
      <c r="K36" s="269"/>
    </row>
    <row r="37" ht="17.25" customHeight="1" spans="1:11">
      <c r="A37" s="267"/>
      <c r="B37" s="268"/>
      <c r="C37" s="268"/>
      <c r="D37" s="268"/>
      <c r="E37" s="268"/>
      <c r="F37" s="268"/>
      <c r="G37" s="268"/>
      <c r="H37" s="268"/>
      <c r="I37" s="268"/>
      <c r="J37" s="268"/>
      <c r="K37" s="269"/>
    </row>
    <row r="38" ht="17.25" customHeight="1" spans="1:11">
      <c r="A38" s="267"/>
      <c r="B38" s="268"/>
      <c r="C38" s="268"/>
      <c r="D38" s="268"/>
      <c r="E38" s="268"/>
      <c r="F38" s="268"/>
      <c r="G38" s="268"/>
      <c r="H38" s="268"/>
      <c r="I38" s="268"/>
      <c r="J38" s="268"/>
      <c r="K38" s="269"/>
    </row>
    <row r="39" ht="17.25" customHeight="1" spans="1:11">
      <c r="A39" s="267"/>
      <c r="B39" s="268"/>
      <c r="C39" s="268"/>
      <c r="D39" s="268"/>
      <c r="E39" s="268"/>
      <c r="F39" s="268"/>
      <c r="G39" s="268"/>
      <c r="H39" s="268"/>
      <c r="I39" s="268"/>
      <c r="J39" s="268"/>
      <c r="K39" s="269"/>
    </row>
    <row r="40" ht="17.25" customHeight="1" spans="1:11">
      <c r="A40" s="267"/>
      <c r="B40" s="268"/>
      <c r="C40" s="268"/>
      <c r="D40" s="268"/>
      <c r="E40" s="268"/>
      <c r="F40" s="268"/>
      <c r="G40" s="268"/>
      <c r="H40" s="268"/>
      <c r="I40" s="268"/>
      <c r="J40" s="268"/>
      <c r="K40" s="269"/>
    </row>
    <row r="41" ht="17.25" customHeight="1" spans="1:11">
      <c r="A41" s="267"/>
      <c r="B41" s="268"/>
      <c r="C41" s="268"/>
      <c r="D41" s="268"/>
      <c r="E41" s="268"/>
      <c r="F41" s="268"/>
      <c r="G41" s="268"/>
      <c r="H41" s="268"/>
      <c r="I41" s="268"/>
      <c r="J41" s="268"/>
      <c r="K41" s="269"/>
    </row>
    <row r="42" ht="17.25" customHeight="1" spans="1:11">
      <c r="A42" s="267"/>
      <c r="B42" s="268"/>
      <c r="C42" s="268"/>
      <c r="D42" s="268"/>
      <c r="E42" s="268"/>
      <c r="F42" s="268"/>
      <c r="G42" s="268"/>
      <c r="H42" s="268"/>
      <c r="I42" s="268"/>
      <c r="J42" s="268"/>
      <c r="K42" s="269"/>
    </row>
    <row r="43" ht="17.25" customHeight="1" spans="1:11">
      <c r="A43" s="260" t="s">
        <v>135</v>
      </c>
      <c r="B43" s="261"/>
      <c r="C43" s="261"/>
      <c r="D43" s="261"/>
      <c r="E43" s="261"/>
      <c r="F43" s="261"/>
      <c r="G43" s="261"/>
      <c r="H43" s="261"/>
      <c r="I43" s="261"/>
      <c r="J43" s="261"/>
      <c r="K43" s="262"/>
    </row>
    <row r="44" customHeight="1" spans="1:11">
      <c r="A44" s="263" t="s">
        <v>219</v>
      </c>
      <c r="B44" s="263"/>
      <c r="C44" s="263"/>
      <c r="D44" s="263"/>
      <c r="E44" s="263"/>
      <c r="F44" s="263"/>
      <c r="G44" s="263"/>
      <c r="H44" s="263"/>
      <c r="I44" s="263"/>
      <c r="J44" s="263"/>
      <c r="K44" s="263"/>
    </row>
    <row r="45" ht="18" customHeight="1" spans="1:11">
      <c r="A45" s="270" t="s">
        <v>209</v>
      </c>
      <c r="B45" s="271"/>
      <c r="C45" s="271"/>
      <c r="D45" s="271"/>
      <c r="E45" s="271"/>
      <c r="F45" s="271"/>
      <c r="G45" s="271"/>
      <c r="H45" s="271"/>
      <c r="I45" s="271"/>
      <c r="J45" s="271"/>
      <c r="K45" s="272"/>
    </row>
    <row r="46" ht="18" customHeight="1" spans="1:11">
      <c r="A46" s="270"/>
      <c r="B46" s="271"/>
      <c r="C46" s="271"/>
      <c r="D46" s="271"/>
      <c r="E46" s="271"/>
      <c r="F46" s="271"/>
      <c r="G46" s="271"/>
      <c r="H46" s="271"/>
      <c r="I46" s="271"/>
      <c r="J46" s="271"/>
      <c r="K46" s="272"/>
    </row>
    <row r="47" ht="18" customHeight="1" spans="1:11">
      <c r="A47" s="255"/>
      <c r="B47" s="256"/>
      <c r="C47" s="256"/>
      <c r="D47" s="256"/>
      <c r="E47" s="256"/>
      <c r="F47" s="256"/>
      <c r="G47" s="256"/>
      <c r="H47" s="256"/>
      <c r="I47" s="256"/>
      <c r="J47" s="256"/>
      <c r="K47" s="257"/>
    </row>
    <row r="48" ht="21" customHeight="1" spans="1:11">
      <c r="A48" s="273" t="s">
        <v>143</v>
      </c>
      <c r="B48" s="274" t="s">
        <v>144</v>
      </c>
      <c r="C48" s="274"/>
      <c r="D48" s="275" t="s">
        <v>145</v>
      </c>
      <c r="E48" s="276" t="s">
        <v>220</v>
      </c>
      <c r="F48" s="275" t="s">
        <v>147</v>
      </c>
      <c r="G48" s="277">
        <v>46030</v>
      </c>
      <c r="H48" s="278" t="s">
        <v>148</v>
      </c>
      <c r="I48" s="278"/>
      <c r="J48" s="274" t="s">
        <v>149</v>
      </c>
      <c r="K48" s="279"/>
    </row>
    <row r="49" customHeight="1" spans="1:11">
      <c r="A49" s="280" t="s">
        <v>150</v>
      </c>
      <c r="B49" s="281"/>
      <c r="C49" s="281"/>
      <c r="D49" s="281"/>
      <c r="E49" s="281"/>
      <c r="F49" s="281"/>
      <c r="G49" s="281"/>
      <c r="H49" s="281"/>
      <c r="I49" s="281"/>
      <c r="J49" s="281"/>
      <c r="K49" s="282"/>
    </row>
    <row r="50" customHeight="1" spans="1:11">
      <c r="A50" s="283" t="s">
        <v>221</v>
      </c>
      <c r="B50" s="284"/>
      <c r="C50" s="284"/>
      <c r="D50" s="284"/>
      <c r="E50" s="284"/>
      <c r="F50" s="284"/>
      <c r="G50" s="284"/>
      <c r="H50" s="284"/>
      <c r="I50" s="284"/>
      <c r="J50" s="284"/>
      <c r="K50" s="285"/>
    </row>
    <row r="51" customHeight="1" spans="1:11">
      <c r="A51" s="286"/>
      <c r="B51" s="287"/>
      <c r="C51" s="287"/>
      <c r="D51" s="287"/>
      <c r="E51" s="287"/>
      <c r="F51" s="287"/>
      <c r="G51" s="287"/>
      <c r="H51" s="287"/>
      <c r="I51" s="287"/>
      <c r="J51" s="287"/>
      <c r="K51" s="288"/>
    </row>
    <row r="52" ht="21" customHeight="1" spans="1:11">
      <c r="A52" s="273" t="s">
        <v>143</v>
      </c>
      <c r="B52" s="289"/>
      <c r="C52" s="289"/>
      <c r="D52" s="275" t="s">
        <v>145</v>
      </c>
      <c r="E52" s="275"/>
      <c r="F52" s="275" t="s">
        <v>147</v>
      </c>
      <c r="G52" s="275"/>
      <c r="H52" s="278" t="s">
        <v>148</v>
      </c>
      <c r="I52" s="278"/>
      <c r="J52" s="290"/>
      <c r="K52" s="291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H14"/>
    <mergeCell ref="I14:K14"/>
    <mergeCell ref="A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/>
  <dimension ref="A1:O18"/>
  <sheetViews>
    <sheetView zoomScale="80" zoomScaleNormal="80" workbookViewId="0">
      <selection activeCell="F13" sqref="F13"/>
    </sheetView>
  </sheetViews>
  <sheetFormatPr defaultColWidth="9" defaultRowHeight="26" customHeight="1"/>
  <cols>
    <col min="1" max="1" width="17.1666666666667" style="62" customWidth="1"/>
    <col min="2" max="8" width="9.33333333333333" style="62" customWidth="1"/>
    <col min="9" max="9" width="1.33333333333333" style="62" customWidth="1"/>
    <col min="10" max="10" width="16.5" style="63" customWidth="1"/>
    <col min="11" max="11" width="17" style="63" customWidth="1"/>
    <col min="12" max="12" width="18.5" style="62" customWidth="1"/>
    <col min="13" max="13" width="16.6666666666667" style="62" customWidth="1"/>
    <col min="14" max="15" width="14.1666666666667" style="62" customWidth="1"/>
    <col min="16" max="16384" width="9" style="62"/>
  </cols>
  <sheetData>
    <row r="1" s="62" customFormat="1" ht="19.5" customHeight="1" spans="1:15">
      <c r="A1" s="64" t="s">
        <v>152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</row>
    <row r="2" s="62" customFormat="1" ht="19.5" customHeight="1" spans="1:15">
      <c r="A2" s="66" t="s">
        <v>61</v>
      </c>
      <c r="B2" s="67" t="s">
        <v>62</v>
      </c>
      <c r="C2" s="67"/>
      <c r="D2" s="68" t="s">
        <v>68</v>
      </c>
      <c r="E2" s="67" t="s">
        <v>153</v>
      </c>
      <c r="F2" s="67"/>
      <c r="G2" s="67"/>
      <c r="H2" s="67"/>
      <c r="I2" s="69"/>
      <c r="J2" s="70" t="s">
        <v>57</v>
      </c>
      <c r="K2" s="67" t="s">
        <v>57</v>
      </c>
      <c r="L2" s="67"/>
      <c r="M2" s="67"/>
      <c r="N2" s="67"/>
      <c r="O2" s="67"/>
    </row>
    <row r="3" s="62" customFormat="1" ht="19.5" customHeight="1" spans="1:15">
      <c r="A3" s="71" t="s">
        <v>154</v>
      </c>
      <c r="B3" s="72" t="s">
        <v>155</v>
      </c>
      <c r="C3" s="72"/>
      <c r="D3" s="72"/>
      <c r="E3" s="72"/>
      <c r="F3" s="72"/>
      <c r="G3" s="72"/>
      <c r="H3" s="72"/>
      <c r="I3" s="69"/>
      <c r="J3" s="71" t="s">
        <v>156</v>
      </c>
      <c r="K3" s="71"/>
      <c r="L3" s="71"/>
      <c r="M3" s="71"/>
      <c r="N3" s="71"/>
      <c r="O3" s="71"/>
    </row>
    <row r="4" s="62" customFormat="1" ht="19.5" customHeight="1" spans="1:15">
      <c r="A4" s="71"/>
      <c r="B4" s="73" t="s">
        <v>157</v>
      </c>
      <c r="C4" s="74" t="s">
        <v>158</v>
      </c>
      <c r="D4" s="74" t="s">
        <v>159</v>
      </c>
      <c r="E4" s="74" t="s">
        <v>160</v>
      </c>
      <c r="F4" s="74" t="s">
        <v>161</v>
      </c>
      <c r="G4" s="74" t="s">
        <v>162</v>
      </c>
      <c r="H4" s="74" t="s">
        <v>163</v>
      </c>
      <c r="I4" s="69"/>
      <c r="J4" s="73" t="s">
        <v>157</v>
      </c>
      <c r="K4" s="74" t="s">
        <v>158</v>
      </c>
      <c r="L4" s="74" t="s">
        <v>159</v>
      </c>
      <c r="M4" s="74" t="s">
        <v>160</v>
      </c>
      <c r="N4" s="74" t="s">
        <v>161</v>
      </c>
      <c r="O4" s="74" t="s">
        <v>162</v>
      </c>
    </row>
    <row r="5" s="62" customFormat="1" ht="19.5" customHeight="1" spans="1:15">
      <c r="A5" s="71"/>
      <c r="B5" s="73" t="s">
        <v>164</v>
      </c>
      <c r="C5" s="74" t="s">
        <v>165</v>
      </c>
      <c r="D5" s="74" t="s">
        <v>166</v>
      </c>
      <c r="E5" s="74" t="s">
        <v>167</v>
      </c>
      <c r="F5" s="74" t="s">
        <v>168</v>
      </c>
      <c r="G5" s="74" t="s">
        <v>169</v>
      </c>
      <c r="H5" s="74" t="s">
        <v>170</v>
      </c>
      <c r="I5" s="69"/>
      <c r="J5" s="75" t="s">
        <v>222</v>
      </c>
      <c r="K5" s="75" t="s">
        <v>223</v>
      </c>
      <c r="L5" s="75" t="s">
        <v>222</v>
      </c>
      <c r="M5" s="75" t="s">
        <v>223</v>
      </c>
      <c r="N5" s="75" t="s">
        <v>223</v>
      </c>
      <c r="O5" s="75" t="s">
        <v>222</v>
      </c>
    </row>
    <row r="6" s="62" customFormat="1" ht="19.5" customHeight="1" spans="1:15">
      <c r="A6" s="76" t="s">
        <v>173</v>
      </c>
      <c r="B6" s="77">
        <f>C6-1</f>
        <v>64.5</v>
      </c>
      <c r="C6" s="77">
        <f>D6-2</f>
        <v>65.5</v>
      </c>
      <c r="D6" s="77">
        <v>67.5</v>
      </c>
      <c r="E6" s="77">
        <f>D6+2</f>
        <v>69.5</v>
      </c>
      <c r="F6" s="77">
        <f>E6+2</f>
        <v>71.5</v>
      </c>
      <c r="G6" s="77">
        <f>F6+1</f>
        <v>72.5</v>
      </c>
      <c r="H6" s="77">
        <f>G6+1</f>
        <v>73.5</v>
      </c>
      <c r="I6" s="69"/>
      <c r="J6" s="78" t="s">
        <v>224</v>
      </c>
      <c r="K6" s="78" t="s">
        <v>225</v>
      </c>
      <c r="L6" s="78" t="s">
        <v>226</v>
      </c>
      <c r="M6" s="78" t="s">
        <v>226</v>
      </c>
      <c r="N6" s="78" t="s">
        <v>226</v>
      </c>
      <c r="O6" s="78" t="s">
        <v>226</v>
      </c>
    </row>
    <row r="7" s="62" customFormat="1" ht="19.5" customHeight="1" spans="1:15">
      <c r="A7" s="74" t="s">
        <v>175</v>
      </c>
      <c r="B7" s="77">
        <f>C7-4</f>
        <v>100</v>
      </c>
      <c r="C7" s="77">
        <f>D7-4</f>
        <v>104</v>
      </c>
      <c r="D7" s="77">
        <v>108</v>
      </c>
      <c r="E7" s="77">
        <f>D7+4</f>
        <v>112</v>
      </c>
      <c r="F7" s="77">
        <f>E7+4</f>
        <v>116</v>
      </c>
      <c r="G7" s="77">
        <f>F7+6</f>
        <v>122</v>
      </c>
      <c r="H7" s="77">
        <f>G7+6</f>
        <v>128</v>
      </c>
      <c r="I7" s="69"/>
      <c r="J7" s="78" t="s">
        <v>227</v>
      </c>
      <c r="K7" s="78" t="s">
        <v>228</v>
      </c>
      <c r="L7" s="78" t="s">
        <v>227</v>
      </c>
      <c r="M7" s="78" t="s">
        <v>227</v>
      </c>
      <c r="N7" s="78" t="s">
        <v>227</v>
      </c>
      <c r="O7" s="78" t="s">
        <v>229</v>
      </c>
    </row>
    <row r="8" s="62" customFormat="1" ht="19.5" customHeight="1" spans="1:15">
      <c r="A8" s="74" t="s">
        <v>176</v>
      </c>
      <c r="B8" s="77">
        <f>C8-4</f>
        <v>98</v>
      </c>
      <c r="C8" s="77">
        <f>D8-4</f>
        <v>102</v>
      </c>
      <c r="D8" s="77" t="s">
        <v>177</v>
      </c>
      <c r="E8" s="77">
        <f>D8+4</f>
        <v>110</v>
      </c>
      <c r="F8" s="77">
        <f>E8+5</f>
        <v>115</v>
      </c>
      <c r="G8" s="77">
        <f>F8+6</f>
        <v>121</v>
      </c>
      <c r="H8" s="77">
        <f>G8+7</f>
        <v>128</v>
      </c>
      <c r="I8" s="69"/>
      <c r="J8" s="78" t="s">
        <v>230</v>
      </c>
      <c r="K8" s="78" t="s">
        <v>231</v>
      </c>
      <c r="L8" s="78" t="s">
        <v>230</v>
      </c>
      <c r="M8" s="78" t="s">
        <v>231</v>
      </c>
      <c r="N8" s="78" t="s">
        <v>231</v>
      </c>
      <c r="O8" s="78" t="s">
        <v>232</v>
      </c>
    </row>
    <row r="9" s="62" customFormat="1" ht="19.5" customHeight="1" spans="1:15">
      <c r="A9" s="74" t="s">
        <v>179</v>
      </c>
      <c r="B9" s="77">
        <f>C9-1.2</f>
        <v>43.1</v>
      </c>
      <c r="C9" s="77">
        <f>D9-1.2</f>
        <v>44.3</v>
      </c>
      <c r="D9" s="77" t="s">
        <v>180</v>
      </c>
      <c r="E9" s="77">
        <f>D9+1.2</f>
        <v>46.7</v>
      </c>
      <c r="F9" s="77">
        <f>E9+1.2</f>
        <v>47.9</v>
      </c>
      <c r="G9" s="77">
        <f>F9+1.4</f>
        <v>49.3</v>
      </c>
      <c r="H9" s="77">
        <f>G9+1.4</f>
        <v>50.7</v>
      </c>
      <c r="I9" s="69"/>
      <c r="J9" s="78" t="s">
        <v>224</v>
      </c>
      <c r="K9" s="78" t="s">
        <v>231</v>
      </c>
      <c r="L9" s="78" t="s">
        <v>231</v>
      </c>
      <c r="M9" s="78" t="s">
        <v>231</v>
      </c>
      <c r="N9" s="78" t="s">
        <v>231</v>
      </c>
      <c r="O9" s="78" t="s">
        <v>233</v>
      </c>
    </row>
    <row r="10" s="62" customFormat="1" ht="19.5" customHeight="1" spans="1:15">
      <c r="A10" s="74" t="s">
        <v>183</v>
      </c>
      <c r="B10" s="77">
        <f>C10-0.6</f>
        <v>19.7</v>
      </c>
      <c r="C10" s="77">
        <f>D10-1.2</f>
        <v>20.3</v>
      </c>
      <c r="D10" s="77" t="s">
        <v>184</v>
      </c>
      <c r="E10" s="77">
        <f>D10+1.2</f>
        <v>22.7</v>
      </c>
      <c r="F10" s="77">
        <f>E10+1.2</f>
        <v>23.9</v>
      </c>
      <c r="G10" s="77">
        <f t="shared" ref="G10:G13" si="0">F10+0.6</f>
        <v>24.5</v>
      </c>
      <c r="H10" s="77">
        <f t="shared" ref="H10:H13" si="1">G10+0.6</f>
        <v>25.1</v>
      </c>
      <c r="I10" s="69"/>
      <c r="J10" s="78" t="s">
        <v>234</v>
      </c>
      <c r="K10" s="78" t="s">
        <v>235</v>
      </c>
      <c r="L10" s="78" t="s">
        <v>236</v>
      </c>
      <c r="M10" s="78" t="s">
        <v>237</v>
      </c>
      <c r="N10" s="78" t="s">
        <v>236</v>
      </c>
      <c r="O10" s="78" t="s">
        <v>236</v>
      </c>
    </row>
    <row r="11" s="62" customFormat="1" ht="19.5" customHeight="1" spans="1:15">
      <c r="A11" s="74" t="s">
        <v>186</v>
      </c>
      <c r="B11" s="77">
        <f>C11-0.7</f>
        <v>18.1</v>
      </c>
      <c r="C11" s="77">
        <f>D11-0.7</f>
        <v>18.8</v>
      </c>
      <c r="D11" s="77" t="s">
        <v>187</v>
      </c>
      <c r="E11" s="77">
        <f>D11+0.7</f>
        <v>20.2</v>
      </c>
      <c r="F11" s="77">
        <f>E11+0.7</f>
        <v>20.9</v>
      </c>
      <c r="G11" s="77">
        <f>F11+0.95</f>
        <v>21.85</v>
      </c>
      <c r="H11" s="77">
        <f>G11+0.95</f>
        <v>22.8</v>
      </c>
      <c r="I11" s="69"/>
      <c r="J11" s="78" t="s">
        <v>238</v>
      </c>
      <c r="K11" s="78" t="s">
        <v>234</v>
      </c>
      <c r="L11" s="78" t="s">
        <v>239</v>
      </c>
      <c r="M11" s="78" t="s">
        <v>240</v>
      </c>
      <c r="N11" s="78" t="s">
        <v>235</v>
      </c>
      <c r="O11" s="78" t="s">
        <v>236</v>
      </c>
    </row>
    <row r="12" s="62" customFormat="1" ht="19.5" customHeight="1" spans="1:15">
      <c r="A12" s="79" t="s">
        <v>189</v>
      </c>
      <c r="B12" s="80">
        <f>C12-0.4</f>
        <v>17.2</v>
      </c>
      <c r="C12" s="80">
        <f>D12-0.4</f>
        <v>17.6</v>
      </c>
      <c r="D12" s="80">
        <v>18</v>
      </c>
      <c r="E12" s="80">
        <f>D12+0.4</f>
        <v>18.4</v>
      </c>
      <c r="F12" s="80">
        <f>E12+0.4</f>
        <v>18.8</v>
      </c>
      <c r="G12" s="80">
        <f t="shared" si="0"/>
        <v>19.4</v>
      </c>
      <c r="H12" s="80">
        <f t="shared" si="1"/>
        <v>20</v>
      </c>
      <c r="I12" s="69"/>
      <c r="J12" s="81" t="s">
        <v>231</v>
      </c>
      <c r="K12" s="78" t="s">
        <v>231</v>
      </c>
      <c r="L12" s="78" t="s">
        <v>231</v>
      </c>
      <c r="M12" s="78" t="s">
        <v>231</v>
      </c>
      <c r="N12" s="78" t="s">
        <v>231</v>
      </c>
      <c r="O12" s="78" t="s">
        <v>231</v>
      </c>
    </row>
    <row r="13" s="62" customFormat="1" ht="19.5" customHeight="1" spans="1:15">
      <c r="A13" s="82" t="s">
        <v>190</v>
      </c>
      <c r="B13" s="83">
        <f>C13-0.4</f>
        <v>19.2</v>
      </c>
      <c r="C13" s="83">
        <f>D13-0.4</f>
        <v>19.6</v>
      </c>
      <c r="D13" s="83">
        <v>20</v>
      </c>
      <c r="E13" s="83">
        <f>D13+0.4</f>
        <v>20.4</v>
      </c>
      <c r="F13" s="83">
        <f>E13+0.4</f>
        <v>20.8</v>
      </c>
      <c r="G13" s="83">
        <f t="shared" si="0"/>
        <v>21.4</v>
      </c>
      <c r="H13" s="83">
        <f t="shared" si="1"/>
        <v>22</v>
      </c>
      <c r="I13" s="69"/>
      <c r="J13" s="81" t="s">
        <v>231</v>
      </c>
      <c r="K13" s="78" t="s">
        <v>231</v>
      </c>
      <c r="L13" s="78" t="s">
        <v>231</v>
      </c>
      <c r="M13" s="78" t="s">
        <v>241</v>
      </c>
      <c r="N13" s="78" t="s">
        <v>242</v>
      </c>
      <c r="O13" s="78" t="s">
        <v>231</v>
      </c>
    </row>
    <row r="14" s="62" customFormat="1" ht="19.5" customHeight="1" spans="1:15">
      <c r="A14" s="82" t="s">
        <v>192</v>
      </c>
      <c r="B14" s="83">
        <f>C14-0.2</f>
        <v>10.6</v>
      </c>
      <c r="C14" s="83">
        <f>D14-0.2</f>
        <v>10.8</v>
      </c>
      <c r="D14" s="83">
        <v>11</v>
      </c>
      <c r="E14" s="83">
        <f>D14+0.2</f>
        <v>11.2</v>
      </c>
      <c r="F14" s="83">
        <f>E14+0.2</f>
        <v>11.4</v>
      </c>
      <c r="G14" s="83">
        <f>F14+0.25</f>
        <v>11.65</v>
      </c>
      <c r="H14" s="83">
        <f>G14+0.25</f>
        <v>11.9</v>
      </c>
      <c r="I14" s="69"/>
      <c r="J14" s="81" t="s">
        <v>231</v>
      </c>
      <c r="K14" s="78" t="s">
        <v>231</v>
      </c>
      <c r="L14" s="78" t="s">
        <v>226</v>
      </c>
      <c r="M14" s="78" t="s">
        <v>231</v>
      </c>
      <c r="N14" s="78" t="s">
        <v>231</v>
      </c>
      <c r="O14" s="78" t="s">
        <v>231</v>
      </c>
    </row>
    <row r="15" s="62" customFormat="1" ht="19.5" customHeight="1" spans="1:15">
      <c r="A15" s="74" t="s">
        <v>193</v>
      </c>
      <c r="B15" s="83">
        <f>C15</f>
        <v>1.5</v>
      </c>
      <c r="C15" s="83">
        <f>D15</f>
        <v>1.5</v>
      </c>
      <c r="D15" s="83">
        <v>1.5</v>
      </c>
      <c r="E15" s="83">
        <f t="shared" ref="E15:H15" si="2">D15</f>
        <v>1.5</v>
      </c>
      <c r="F15" s="83">
        <f t="shared" si="2"/>
        <v>1.5</v>
      </c>
      <c r="G15" s="83">
        <f t="shared" si="2"/>
        <v>1.5</v>
      </c>
      <c r="H15" s="83">
        <f t="shared" si="2"/>
        <v>1.5</v>
      </c>
      <c r="I15" s="69"/>
      <c r="J15" s="81" t="s">
        <v>231</v>
      </c>
      <c r="K15" s="78" t="s">
        <v>231</v>
      </c>
      <c r="L15" s="78" t="s">
        <v>231</v>
      </c>
      <c r="M15" s="78" t="s">
        <v>231</v>
      </c>
      <c r="N15" s="78" t="s">
        <v>231</v>
      </c>
      <c r="O15" s="78" t="s">
        <v>231</v>
      </c>
    </row>
    <row r="16" s="62" customFormat="1" ht="14.25" spans="1:15">
      <c r="A16" s="84" t="s">
        <v>194</v>
      </c>
      <c r="D16" s="85"/>
      <c r="E16" s="85"/>
      <c r="F16" s="85"/>
      <c r="G16" s="85"/>
      <c r="H16" s="85"/>
      <c r="I16" s="85"/>
      <c r="J16" s="86"/>
      <c r="K16" s="86"/>
      <c r="L16" s="85"/>
      <c r="M16" s="85"/>
      <c r="N16" s="85"/>
      <c r="O16" s="85"/>
    </row>
    <row r="17" s="62" customFormat="1" ht="14.25" spans="1:15">
      <c r="A17" s="62" t="s">
        <v>195</v>
      </c>
      <c r="D17" s="85"/>
      <c r="E17" s="85"/>
      <c r="F17" s="85"/>
      <c r="G17" s="85"/>
      <c r="H17" s="85"/>
      <c r="I17" s="85"/>
      <c r="J17" s="86"/>
      <c r="K17" s="86"/>
      <c r="L17" s="85"/>
      <c r="M17" s="85"/>
      <c r="N17" s="85"/>
      <c r="O17" s="85"/>
    </row>
    <row r="18" s="62" customFormat="1" ht="14.25" spans="1:15">
      <c r="A18" s="85"/>
      <c r="B18" s="85"/>
      <c r="C18" s="85"/>
      <c r="D18" s="85"/>
      <c r="E18" s="85"/>
      <c r="F18" s="85"/>
      <c r="G18" s="85"/>
      <c r="H18" s="85"/>
      <c r="I18" s="85"/>
      <c r="J18" s="87" t="s">
        <v>243</v>
      </c>
      <c r="K18" s="87"/>
      <c r="L18" s="84" t="s">
        <v>197</v>
      </c>
      <c r="M18" s="84"/>
      <c r="N18" s="84"/>
      <c r="O18" s="84" t="s">
        <v>198</v>
      </c>
    </row>
  </sheetData>
  <mergeCells count="8">
    <mergeCell ref="A1:O1"/>
    <mergeCell ref="B2:C2"/>
    <mergeCell ref="E2:H2"/>
    <mergeCell ref="K2:O2"/>
    <mergeCell ref="B3:H3"/>
    <mergeCell ref="J3:O3"/>
    <mergeCell ref="A3:A5"/>
    <mergeCell ref="I2:I15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8"/>
  <sheetViews>
    <sheetView zoomScale="80" zoomScaleNormal="80" workbookViewId="0">
      <selection activeCell="E12" sqref="E12"/>
    </sheetView>
  </sheetViews>
  <sheetFormatPr defaultColWidth="9" defaultRowHeight="26" customHeight="1"/>
  <cols>
    <col min="1" max="1" width="17.1666666666667" style="62" customWidth="1"/>
    <col min="2" max="8" width="9.33333333333333" style="62" customWidth="1"/>
    <col min="9" max="9" width="1.33333333333333" style="62" customWidth="1"/>
    <col min="10" max="10" width="16.5" style="63" customWidth="1"/>
    <col min="11" max="11" width="17" style="63" customWidth="1"/>
    <col min="12" max="12" width="18.5" style="62" customWidth="1"/>
    <col min="13" max="13" width="14.1666666666667" style="62" customWidth="1"/>
    <col min="14" max="16384" width="9" style="62"/>
  </cols>
  <sheetData>
    <row r="1" s="62" customFormat="1" ht="19.5" customHeight="1" spans="1:13">
      <c r="A1" s="64" t="s">
        <v>152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</row>
    <row r="2" s="62" customFormat="1" ht="19.5" customHeight="1" spans="1:13">
      <c r="A2" s="66" t="s">
        <v>61</v>
      </c>
      <c r="B2" s="67" t="s">
        <v>62</v>
      </c>
      <c r="C2" s="67"/>
      <c r="D2" s="68" t="s">
        <v>68</v>
      </c>
      <c r="E2" s="67" t="s">
        <v>153</v>
      </c>
      <c r="F2" s="67"/>
      <c r="G2" s="67"/>
      <c r="H2" s="67"/>
      <c r="I2" s="69"/>
      <c r="J2" s="70" t="s">
        <v>57</v>
      </c>
      <c r="K2" s="67" t="s">
        <v>57</v>
      </c>
      <c r="L2" s="67"/>
      <c r="M2" s="67"/>
    </row>
    <row r="3" s="62" customFormat="1" ht="19.5" customHeight="1" spans="1:13">
      <c r="A3" s="71" t="s">
        <v>154</v>
      </c>
      <c r="B3" s="72" t="s">
        <v>155</v>
      </c>
      <c r="C3" s="72"/>
      <c r="D3" s="72"/>
      <c r="E3" s="72"/>
      <c r="F3" s="72"/>
      <c r="G3" s="72"/>
      <c r="H3" s="72"/>
      <c r="I3" s="69"/>
      <c r="J3" s="71" t="s">
        <v>156</v>
      </c>
      <c r="K3" s="71"/>
      <c r="L3" s="71"/>
      <c r="M3" s="71"/>
    </row>
    <row r="4" s="62" customFormat="1" ht="19.5" customHeight="1" spans="1:13">
      <c r="A4" s="71"/>
      <c r="B4" s="73" t="s">
        <v>157</v>
      </c>
      <c r="C4" s="74" t="s">
        <v>158</v>
      </c>
      <c r="D4" s="74" t="s">
        <v>159</v>
      </c>
      <c r="E4" s="74" t="s">
        <v>160</v>
      </c>
      <c r="F4" s="74" t="s">
        <v>161</v>
      </c>
      <c r="G4" s="74" t="s">
        <v>162</v>
      </c>
      <c r="H4" s="74" t="s">
        <v>163</v>
      </c>
      <c r="I4" s="69"/>
      <c r="J4" s="73"/>
      <c r="K4" s="74" t="s">
        <v>244</v>
      </c>
      <c r="L4" s="74" t="s">
        <v>245</v>
      </c>
      <c r="M4" s="74"/>
    </row>
    <row r="5" s="62" customFormat="1" ht="19.5" customHeight="1" spans="1:13">
      <c r="A5" s="71"/>
      <c r="B5" s="73" t="s">
        <v>164</v>
      </c>
      <c r="C5" s="74" t="s">
        <v>165</v>
      </c>
      <c r="D5" s="74" t="s">
        <v>166</v>
      </c>
      <c r="E5" s="74" t="s">
        <v>167</v>
      </c>
      <c r="F5" s="74" t="s">
        <v>168</v>
      </c>
      <c r="G5" s="74" t="s">
        <v>169</v>
      </c>
      <c r="H5" s="74" t="s">
        <v>170</v>
      </c>
      <c r="I5" s="69"/>
      <c r="J5" s="75"/>
      <c r="K5" s="75" t="s">
        <v>246</v>
      </c>
      <c r="L5" s="75" t="s">
        <v>246</v>
      </c>
      <c r="M5" s="75"/>
    </row>
    <row r="6" s="62" customFormat="1" ht="19.5" customHeight="1" spans="1:13">
      <c r="A6" s="76" t="s">
        <v>173</v>
      </c>
      <c r="B6" s="77">
        <f>C6-1</f>
        <v>64.5</v>
      </c>
      <c r="C6" s="77">
        <f>D6-2</f>
        <v>65.5</v>
      </c>
      <c r="D6" s="77">
        <v>67.5</v>
      </c>
      <c r="E6" s="77">
        <f>D6+2</f>
        <v>69.5</v>
      </c>
      <c r="F6" s="77">
        <f>E6+2</f>
        <v>71.5</v>
      </c>
      <c r="G6" s="77">
        <f>F6+1</f>
        <v>72.5</v>
      </c>
      <c r="H6" s="77">
        <f>G6+1</f>
        <v>73.5</v>
      </c>
      <c r="I6" s="69"/>
      <c r="J6" s="78"/>
      <c r="K6" s="78" t="s">
        <v>231</v>
      </c>
      <c r="L6" s="78" t="s">
        <v>231</v>
      </c>
      <c r="M6" s="78"/>
    </row>
    <row r="7" s="62" customFormat="1" ht="19.5" customHeight="1" spans="1:13">
      <c r="A7" s="74" t="s">
        <v>175</v>
      </c>
      <c r="B7" s="77">
        <f>C7-4</f>
        <v>100</v>
      </c>
      <c r="C7" s="77">
        <f>D7-4</f>
        <v>104</v>
      </c>
      <c r="D7" s="77">
        <v>108</v>
      </c>
      <c r="E7" s="77">
        <f>D7+4</f>
        <v>112</v>
      </c>
      <c r="F7" s="77">
        <f>E7+4</f>
        <v>116</v>
      </c>
      <c r="G7" s="77">
        <f>F7+6</f>
        <v>122</v>
      </c>
      <c r="H7" s="77">
        <f>G7+6</f>
        <v>128</v>
      </c>
      <c r="I7" s="69"/>
      <c r="J7" s="78"/>
      <c r="K7" s="78" t="s">
        <v>232</v>
      </c>
      <c r="L7" s="78" t="s">
        <v>230</v>
      </c>
      <c r="M7" s="78"/>
    </row>
    <row r="8" s="62" customFormat="1" ht="19.5" customHeight="1" spans="1:13">
      <c r="A8" s="74" t="s">
        <v>176</v>
      </c>
      <c r="B8" s="77">
        <f>C8-4</f>
        <v>98</v>
      </c>
      <c r="C8" s="77">
        <f>D8-4</f>
        <v>102</v>
      </c>
      <c r="D8" s="77" t="s">
        <v>177</v>
      </c>
      <c r="E8" s="77">
        <f>D8+4</f>
        <v>110</v>
      </c>
      <c r="F8" s="77">
        <f>E8+5</f>
        <v>115</v>
      </c>
      <c r="G8" s="77">
        <f>F8+6</f>
        <v>121</v>
      </c>
      <c r="H8" s="77">
        <f>G8+7</f>
        <v>128</v>
      </c>
      <c r="I8" s="69"/>
      <c r="J8" s="78"/>
      <c r="K8" s="78" t="s">
        <v>232</v>
      </c>
      <c r="L8" s="78" t="s">
        <v>230</v>
      </c>
      <c r="M8" s="78"/>
    </row>
    <row r="9" s="62" customFormat="1" ht="19.5" customHeight="1" spans="1:13">
      <c r="A9" s="74" t="s">
        <v>179</v>
      </c>
      <c r="B9" s="77">
        <f>C9-1.2</f>
        <v>43.1</v>
      </c>
      <c r="C9" s="77">
        <f>D9-1.2</f>
        <v>44.3</v>
      </c>
      <c r="D9" s="77" t="s">
        <v>180</v>
      </c>
      <c r="E9" s="77">
        <f>D9+1.2</f>
        <v>46.7</v>
      </c>
      <c r="F9" s="77">
        <f>E9+1.2</f>
        <v>47.9</v>
      </c>
      <c r="G9" s="77">
        <f>F9+1.4</f>
        <v>49.3</v>
      </c>
      <c r="H9" s="77">
        <f>G9+1.4</f>
        <v>50.7</v>
      </c>
      <c r="I9" s="69"/>
      <c r="J9" s="78"/>
      <c r="K9" s="78" t="s">
        <v>247</v>
      </c>
      <c r="L9" s="78" t="s">
        <v>248</v>
      </c>
      <c r="M9" s="78"/>
    </row>
    <row r="10" s="62" customFormat="1" ht="19.5" customHeight="1" spans="1:13">
      <c r="A10" s="74" t="s">
        <v>183</v>
      </c>
      <c r="B10" s="77">
        <f>C10-0.6</f>
        <v>19.7</v>
      </c>
      <c r="C10" s="77">
        <f>D10-1.2</f>
        <v>20.3</v>
      </c>
      <c r="D10" s="77" t="s">
        <v>184</v>
      </c>
      <c r="E10" s="77">
        <f>D10+1.2</f>
        <v>22.7</v>
      </c>
      <c r="F10" s="77">
        <f>E10+1.2</f>
        <v>23.9</v>
      </c>
      <c r="G10" s="77">
        <f t="shared" ref="G10:G13" si="0">F10+0.6</f>
        <v>24.5</v>
      </c>
      <c r="H10" s="77">
        <f t="shared" ref="H10:H13" si="1">G10+0.6</f>
        <v>25.1</v>
      </c>
      <c r="I10" s="69"/>
      <c r="J10" s="78"/>
      <c r="K10" s="78" t="s">
        <v>236</v>
      </c>
      <c r="L10" s="78" t="s">
        <v>231</v>
      </c>
      <c r="M10" s="78"/>
    </row>
    <row r="11" s="62" customFormat="1" ht="19.5" customHeight="1" spans="1:13">
      <c r="A11" s="74" t="s">
        <v>186</v>
      </c>
      <c r="B11" s="77">
        <f>C11-0.7</f>
        <v>18.1</v>
      </c>
      <c r="C11" s="77">
        <f>D11-0.7</f>
        <v>18.8</v>
      </c>
      <c r="D11" s="77" t="s">
        <v>187</v>
      </c>
      <c r="E11" s="77">
        <f>D11+0.7</f>
        <v>20.2</v>
      </c>
      <c r="F11" s="77">
        <f>E11+0.7</f>
        <v>20.9</v>
      </c>
      <c r="G11" s="77">
        <f>F11+0.95</f>
        <v>21.85</v>
      </c>
      <c r="H11" s="77">
        <f>G11+0.95</f>
        <v>22.8</v>
      </c>
      <c r="I11" s="69"/>
      <c r="J11" s="78"/>
      <c r="K11" s="78" t="s">
        <v>236</v>
      </c>
      <c r="L11" s="78" t="s">
        <v>236</v>
      </c>
      <c r="M11" s="78"/>
    </row>
    <row r="12" s="62" customFormat="1" ht="19.5" customHeight="1" spans="1:13">
      <c r="A12" s="79" t="s">
        <v>189</v>
      </c>
      <c r="B12" s="80">
        <f>C12-0.4</f>
        <v>17.2</v>
      </c>
      <c r="C12" s="80">
        <f>D12-0.4</f>
        <v>17.6</v>
      </c>
      <c r="D12" s="80">
        <v>18</v>
      </c>
      <c r="E12" s="80">
        <f>D12+0.4</f>
        <v>18.4</v>
      </c>
      <c r="F12" s="80">
        <f>E12+0.4</f>
        <v>18.8</v>
      </c>
      <c r="G12" s="80">
        <f t="shared" si="0"/>
        <v>19.4</v>
      </c>
      <c r="H12" s="80">
        <f t="shared" si="1"/>
        <v>20</v>
      </c>
      <c r="I12" s="69"/>
      <c r="J12" s="81"/>
      <c r="K12" s="78" t="s">
        <v>231</v>
      </c>
      <c r="L12" s="78" t="s">
        <v>231</v>
      </c>
      <c r="M12" s="78"/>
    </row>
    <row r="13" s="62" customFormat="1" ht="19.5" customHeight="1" spans="1:13">
      <c r="A13" s="82" t="s">
        <v>190</v>
      </c>
      <c r="B13" s="83">
        <f>C13-0.4</f>
        <v>19.2</v>
      </c>
      <c r="C13" s="83">
        <f>D13-0.4</f>
        <v>19.6</v>
      </c>
      <c r="D13" s="83">
        <v>20</v>
      </c>
      <c r="E13" s="83">
        <f>D13+0.4</f>
        <v>20.4</v>
      </c>
      <c r="F13" s="83">
        <f>E13+0.4</f>
        <v>20.8</v>
      </c>
      <c r="G13" s="83">
        <f t="shared" si="0"/>
        <v>21.4</v>
      </c>
      <c r="H13" s="83">
        <f t="shared" si="1"/>
        <v>22</v>
      </c>
      <c r="I13" s="69"/>
      <c r="J13" s="81"/>
      <c r="K13" s="78" t="s">
        <v>224</v>
      </c>
      <c r="L13" s="78" t="s">
        <v>231</v>
      </c>
      <c r="M13" s="78"/>
    </row>
    <row r="14" s="62" customFormat="1" ht="19.5" customHeight="1" spans="1:13">
      <c r="A14" s="82" t="s">
        <v>192</v>
      </c>
      <c r="B14" s="83">
        <f>C14-0.2</f>
        <v>10.6</v>
      </c>
      <c r="C14" s="83">
        <f>D14-0.2</f>
        <v>10.8</v>
      </c>
      <c r="D14" s="83">
        <v>11</v>
      </c>
      <c r="E14" s="83">
        <f>D14+0.2</f>
        <v>11.2</v>
      </c>
      <c r="F14" s="83">
        <f>E14+0.2</f>
        <v>11.4</v>
      </c>
      <c r="G14" s="83">
        <f>F14+0.25</f>
        <v>11.65</v>
      </c>
      <c r="H14" s="83">
        <f>G14+0.25</f>
        <v>11.9</v>
      </c>
      <c r="I14" s="69"/>
      <c r="J14" s="81"/>
      <c r="K14" s="78" t="s">
        <v>231</v>
      </c>
      <c r="L14" s="78" t="s">
        <v>231</v>
      </c>
      <c r="M14" s="78"/>
    </row>
    <row r="15" s="62" customFormat="1" ht="19.5" customHeight="1" spans="1:13">
      <c r="A15" s="74" t="s">
        <v>193</v>
      </c>
      <c r="B15" s="83">
        <f>C15</f>
        <v>1.5</v>
      </c>
      <c r="C15" s="83">
        <f>D15</f>
        <v>1.5</v>
      </c>
      <c r="D15" s="83">
        <v>1.5</v>
      </c>
      <c r="E15" s="83">
        <f t="shared" ref="E15:H15" si="2">D15</f>
        <v>1.5</v>
      </c>
      <c r="F15" s="83">
        <f t="shared" si="2"/>
        <v>1.5</v>
      </c>
      <c r="G15" s="83">
        <f t="shared" si="2"/>
        <v>1.5</v>
      </c>
      <c r="H15" s="83">
        <f t="shared" si="2"/>
        <v>1.5</v>
      </c>
      <c r="I15" s="69"/>
      <c r="J15" s="81"/>
      <c r="K15" s="78" t="s">
        <v>231</v>
      </c>
      <c r="L15" s="78" t="s">
        <v>231</v>
      </c>
      <c r="M15" s="78"/>
    </row>
    <row r="16" s="62" customFormat="1" ht="14.25" spans="1:13">
      <c r="A16" s="84" t="s">
        <v>194</v>
      </c>
      <c r="D16" s="85"/>
      <c r="E16" s="85"/>
      <c r="F16" s="85"/>
      <c r="G16" s="85"/>
      <c r="H16" s="85"/>
      <c r="I16" s="85"/>
      <c r="J16" s="86"/>
      <c r="K16" s="86"/>
      <c r="L16" s="85"/>
      <c r="M16" s="85"/>
    </row>
    <row r="17" s="62" customFormat="1" ht="14.25" spans="1:13">
      <c r="A17" s="62" t="s">
        <v>195</v>
      </c>
      <c r="D17" s="85"/>
      <c r="E17" s="85"/>
      <c r="F17" s="85"/>
      <c r="G17" s="85"/>
      <c r="H17" s="85"/>
      <c r="I17" s="85"/>
      <c r="J17" s="86"/>
      <c r="K17" s="86"/>
      <c r="L17" s="85"/>
      <c r="M17" s="85"/>
    </row>
    <row r="18" s="62" customFormat="1" ht="14.25" spans="1:13">
      <c r="A18" s="85"/>
      <c r="B18" s="85"/>
      <c r="C18" s="85"/>
      <c r="D18" s="85"/>
      <c r="E18" s="85"/>
      <c r="F18" s="85"/>
      <c r="G18" s="85"/>
      <c r="H18" s="85"/>
      <c r="I18" s="85"/>
      <c r="J18" s="87" t="s">
        <v>243</v>
      </c>
      <c r="K18" s="87"/>
      <c r="L18" s="84" t="s">
        <v>197</v>
      </c>
      <c r="M18" s="84" t="s">
        <v>198</v>
      </c>
    </row>
  </sheetData>
  <mergeCells count="8">
    <mergeCell ref="A1:M1"/>
    <mergeCell ref="B2:C2"/>
    <mergeCell ref="E2:H2"/>
    <mergeCell ref="K2:M2"/>
    <mergeCell ref="B3:H3"/>
    <mergeCell ref="J3:M3"/>
    <mergeCell ref="A3:A5"/>
    <mergeCell ref="I2:I15"/>
  </mergeCells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/>
  <dimension ref="A1:M45"/>
  <sheetViews>
    <sheetView zoomScale="125" zoomScaleNormal="125" topLeftCell="A17" workbookViewId="0">
      <selection activeCell="B6" sqref="B6:C6"/>
    </sheetView>
  </sheetViews>
  <sheetFormatPr defaultColWidth="10.1666666666667" defaultRowHeight="14.25"/>
  <cols>
    <col min="1" max="1" width="9.66666666666667" style="90" customWidth="1"/>
    <col min="2" max="2" width="11.1666666666667" style="90" customWidth="1"/>
    <col min="3" max="3" width="9.16666666666667" style="90" customWidth="1"/>
    <col min="4" max="4" width="9.5" style="90" customWidth="1"/>
    <col min="5" max="5" width="14.9" style="90" customWidth="1"/>
    <col min="6" max="6" width="10.3333333333333" style="90" customWidth="1"/>
    <col min="7" max="7" width="9.5" style="90" customWidth="1"/>
    <col min="8" max="8" width="9.16666666666667" style="90" customWidth="1"/>
    <col min="9" max="9" width="8.16666666666667" style="90" customWidth="1"/>
    <col min="10" max="10" width="10.5" style="90" customWidth="1"/>
    <col min="11" max="11" width="12.1666666666667" style="90" customWidth="1"/>
    <col min="12" max="16384" width="10.1666666666667" style="90"/>
  </cols>
  <sheetData>
    <row r="1" ht="26.25" spans="1:11">
      <c r="A1" s="91" t="s">
        <v>249</v>
      </c>
      <c r="B1" s="91"/>
      <c r="C1" s="91"/>
      <c r="D1" s="91"/>
      <c r="E1" s="91"/>
      <c r="F1" s="91"/>
      <c r="G1" s="91"/>
      <c r="H1" s="91"/>
      <c r="I1" s="91"/>
      <c r="J1" s="91"/>
      <c r="K1" s="91"/>
    </row>
    <row r="2" ht="15" spans="1:11">
      <c r="A2" s="92" t="s">
        <v>53</v>
      </c>
      <c r="B2" s="93" t="s">
        <v>200</v>
      </c>
      <c r="C2" s="93"/>
      <c r="D2" s="94" t="s">
        <v>61</v>
      </c>
      <c r="E2" s="95" t="s">
        <v>62</v>
      </c>
      <c r="F2" s="96" t="s">
        <v>250</v>
      </c>
      <c r="G2" s="97" t="s">
        <v>69</v>
      </c>
      <c r="H2" s="98"/>
      <c r="I2" s="99" t="s">
        <v>57</v>
      </c>
      <c r="J2" s="100" t="s">
        <v>56</v>
      </c>
      <c r="K2" s="101"/>
    </row>
    <row r="3" spans="1:11">
      <c r="A3" s="102" t="s">
        <v>75</v>
      </c>
      <c r="B3" s="103">
        <v>50213</v>
      </c>
      <c r="C3" s="103"/>
      <c r="D3" s="104" t="s">
        <v>251</v>
      </c>
      <c r="E3" s="105" t="s">
        <v>64</v>
      </c>
      <c r="F3" s="106"/>
      <c r="G3" s="106"/>
      <c r="H3" s="107" t="s">
        <v>252</v>
      </c>
      <c r="I3" s="107"/>
      <c r="J3" s="107"/>
      <c r="K3" s="108"/>
    </row>
    <row r="4" spans="1:11">
      <c r="A4" s="109" t="s">
        <v>72</v>
      </c>
      <c r="B4" s="110">
        <v>4</v>
      </c>
      <c r="C4" s="110">
        <v>6</v>
      </c>
      <c r="D4" s="111" t="s">
        <v>253</v>
      </c>
      <c r="E4" s="106" t="s">
        <v>254</v>
      </c>
      <c r="F4" s="106"/>
      <c r="G4" s="106"/>
      <c r="H4" s="111" t="s">
        <v>255</v>
      </c>
      <c r="I4" s="111"/>
      <c r="J4" s="112" t="s">
        <v>66</v>
      </c>
      <c r="K4" s="113" t="s">
        <v>67</v>
      </c>
    </row>
    <row r="5" spans="1:11">
      <c r="A5" s="109" t="s">
        <v>256</v>
      </c>
      <c r="B5" s="103" t="s">
        <v>257</v>
      </c>
      <c r="C5" s="103"/>
      <c r="D5" s="104" t="s">
        <v>258</v>
      </c>
      <c r="E5" s="104" t="s">
        <v>259</v>
      </c>
      <c r="F5" s="104" t="s">
        <v>260</v>
      </c>
      <c r="G5" s="104" t="s">
        <v>254</v>
      </c>
      <c r="H5" s="111" t="s">
        <v>261</v>
      </c>
      <c r="I5" s="111"/>
      <c r="J5" s="112" t="s">
        <v>66</v>
      </c>
      <c r="K5" s="113" t="s">
        <v>67</v>
      </c>
    </row>
    <row r="6" ht="15" spans="1:11">
      <c r="A6" s="114" t="s">
        <v>262</v>
      </c>
      <c r="B6" s="115" t="s">
        <v>263</v>
      </c>
      <c r="C6" s="115"/>
      <c r="D6" s="116" t="s">
        <v>264</v>
      </c>
      <c r="E6" s="117"/>
      <c r="F6" s="118">
        <v>15000</v>
      </c>
      <c r="G6" s="116"/>
      <c r="H6" s="119" t="s">
        <v>265</v>
      </c>
      <c r="I6" s="119"/>
      <c r="J6" s="120" t="s">
        <v>66</v>
      </c>
      <c r="K6" s="121" t="s">
        <v>67</v>
      </c>
    </row>
    <row r="7" ht="15" spans="1:11">
      <c r="A7" s="122"/>
      <c r="B7" s="123"/>
      <c r="C7" s="123"/>
      <c r="D7" s="122"/>
      <c r="E7" s="123"/>
      <c r="F7" s="124"/>
      <c r="G7" s="122"/>
      <c r="H7" s="124"/>
      <c r="I7" s="123"/>
      <c r="J7" s="123"/>
      <c r="K7" s="123"/>
    </row>
    <row r="8" spans="1:11">
      <c r="A8" s="125" t="s">
        <v>266</v>
      </c>
      <c r="B8" s="96" t="s">
        <v>267</v>
      </c>
      <c r="C8" s="96" t="s">
        <v>268</v>
      </c>
      <c r="D8" s="96" t="s">
        <v>269</v>
      </c>
      <c r="E8" s="96" t="s">
        <v>270</v>
      </c>
      <c r="F8" s="96" t="s">
        <v>271</v>
      </c>
      <c r="G8" s="126" t="s">
        <v>272</v>
      </c>
      <c r="H8" s="127"/>
      <c r="I8" s="127"/>
      <c r="J8" s="127"/>
      <c r="K8" s="128"/>
    </row>
    <row r="9" spans="1:11">
      <c r="A9" s="109" t="s">
        <v>273</v>
      </c>
      <c r="B9" s="111"/>
      <c r="C9" s="112" t="s">
        <v>66</v>
      </c>
      <c r="D9" s="112" t="s">
        <v>67</v>
      </c>
      <c r="E9" s="104" t="s">
        <v>274</v>
      </c>
      <c r="F9" s="129" t="s">
        <v>275</v>
      </c>
      <c r="G9" s="130" t="s">
        <v>276</v>
      </c>
      <c r="H9" s="131"/>
      <c r="I9" s="131"/>
      <c r="J9" s="131"/>
      <c r="K9" s="132"/>
    </row>
    <row r="10" spans="1:11">
      <c r="A10" s="109" t="s">
        <v>277</v>
      </c>
      <c r="B10" s="111"/>
      <c r="C10" s="112" t="s">
        <v>66</v>
      </c>
      <c r="D10" s="112" t="s">
        <v>67</v>
      </c>
      <c r="E10" s="104" t="s">
        <v>278</v>
      </c>
      <c r="F10" s="129" t="s">
        <v>276</v>
      </c>
      <c r="G10" s="130" t="s">
        <v>279</v>
      </c>
      <c r="H10" s="131"/>
      <c r="I10" s="131"/>
      <c r="J10" s="131"/>
      <c r="K10" s="132"/>
    </row>
    <row r="11" spans="1:11">
      <c r="A11" s="133" t="s">
        <v>208</v>
      </c>
      <c r="B11" s="134"/>
      <c r="C11" s="134"/>
      <c r="D11" s="134"/>
      <c r="E11" s="134"/>
      <c r="F11" s="134"/>
      <c r="G11" s="134"/>
      <c r="H11" s="134"/>
      <c r="I11" s="134"/>
      <c r="J11" s="134"/>
      <c r="K11" s="135"/>
    </row>
    <row r="12" spans="1:11">
      <c r="A12" s="102" t="s">
        <v>90</v>
      </c>
      <c r="B12" s="112" t="s">
        <v>86</v>
      </c>
      <c r="C12" s="112" t="s">
        <v>87</v>
      </c>
      <c r="D12" s="129"/>
      <c r="E12" s="104" t="s">
        <v>88</v>
      </c>
      <c r="F12" s="112" t="s">
        <v>86</v>
      </c>
      <c r="G12" s="112" t="s">
        <v>87</v>
      </c>
      <c r="H12" s="112"/>
      <c r="I12" s="104" t="s">
        <v>280</v>
      </c>
      <c r="J12" s="112" t="s">
        <v>86</v>
      </c>
      <c r="K12" s="113" t="s">
        <v>87</v>
      </c>
    </row>
    <row r="13" spans="1:11">
      <c r="A13" s="102" t="s">
        <v>93</v>
      </c>
      <c r="B13" s="112" t="s">
        <v>86</v>
      </c>
      <c r="C13" s="112" t="s">
        <v>87</v>
      </c>
      <c r="D13" s="129"/>
      <c r="E13" s="104" t="s">
        <v>98</v>
      </c>
      <c r="F13" s="112" t="s">
        <v>86</v>
      </c>
      <c r="G13" s="112" t="s">
        <v>87</v>
      </c>
      <c r="H13" s="112"/>
      <c r="I13" s="104" t="s">
        <v>281</v>
      </c>
      <c r="J13" s="112" t="s">
        <v>86</v>
      </c>
      <c r="K13" s="113" t="s">
        <v>87</v>
      </c>
    </row>
    <row r="14" ht="15" spans="1:11">
      <c r="A14" s="114" t="s">
        <v>282</v>
      </c>
      <c r="B14" s="120" t="s">
        <v>86</v>
      </c>
      <c r="C14" s="120" t="s">
        <v>87</v>
      </c>
      <c r="D14" s="117"/>
      <c r="E14" s="116" t="s">
        <v>283</v>
      </c>
      <c r="F14" s="120" t="s">
        <v>86</v>
      </c>
      <c r="G14" s="120" t="s">
        <v>87</v>
      </c>
      <c r="H14" s="120"/>
      <c r="I14" s="116" t="s">
        <v>284</v>
      </c>
      <c r="J14" s="120" t="s">
        <v>86</v>
      </c>
      <c r="K14" s="121" t="s">
        <v>87</v>
      </c>
    </row>
    <row r="15" ht="15" spans="1:11">
      <c r="A15" s="122" t="s">
        <v>194</v>
      </c>
      <c r="B15" s="136" t="s">
        <v>276</v>
      </c>
      <c r="C15" s="137"/>
      <c r="D15" s="123"/>
      <c r="E15" s="122"/>
      <c r="F15" s="137"/>
      <c r="G15" s="137"/>
      <c r="H15" s="137"/>
      <c r="I15" s="122"/>
      <c r="J15" s="137"/>
      <c r="K15" s="137"/>
    </row>
    <row r="16" s="88" customFormat="1" spans="1:11">
      <c r="A16" s="92" t="s">
        <v>285</v>
      </c>
      <c r="B16" s="99"/>
      <c r="C16" s="99"/>
      <c r="D16" s="99"/>
      <c r="E16" s="99"/>
      <c r="F16" s="99"/>
      <c r="G16" s="99"/>
      <c r="H16" s="99"/>
      <c r="I16" s="99"/>
      <c r="J16" s="99"/>
      <c r="K16" s="138"/>
    </row>
    <row r="17" spans="1:11">
      <c r="A17" s="109" t="s">
        <v>286</v>
      </c>
      <c r="B17" s="111"/>
      <c r="C17" s="111"/>
      <c r="D17" s="111"/>
      <c r="E17" s="111"/>
      <c r="F17" s="111"/>
      <c r="G17" s="111"/>
      <c r="H17" s="111"/>
      <c r="I17" s="111"/>
      <c r="J17" s="111"/>
      <c r="K17" s="139"/>
    </row>
    <row r="18" spans="1:11">
      <c r="A18" s="109" t="s">
        <v>287</v>
      </c>
      <c r="B18" s="111"/>
      <c r="C18" s="111"/>
      <c r="D18" s="111"/>
      <c r="E18" s="111"/>
      <c r="F18" s="111"/>
      <c r="G18" s="111"/>
      <c r="H18" s="111"/>
      <c r="I18" s="111"/>
      <c r="J18" s="111"/>
      <c r="K18" s="139"/>
    </row>
    <row r="19" spans="1:11">
      <c r="A19" s="140" t="s">
        <v>288</v>
      </c>
      <c r="B19" s="141"/>
      <c r="C19" s="141"/>
      <c r="D19" s="141"/>
      <c r="E19" s="141"/>
      <c r="F19" s="141"/>
      <c r="G19" s="141"/>
      <c r="H19" s="141"/>
      <c r="I19" s="141"/>
      <c r="J19" s="141"/>
      <c r="K19" s="142"/>
    </row>
    <row r="20" spans="1:11">
      <c r="A20" s="143"/>
      <c r="B20" s="144"/>
      <c r="C20" s="144"/>
      <c r="D20" s="144"/>
      <c r="E20" s="144"/>
      <c r="F20" s="144"/>
      <c r="G20" s="144"/>
      <c r="H20" s="144"/>
      <c r="I20" s="144"/>
      <c r="J20" s="144"/>
      <c r="K20" s="145"/>
    </row>
    <row r="21" spans="1:11">
      <c r="A21" s="146"/>
      <c r="B21" s="131"/>
      <c r="C21" s="131"/>
      <c r="D21" s="131"/>
      <c r="E21" s="131"/>
      <c r="F21" s="131"/>
      <c r="G21" s="131"/>
      <c r="H21" s="131"/>
      <c r="I21" s="131"/>
      <c r="J21" s="131"/>
      <c r="K21" s="132"/>
    </row>
    <row r="22" spans="1:11">
      <c r="A22" s="146"/>
      <c r="B22" s="131"/>
      <c r="C22" s="131"/>
      <c r="D22" s="131"/>
      <c r="E22" s="131"/>
      <c r="F22" s="131"/>
      <c r="G22" s="131"/>
      <c r="H22" s="131"/>
      <c r="I22" s="131"/>
      <c r="J22" s="131"/>
      <c r="K22" s="132"/>
    </row>
    <row r="23" spans="1:11">
      <c r="A23" s="147"/>
      <c r="B23" s="148"/>
      <c r="C23" s="148"/>
      <c r="D23" s="148"/>
      <c r="E23" s="148"/>
      <c r="F23" s="148"/>
      <c r="G23" s="148"/>
      <c r="H23" s="148"/>
      <c r="I23" s="148"/>
      <c r="J23" s="148"/>
      <c r="K23" s="149"/>
    </row>
    <row r="24" spans="1:11">
      <c r="A24" s="109" t="s">
        <v>127</v>
      </c>
      <c r="B24" s="111"/>
      <c r="C24" s="112" t="s">
        <v>66</v>
      </c>
      <c r="D24" s="112" t="s">
        <v>67</v>
      </c>
      <c r="E24" s="107"/>
      <c r="F24" s="107"/>
      <c r="G24" s="107"/>
      <c r="H24" s="107"/>
      <c r="I24" s="107"/>
      <c r="J24" s="107"/>
      <c r="K24" s="108"/>
    </row>
    <row r="25" ht="15" spans="1:11">
      <c r="A25" s="150" t="s">
        <v>289</v>
      </c>
      <c r="B25" s="151" t="s">
        <v>276</v>
      </c>
      <c r="C25" s="152"/>
      <c r="D25" s="152"/>
      <c r="E25" s="152"/>
      <c r="F25" s="152"/>
      <c r="G25" s="152"/>
      <c r="H25" s="152"/>
      <c r="I25" s="152"/>
      <c r="J25" s="152"/>
      <c r="K25" s="153"/>
    </row>
    <row r="26" ht="15" spans="1:11">
      <c r="A26" s="154"/>
      <c r="B26" s="154"/>
      <c r="C26" s="154"/>
      <c r="D26" s="154"/>
      <c r="E26" s="154"/>
      <c r="F26" s="154"/>
      <c r="G26" s="154"/>
      <c r="H26" s="154"/>
      <c r="I26" s="154"/>
      <c r="J26" s="154"/>
      <c r="K26" s="154"/>
    </row>
    <row r="27" spans="1:11">
      <c r="A27" s="155" t="s">
        <v>290</v>
      </c>
      <c r="B27" s="127"/>
      <c r="C27" s="127"/>
      <c r="D27" s="127"/>
      <c r="E27" s="127"/>
      <c r="F27" s="127"/>
      <c r="G27" s="127"/>
      <c r="H27" s="127"/>
      <c r="I27" s="127"/>
      <c r="J27" s="127"/>
      <c r="K27" s="128"/>
    </row>
    <row r="28" spans="1:11">
      <c r="A28" s="156" t="s">
        <v>291</v>
      </c>
      <c r="B28" s="157"/>
      <c r="C28" s="157"/>
      <c r="D28" s="157"/>
      <c r="E28" s="157"/>
      <c r="F28" s="157"/>
      <c r="G28" s="157"/>
      <c r="H28" s="157"/>
      <c r="I28" s="157"/>
      <c r="J28" s="157"/>
      <c r="K28" s="158"/>
    </row>
    <row r="29" spans="1:11">
      <c r="A29" s="159" t="s">
        <v>292</v>
      </c>
      <c r="B29" s="160"/>
      <c r="C29" s="160"/>
      <c r="D29" s="160"/>
      <c r="E29" s="160"/>
      <c r="F29" s="160"/>
      <c r="G29" s="160"/>
      <c r="H29" s="160"/>
      <c r="I29" s="160"/>
      <c r="J29" s="160"/>
      <c r="K29" s="161"/>
    </row>
    <row r="30" spans="1:11">
      <c r="A30" s="159"/>
      <c r="B30" s="160"/>
      <c r="C30" s="160"/>
      <c r="D30" s="160"/>
      <c r="E30" s="160"/>
      <c r="F30" s="160"/>
      <c r="G30" s="160"/>
      <c r="H30" s="160"/>
      <c r="I30" s="160"/>
      <c r="J30" s="160"/>
      <c r="K30" s="161"/>
    </row>
    <row r="31" spans="1:11">
      <c r="A31" s="159"/>
      <c r="B31" s="160"/>
      <c r="C31" s="160"/>
      <c r="D31" s="160"/>
      <c r="E31" s="160"/>
      <c r="F31" s="160"/>
      <c r="G31" s="160"/>
      <c r="H31" s="160"/>
      <c r="I31" s="160"/>
      <c r="J31" s="160"/>
      <c r="K31" s="161"/>
    </row>
    <row r="32" spans="1:11">
      <c r="A32" s="159"/>
      <c r="B32" s="160"/>
      <c r="C32" s="160"/>
      <c r="D32" s="160"/>
      <c r="E32" s="160"/>
      <c r="F32" s="160"/>
      <c r="G32" s="160"/>
      <c r="H32" s="160"/>
      <c r="I32" s="160"/>
      <c r="J32" s="160"/>
      <c r="K32" s="161"/>
    </row>
    <row r="33" ht="23" customHeight="1" spans="1:13">
      <c r="A33" s="159"/>
      <c r="B33" s="160"/>
      <c r="C33" s="160"/>
      <c r="D33" s="160"/>
      <c r="E33" s="160"/>
      <c r="F33" s="160"/>
      <c r="G33" s="160"/>
      <c r="H33" s="160"/>
      <c r="I33" s="160"/>
      <c r="J33" s="160"/>
      <c r="K33" s="161"/>
    </row>
    <row r="34" ht="23" customHeight="1" spans="1:13">
      <c r="A34" s="146"/>
      <c r="B34" s="131"/>
      <c r="C34" s="131"/>
      <c r="D34" s="131"/>
      <c r="E34" s="131"/>
      <c r="F34" s="131"/>
      <c r="G34" s="131"/>
      <c r="H34" s="131"/>
      <c r="I34" s="131"/>
      <c r="J34" s="131"/>
      <c r="K34" s="132"/>
    </row>
    <row r="35" ht="23" customHeight="1" spans="1:13">
      <c r="A35" s="162"/>
      <c r="B35" s="131"/>
      <c r="C35" s="131"/>
      <c r="D35" s="131"/>
      <c r="E35" s="131"/>
      <c r="F35" s="131"/>
      <c r="G35" s="131"/>
      <c r="H35" s="131"/>
      <c r="I35" s="131"/>
      <c r="J35" s="131"/>
      <c r="K35" s="132"/>
    </row>
    <row r="36" ht="23" customHeight="1" spans="1:13">
      <c r="A36" s="163"/>
      <c r="B36" s="164"/>
      <c r="C36" s="164"/>
      <c r="D36" s="164"/>
      <c r="E36" s="164"/>
      <c r="F36" s="164"/>
      <c r="G36" s="164"/>
      <c r="H36" s="164"/>
      <c r="I36" s="164"/>
      <c r="J36" s="164"/>
      <c r="K36" s="165"/>
    </row>
    <row r="37" ht="18.75" customHeight="1" spans="1:13">
      <c r="A37" s="166" t="s">
        <v>293</v>
      </c>
      <c r="B37" s="167"/>
      <c r="C37" s="167"/>
      <c r="D37" s="167"/>
      <c r="E37" s="167"/>
      <c r="F37" s="167"/>
      <c r="G37" s="167"/>
      <c r="H37" s="167"/>
      <c r="I37" s="167"/>
      <c r="J37" s="167"/>
      <c r="K37" s="168"/>
    </row>
    <row r="38" s="89" customFormat="1" ht="18.75" customHeight="1" spans="1:13">
      <c r="A38" s="109" t="s">
        <v>294</v>
      </c>
      <c r="B38" s="111"/>
      <c r="C38" s="111"/>
      <c r="D38" s="107" t="s">
        <v>295</v>
      </c>
      <c r="E38" s="107"/>
      <c r="F38" s="169" t="s">
        <v>296</v>
      </c>
      <c r="G38" s="170"/>
      <c r="H38" s="111" t="s">
        <v>297</v>
      </c>
      <c r="I38" s="111"/>
      <c r="J38" s="111" t="s">
        <v>298</v>
      </c>
      <c r="K38" s="139"/>
    </row>
    <row r="39" ht="18.75" customHeight="1" spans="1:13">
      <c r="A39" s="109" t="s">
        <v>194</v>
      </c>
      <c r="B39" s="171" t="s">
        <v>299</v>
      </c>
      <c r="C39" s="171"/>
      <c r="D39" s="171"/>
      <c r="E39" s="171"/>
      <c r="F39" s="171"/>
      <c r="G39" s="171"/>
      <c r="H39" s="171"/>
      <c r="I39" s="171"/>
      <c r="J39" s="171"/>
      <c r="K39" s="172"/>
      <c r="M39" s="89"/>
    </row>
    <row r="40" ht="31" customHeight="1" spans="1:13">
      <c r="A40" s="109"/>
      <c r="B40" s="111"/>
      <c r="C40" s="111"/>
      <c r="D40" s="111"/>
      <c r="E40" s="111"/>
      <c r="F40" s="111"/>
      <c r="G40" s="111"/>
      <c r="H40" s="111"/>
      <c r="I40" s="111"/>
      <c r="J40" s="111"/>
      <c r="K40" s="139"/>
    </row>
    <row r="41" ht="18.75" customHeight="1" spans="1:13">
      <c r="A41" s="109"/>
      <c r="B41" s="111"/>
      <c r="C41" s="111"/>
      <c r="D41" s="111"/>
      <c r="E41" s="111"/>
      <c r="F41" s="111"/>
      <c r="G41" s="111"/>
      <c r="H41" s="111"/>
      <c r="I41" s="111"/>
      <c r="J41" s="111"/>
      <c r="K41" s="139"/>
    </row>
    <row r="42" ht="32" customHeight="1" spans="1:13">
      <c r="A42" s="114" t="s">
        <v>143</v>
      </c>
      <c r="B42" s="118" t="s">
        <v>300</v>
      </c>
      <c r="C42" s="118"/>
      <c r="D42" s="116" t="s">
        <v>301</v>
      </c>
      <c r="E42" s="173" t="s">
        <v>302</v>
      </c>
      <c r="F42" s="116" t="s">
        <v>147</v>
      </c>
      <c r="G42" s="174">
        <v>46057</v>
      </c>
      <c r="H42" s="175" t="s">
        <v>148</v>
      </c>
      <c r="I42" s="175"/>
      <c r="J42" s="118" t="s">
        <v>149</v>
      </c>
      <c r="K42" s="176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149225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33020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42">
              <controlPr defaultSize="0">
                <anchor moveWithCells="1">
                  <from>
                    <xdr:col>3</xdr:col>
                    <xdr:colOff>254635</xdr:colOff>
                    <xdr:row>21</xdr:row>
                    <xdr:rowOff>119380</xdr:rowOff>
                  </from>
                  <to>
                    <xdr:col>4</xdr:col>
                    <xdr:colOff>559435</xdr:colOff>
                    <xdr:row>24</xdr:row>
                    <xdr:rowOff>179705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3">
              <controlPr defaultSize="0">
                <anchor moveWithCells="1">
                  <from>
                    <xdr:col>5</xdr:col>
                    <xdr:colOff>476250</xdr:colOff>
                    <xdr:row>8</xdr:row>
                    <xdr:rowOff>12700</xdr:rowOff>
                  </from>
                  <to>
                    <xdr:col>6</xdr:col>
                    <xdr:colOff>31750</xdr:colOff>
                    <xdr:row>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name="Check Box 42" r:id="rId44">
              <controlPr defaultSize="0">
                <anchor moveWithCells="1">
                  <from>
                    <xdr:col>5</xdr:col>
                    <xdr:colOff>444500</xdr:colOff>
                    <xdr:row>9</xdr:row>
                    <xdr:rowOff>0</xdr:rowOff>
                  </from>
                  <to>
                    <xdr:col>6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/>
  <dimension ref="A1:K42"/>
  <sheetViews>
    <sheetView topLeftCell="A4" workbookViewId="0">
      <selection activeCell="A23" sqref="A23:K23"/>
    </sheetView>
  </sheetViews>
  <sheetFormatPr defaultColWidth="9" defaultRowHeight="14.25"/>
  <cols>
    <col min="1" max="1" width="9.66666666666667" style="90" customWidth="1"/>
    <col min="2" max="2" width="11.1666666666667" style="90" customWidth="1"/>
    <col min="3" max="3" width="9.16666666666667" style="90" customWidth="1"/>
    <col min="4" max="4" width="9.5" style="90" customWidth="1"/>
    <col min="5" max="5" width="10.1666666666667" style="90" customWidth="1"/>
    <col min="6" max="6" width="10.3333333333333" style="90" customWidth="1"/>
    <col min="7" max="7" width="9.5" style="90" customWidth="1"/>
    <col min="8" max="8" width="9.16666666666667" style="90" customWidth="1"/>
    <col min="9" max="9" width="8.16666666666667" style="90" customWidth="1"/>
    <col min="10" max="10" width="10.5" style="90" customWidth="1"/>
    <col min="11" max="11" width="12.1666666666667" style="90" customWidth="1"/>
  </cols>
  <sheetData>
    <row r="1" ht="26.25" spans="1:11">
      <c r="A1" s="91" t="s">
        <v>249</v>
      </c>
      <c r="B1" s="91"/>
      <c r="C1" s="91"/>
      <c r="D1" s="91"/>
      <c r="E1" s="91"/>
      <c r="F1" s="91"/>
      <c r="G1" s="91"/>
      <c r="H1" s="91"/>
      <c r="I1" s="91"/>
      <c r="J1" s="91"/>
      <c r="K1" s="91"/>
    </row>
    <row r="2" ht="15" spans="1:11">
      <c r="A2" s="92" t="s">
        <v>53</v>
      </c>
      <c r="B2" s="93" t="s">
        <v>303</v>
      </c>
      <c r="C2" s="93"/>
      <c r="D2" s="94" t="s">
        <v>61</v>
      </c>
      <c r="E2" s="95" t="s">
        <v>304</v>
      </c>
      <c r="F2" s="96" t="s">
        <v>250</v>
      </c>
      <c r="G2" s="97" t="s">
        <v>69</v>
      </c>
      <c r="H2" s="98"/>
      <c r="I2" s="99" t="s">
        <v>57</v>
      </c>
      <c r="J2" s="100" t="s">
        <v>305</v>
      </c>
      <c r="K2" s="177"/>
    </row>
    <row r="3" spans="1:11">
      <c r="A3" s="102" t="s">
        <v>75</v>
      </c>
      <c r="B3" s="103">
        <v>11684</v>
      </c>
      <c r="C3" s="103"/>
      <c r="D3" s="104" t="s">
        <v>251</v>
      </c>
      <c r="E3" s="105">
        <v>45721</v>
      </c>
      <c r="F3" s="106"/>
      <c r="G3" s="106"/>
      <c r="H3" s="107" t="s">
        <v>252</v>
      </c>
      <c r="I3" s="107"/>
      <c r="J3" s="107"/>
      <c r="K3" s="108"/>
    </row>
    <row r="4" spans="1:11">
      <c r="A4" s="109" t="s">
        <v>72</v>
      </c>
      <c r="B4" s="110">
        <v>4</v>
      </c>
      <c r="C4" s="110">
        <v>6</v>
      </c>
      <c r="D4" s="111" t="s">
        <v>253</v>
      </c>
      <c r="E4" s="106" t="s">
        <v>258</v>
      </c>
      <c r="F4" s="106"/>
      <c r="G4" s="106"/>
      <c r="H4" s="111" t="s">
        <v>255</v>
      </c>
      <c r="I4" s="111"/>
      <c r="J4" s="112" t="s">
        <v>66</v>
      </c>
      <c r="K4" s="113" t="s">
        <v>67</v>
      </c>
    </row>
    <row r="5" spans="1:11">
      <c r="A5" s="109" t="s">
        <v>256</v>
      </c>
      <c r="B5" s="103" t="s">
        <v>306</v>
      </c>
      <c r="C5" s="103"/>
      <c r="D5" s="104" t="s">
        <v>258</v>
      </c>
      <c r="E5" s="104" t="s">
        <v>259</v>
      </c>
      <c r="F5" s="104" t="s">
        <v>260</v>
      </c>
      <c r="G5" s="104" t="s">
        <v>254</v>
      </c>
      <c r="H5" s="111" t="s">
        <v>261</v>
      </c>
      <c r="I5" s="111"/>
      <c r="J5" s="112" t="s">
        <v>66</v>
      </c>
      <c r="K5" s="113" t="s">
        <v>67</v>
      </c>
    </row>
    <row r="6" ht="15" spans="1:11">
      <c r="A6" s="114" t="s">
        <v>262</v>
      </c>
      <c r="B6" s="115">
        <v>315</v>
      </c>
      <c r="C6" s="115"/>
      <c r="D6" s="116" t="s">
        <v>264</v>
      </c>
      <c r="E6" s="117"/>
      <c r="F6" s="178">
        <v>11684</v>
      </c>
      <c r="G6" s="116"/>
      <c r="H6" s="119" t="s">
        <v>265</v>
      </c>
      <c r="I6" s="119"/>
      <c r="J6" s="120" t="s">
        <v>66</v>
      </c>
      <c r="K6" s="121" t="s">
        <v>67</v>
      </c>
    </row>
    <row r="7" ht="15" spans="1:11">
      <c r="A7" s="122"/>
      <c r="B7" s="123"/>
      <c r="C7" s="123"/>
      <c r="D7" s="122"/>
      <c r="E7" s="123"/>
      <c r="F7" s="124"/>
      <c r="G7" s="122"/>
      <c r="H7" s="124"/>
      <c r="I7" s="123"/>
      <c r="J7" s="123"/>
      <c r="K7" s="123"/>
    </row>
    <row r="8" spans="1:11">
      <c r="A8" s="125" t="s">
        <v>266</v>
      </c>
      <c r="B8" s="96" t="s">
        <v>267</v>
      </c>
      <c r="C8" s="96" t="s">
        <v>268</v>
      </c>
      <c r="D8" s="96" t="s">
        <v>269</v>
      </c>
      <c r="E8" s="96" t="s">
        <v>270</v>
      </c>
      <c r="F8" s="96" t="s">
        <v>271</v>
      </c>
      <c r="G8" s="126" t="s">
        <v>307</v>
      </c>
      <c r="H8" s="127"/>
      <c r="I8" s="127"/>
      <c r="J8" s="127"/>
      <c r="K8" s="128"/>
    </row>
    <row r="9" spans="1:11">
      <c r="A9" s="109" t="s">
        <v>273</v>
      </c>
      <c r="B9" s="111"/>
      <c r="C9" s="112" t="s">
        <v>66</v>
      </c>
      <c r="D9" s="112" t="s">
        <v>67</v>
      </c>
      <c r="E9" s="104" t="s">
        <v>274</v>
      </c>
      <c r="F9" s="129" t="s">
        <v>275</v>
      </c>
      <c r="G9" s="130" t="s">
        <v>276</v>
      </c>
      <c r="H9" s="144"/>
      <c r="I9" s="144"/>
      <c r="J9" s="144"/>
      <c r="K9" s="145"/>
    </row>
    <row r="10" spans="1:11">
      <c r="A10" s="109" t="s">
        <v>277</v>
      </c>
      <c r="B10" s="111"/>
      <c r="C10" s="112" t="s">
        <v>66</v>
      </c>
      <c r="D10" s="112" t="s">
        <v>67</v>
      </c>
      <c r="E10" s="104" t="s">
        <v>278</v>
      </c>
      <c r="F10" s="129" t="s">
        <v>276</v>
      </c>
      <c r="G10" s="130" t="s">
        <v>279</v>
      </c>
      <c r="H10" s="144"/>
      <c r="I10" s="144"/>
      <c r="J10" s="144"/>
      <c r="K10" s="145"/>
    </row>
    <row r="11" spans="1:11">
      <c r="A11" s="133" t="s">
        <v>208</v>
      </c>
      <c r="B11" s="134"/>
      <c r="C11" s="134"/>
      <c r="D11" s="134"/>
      <c r="E11" s="134"/>
      <c r="F11" s="134"/>
      <c r="G11" s="134"/>
      <c r="H11" s="134"/>
      <c r="I11" s="134"/>
      <c r="J11" s="134"/>
      <c r="K11" s="135"/>
    </row>
    <row r="12" spans="1:11">
      <c r="A12" s="102" t="s">
        <v>90</v>
      </c>
      <c r="B12" s="112" t="s">
        <v>86</v>
      </c>
      <c r="C12" s="112" t="s">
        <v>87</v>
      </c>
      <c r="D12" s="129"/>
      <c r="E12" s="104" t="s">
        <v>88</v>
      </c>
      <c r="F12" s="112" t="s">
        <v>86</v>
      </c>
      <c r="G12" s="112" t="s">
        <v>87</v>
      </c>
      <c r="H12" s="112"/>
      <c r="I12" s="104" t="s">
        <v>280</v>
      </c>
      <c r="J12" s="112" t="s">
        <v>86</v>
      </c>
      <c r="K12" s="113" t="s">
        <v>87</v>
      </c>
    </row>
    <row r="13" spans="1:11">
      <c r="A13" s="102" t="s">
        <v>93</v>
      </c>
      <c r="B13" s="112" t="s">
        <v>86</v>
      </c>
      <c r="C13" s="112" t="s">
        <v>87</v>
      </c>
      <c r="D13" s="129"/>
      <c r="E13" s="104" t="s">
        <v>98</v>
      </c>
      <c r="F13" s="112" t="s">
        <v>86</v>
      </c>
      <c r="G13" s="112" t="s">
        <v>87</v>
      </c>
      <c r="H13" s="112"/>
      <c r="I13" s="104" t="s">
        <v>281</v>
      </c>
      <c r="J13" s="112" t="s">
        <v>86</v>
      </c>
      <c r="K13" s="113" t="s">
        <v>87</v>
      </c>
    </row>
    <row r="14" ht="15" spans="1:11">
      <c r="A14" s="114" t="s">
        <v>282</v>
      </c>
      <c r="B14" s="120" t="s">
        <v>86</v>
      </c>
      <c r="C14" s="120" t="s">
        <v>87</v>
      </c>
      <c r="D14" s="117"/>
      <c r="E14" s="116" t="s">
        <v>283</v>
      </c>
      <c r="F14" s="120" t="s">
        <v>86</v>
      </c>
      <c r="G14" s="120" t="s">
        <v>87</v>
      </c>
      <c r="H14" s="120"/>
      <c r="I14" s="116" t="s">
        <v>284</v>
      </c>
      <c r="J14" s="120" t="s">
        <v>86</v>
      </c>
      <c r="K14" s="121" t="s">
        <v>87</v>
      </c>
    </row>
    <row r="15" ht="15" spans="1:11">
      <c r="A15" s="122" t="s">
        <v>194</v>
      </c>
      <c r="B15" s="136" t="s">
        <v>276</v>
      </c>
      <c r="C15" s="137"/>
      <c r="D15" s="123"/>
      <c r="E15" s="122"/>
      <c r="F15" s="137"/>
      <c r="G15" s="137"/>
      <c r="H15" s="137"/>
      <c r="I15" s="122"/>
      <c r="J15" s="137"/>
      <c r="K15" s="137"/>
    </row>
    <row r="16" spans="1:11">
      <c r="A16" s="92" t="s">
        <v>285</v>
      </c>
      <c r="B16" s="99"/>
      <c r="C16" s="99"/>
      <c r="D16" s="99"/>
      <c r="E16" s="99"/>
      <c r="F16" s="99"/>
      <c r="G16" s="99"/>
      <c r="H16" s="99"/>
      <c r="I16" s="99"/>
      <c r="J16" s="99"/>
      <c r="K16" s="138"/>
    </row>
    <row r="17" spans="1:11">
      <c r="A17" s="109" t="s">
        <v>286</v>
      </c>
      <c r="B17" s="111"/>
      <c r="C17" s="111"/>
      <c r="D17" s="111"/>
      <c r="E17" s="111"/>
      <c r="F17" s="111"/>
      <c r="G17" s="111"/>
      <c r="H17" s="111"/>
      <c r="I17" s="111"/>
      <c r="J17" s="111"/>
      <c r="K17" s="139"/>
    </row>
    <row r="18" spans="1:11">
      <c r="A18" s="109" t="s">
        <v>287</v>
      </c>
      <c r="B18" s="111"/>
      <c r="C18" s="111"/>
      <c r="D18" s="111"/>
      <c r="E18" s="111"/>
      <c r="F18" s="111"/>
      <c r="G18" s="111"/>
      <c r="H18" s="111"/>
      <c r="I18" s="111"/>
      <c r="J18" s="111"/>
      <c r="K18" s="139"/>
    </row>
    <row r="19" spans="1:11">
      <c r="A19" s="140" t="s">
        <v>308</v>
      </c>
      <c r="B19" s="141"/>
      <c r="C19" s="141"/>
      <c r="D19" s="141"/>
      <c r="E19" s="141"/>
      <c r="F19" s="141"/>
      <c r="G19" s="141"/>
      <c r="H19" s="141"/>
      <c r="I19" s="141"/>
      <c r="J19" s="141"/>
      <c r="K19" s="142"/>
    </row>
    <row r="20" spans="1:11">
      <c r="A20" s="143" t="s">
        <v>309</v>
      </c>
      <c r="B20" s="144"/>
      <c r="C20" s="144"/>
      <c r="D20" s="144"/>
      <c r="E20" s="144"/>
      <c r="F20" s="144"/>
      <c r="G20" s="144"/>
      <c r="H20" s="144"/>
      <c r="I20" s="144"/>
      <c r="J20" s="144"/>
      <c r="K20" s="145"/>
    </row>
    <row r="21" spans="1:11">
      <c r="A21" s="143" t="s">
        <v>310</v>
      </c>
      <c r="B21" s="144"/>
      <c r="C21" s="144"/>
      <c r="D21" s="144"/>
      <c r="E21" s="144"/>
      <c r="F21" s="144"/>
      <c r="G21" s="144"/>
      <c r="H21" s="144"/>
      <c r="I21" s="144"/>
      <c r="J21" s="144"/>
      <c r="K21" s="145"/>
    </row>
    <row r="22" spans="1:11">
      <c r="A22" s="143" t="s">
        <v>311</v>
      </c>
      <c r="B22" s="144"/>
      <c r="C22" s="144"/>
      <c r="D22" s="144"/>
      <c r="E22" s="144"/>
      <c r="F22" s="144"/>
      <c r="G22" s="144"/>
      <c r="H22" s="144"/>
      <c r="I22" s="144"/>
      <c r="J22" s="144"/>
      <c r="K22" s="145"/>
    </row>
    <row r="23" spans="1:11">
      <c r="A23" s="147"/>
      <c r="B23" s="148"/>
      <c r="C23" s="148"/>
      <c r="D23" s="148"/>
      <c r="E23" s="148"/>
      <c r="F23" s="148"/>
      <c r="G23" s="148"/>
      <c r="H23" s="148"/>
      <c r="I23" s="148"/>
      <c r="J23" s="148"/>
      <c r="K23" s="149"/>
    </row>
    <row r="24" spans="1:11">
      <c r="A24" s="109" t="s">
        <v>127</v>
      </c>
      <c r="B24" s="111"/>
      <c r="C24" s="112" t="s">
        <v>66</v>
      </c>
      <c r="D24" s="112" t="s">
        <v>67</v>
      </c>
      <c r="E24" s="107"/>
      <c r="F24" s="107"/>
      <c r="G24" s="107"/>
      <c r="H24" s="107"/>
      <c r="I24" s="107"/>
      <c r="J24" s="107"/>
      <c r="K24" s="108"/>
    </row>
    <row r="25" ht="15" spans="1:11">
      <c r="A25" s="150" t="s">
        <v>289</v>
      </c>
      <c r="B25" s="151" t="s">
        <v>276</v>
      </c>
      <c r="C25" s="151"/>
      <c r="D25" s="151"/>
      <c r="E25" s="151"/>
      <c r="F25" s="151"/>
      <c r="G25" s="151"/>
      <c r="H25" s="151"/>
      <c r="I25" s="151"/>
      <c r="J25" s="151"/>
      <c r="K25" s="179"/>
    </row>
    <row r="26" ht="15" spans="1:11">
      <c r="A26" s="154"/>
      <c r="B26" s="154"/>
      <c r="C26" s="154"/>
      <c r="D26" s="154"/>
      <c r="E26" s="154"/>
      <c r="F26" s="154"/>
      <c r="G26" s="154"/>
      <c r="H26" s="154"/>
      <c r="I26" s="154"/>
      <c r="J26" s="154"/>
      <c r="K26" s="154"/>
    </row>
    <row r="27" spans="1:11">
      <c r="A27" s="155" t="s">
        <v>290</v>
      </c>
      <c r="B27" s="127"/>
      <c r="C27" s="127"/>
      <c r="D27" s="127"/>
      <c r="E27" s="127"/>
      <c r="F27" s="127"/>
      <c r="G27" s="127"/>
      <c r="H27" s="127"/>
      <c r="I27" s="127"/>
      <c r="J27" s="127"/>
      <c r="K27" s="128"/>
    </row>
    <row r="28" spans="1:11">
      <c r="A28" s="156" t="s">
        <v>312</v>
      </c>
      <c r="B28" s="157"/>
      <c r="C28" s="157"/>
      <c r="D28" s="157"/>
      <c r="E28" s="157"/>
      <c r="F28" s="157"/>
      <c r="G28" s="157"/>
      <c r="H28" s="157"/>
      <c r="I28" s="157"/>
      <c r="J28" s="157"/>
      <c r="K28" s="158"/>
    </row>
    <row r="29" spans="1:11">
      <c r="A29" s="156" t="s">
        <v>313</v>
      </c>
      <c r="B29" s="157"/>
      <c r="C29" s="157"/>
      <c r="D29" s="157"/>
      <c r="E29" s="157"/>
      <c r="F29" s="157"/>
      <c r="G29" s="157"/>
      <c r="H29" s="157"/>
      <c r="I29" s="157"/>
      <c r="J29" s="157"/>
      <c r="K29" s="158"/>
    </row>
    <row r="30" spans="1:11">
      <c r="A30" s="156" t="s">
        <v>314</v>
      </c>
      <c r="B30" s="157"/>
      <c r="C30" s="157"/>
      <c r="D30" s="157"/>
      <c r="E30" s="157"/>
      <c r="F30" s="157"/>
      <c r="G30" s="157"/>
      <c r="H30" s="157"/>
      <c r="I30" s="157"/>
      <c r="J30" s="157"/>
      <c r="K30" s="158"/>
    </row>
    <row r="31" spans="1:11">
      <c r="A31" s="159"/>
      <c r="B31" s="160"/>
      <c r="C31" s="160"/>
      <c r="D31" s="160"/>
      <c r="E31" s="160"/>
      <c r="F31" s="160"/>
      <c r="G31" s="160"/>
      <c r="H31" s="160"/>
      <c r="I31" s="160"/>
      <c r="J31" s="160"/>
      <c r="K31" s="161"/>
    </row>
    <row r="32" spans="1:11">
      <c r="A32" s="159"/>
      <c r="B32" s="160"/>
      <c r="C32" s="160"/>
      <c r="D32" s="160"/>
      <c r="E32" s="160"/>
      <c r="F32" s="160"/>
      <c r="G32" s="160"/>
      <c r="H32" s="160"/>
      <c r="I32" s="160"/>
      <c r="J32" s="160"/>
      <c r="K32" s="161"/>
    </row>
    <row r="33" spans="1:11">
      <c r="A33" s="159"/>
      <c r="B33" s="160"/>
      <c r="C33" s="160"/>
      <c r="D33" s="160"/>
      <c r="E33" s="160"/>
      <c r="F33" s="160"/>
      <c r="G33" s="160"/>
      <c r="H33" s="160"/>
      <c r="I33" s="160"/>
      <c r="J33" s="160"/>
      <c r="K33" s="161"/>
    </row>
    <row r="34" spans="1:11">
      <c r="A34" s="146"/>
      <c r="B34" s="131"/>
      <c r="C34" s="131"/>
      <c r="D34" s="131"/>
      <c r="E34" s="131"/>
      <c r="F34" s="131"/>
      <c r="G34" s="131"/>
      <c r="H34" s="131"/>
      <c r="I34" s="131"/>
      <c r="J34" s="131"/>
      <c r="K34" s="132"/>
    </row>
    <row r="35" spans="1:11">
      <c r="A35" s="162"/>
      <c r="B35" s="131"/>
      <c r="C35" s="131"/>
      <c r="D35" s="131"/>
      <c r="E35" s="131"/>
      <c r="F35" s="131"/>
      <c r="G35" s="131"/>
      <c r="H35" s="131"/>
      <c r="I35" s="131"/>
      <c r="J35" s="131"/>
      <c r="K35" s="132"/>
    </row>
    <row r="36" ht="15" spans="1:11">
      <c r="A36" s="163"/>
      <c r="B36" s="164"/>
      <c r="C36" s="164"/>
      <c r="D36" s="164"/>
      <c r="E36" s="164"/>
      <c r="F36" s="164"/>
      <c r="G36" s="164"/>
      <c r="H36" s="164"/>
      <c r="I36" s="164"/>
      <c r="J36" s="164"/>
      <c r="K36" s="165"/>
    </row>
    <row r="37" spans="1:11">
      <c r="A37" s="166" t="s">
        <v>293</v>
      </c>
      <c r="B37" s="167"/>
      <c r="C37" s="167"/>
      <c r="D37" s="167"/>
      <c r="E37" s="167"/>
      <c r="F37" s="167"/>
      <c r="G37" s="167"/>
      <c r="H37" s="167"/>
      <c r="I37" s="167"/>
      <c r="J37" s="167"/>
      <c r="K37" s="168"/>
    </row>
    <row r="38" spans="1:11">
      <c r="A38" s="109" t="s">
        <v>294</v>
      </c>
      <c r="B38" s="111"/>
      <c r="C38" s="111"/>
      <c r="D38" s="107" t="s">
        <v>295</v>
      </c>
      <c r="E38" s="107"/>
      <c r="F38" s="169" t="s">
        <v>296</v>
      </c>
      <c r="G38" s="170"/>
      <c r="H38" s="111" t="s">
        <v>297</v>
      </c>
      <c r="I38" s="111"/>
      <c r="J38" s="111" t="s">
        <v>298</v>
      </c>
      <c r="K38" s="139"/>
    </row>
    <row r="39" spans="1:11">
      <c r="A39" s="109" t="s">
        <v>194</v>
      </c>
      <c r="B39" s="171" t="s">
        <v>315</v>
      </c>
      <c r="C39" s="171"/>
      <c r="D39" s="171"/>
      <c r="E39" s="171"/>
      <c r="F39" s="171"/>
      <c r="G39" s="171"/>
      <c r="H39" s="171"/>
      <c r="I39" s="171"/>
      <c r="J39" s="171"/>
      <c r="K39" s="172"/>
    </row>
    <row r="40" spans="1:11">
      <c r="A40" s="109"/>
      <c r="B40" s="111"/>
      <c r="C40" s="111"/>
      <c r="D40" s="111"/>
      <c r="E40" s="111"/>
      <c r="F40" s="111"/>
      <c r="G40" s="111"/>
      <c r="H40" s="111"/>
      <c r="I40" s="111"/>
      <c r="J40" s="111"/>
      <c r="K40" s="139"/>
    </row>
    <row r="41" spans="1:11">
      <c r="A41" s="109"/>
      <c r="B41" s="111"/>
      <c r="C41" s="111"/>
      <c r="D41" s="111"/>
      <c r="E41" s="111"/>
      <c r="F41" s="111"/>
      <c r="G41" s="111"/>
      <c r="H41" s="111"/>
      <c r="I41" s="111"/>
      <c r="J41" s="111"/>
      <c r="K41" s="139"/>
    </row>
    <row r="42" ht="15" spans="1:11">
      <c r="A42" s="114" t="s">
        <v>143</v>
      </c>
      <c r="B42" s="118" t="s">
        <v>300</v>
      </c>
      <c r="C42" s="118"/>
      <c r="D42" s="116" t="s">
        <v>301</v>
      </c>
      <c r="E42" s="173" t="s">
        <v>316</v>
      </c>
      <c r="F42" s="116" t="s">
        <v>147</v>
      </c>
      <c r="G42" s="174">
        <v>45724</v>
      </c>
      <c r="H42" s="175" t="s">
        <v>148</v>
      </c>
      <c r="I42" s="175"/>
      <c r="J42" s="118" t="s">
        <v>316</v>
      </c>
      <c r="K42" s="176"/>
    </row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" right="0.7" top="0.75" bottom="0.75" header="0.3" footer="0.3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0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1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2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3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4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5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6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7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8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9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0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1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2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3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4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5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6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7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393700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8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9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0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1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2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3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4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5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6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7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8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9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0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1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2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3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4" name="Check Box 40" r:id="rId42">
              <controlPr defaultSize="0">
                <anchor moveWithCells="1">
                  <from>
                    <xdr:col>3</xdr:col>
                    <xdr:colOff>234315</xdr:colOff>
                    <xdr:row>21</xdr:row>
                    <xdr:rowOff>95885</xdr:rowOff>
                  </from>
                  <to>
                    <xdr:col>3</xdr:col>
                    <xdr:colOff>697865</xdr:colOff>
                    <xdr:row>25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5" name="Check Box 41" r:id="rId43">
              <controlPr defaultSize="0">
                <anchor moveWithCells="1">
                  <from>
                    <xdr:col>5</xdr:col>
                    <xdr:colOff>476250</xdr:colOff>
                    <xdr:row>8</xdr:row>
                    <xdr:rowOff>12700</xdr:rowOff>
                  </from>
                  <to>
                    <xdr:col>6</xdr:col>
                    <xdr:colOff>31750</xdr:colOff>
                    <xdr:row>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6" name="Check Box 42" r:id="rId44">
              <controlPr defaultSize="0">
                <anchor moveWithCells="1">
                  <from>
                    <xdr:col>5</xdr:col>
                    <xdr:colOff>444500</xdr:colOff>
                    <xdr:row>9</xdr:row>
                    <xdr:rowOff>0</xdr:rowOff>
                  </from>
                  <to>
                    <xdr:col>6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20</vt:i4>
      </vt:variant>
    </vt:vector>
  </HeadingPairs>
  <TitlesOfParts>
    <vt:vector size="20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验货尺寸表 （中期洗水）</vt:lpstr>
      <vt:lpstr>尾期1</vt:lpstr>
      <vt:lpstr>尾期2</vt:lpstr>
      <vt:lpstr>验货尺寸表</vt:lpstr>
      <vt:lpstr>尾期 2</vt:lpstr>
      <vt:lpstr>验货尺寸表 (2)</vt:lpstr>
      <vt:lpstr>尾期 3</vt:lpstr>
      <vt:lpstr>验货尺寸表 (3)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2026-02-27T10:13:20Z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9A76448B09AA4BF58667FC667EC195F4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