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tiff" ContentType="image/tif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27" firstSheet="2" activeTab="5"/>
  </bookViews>
  <sheets>
    <sheet name="AQL2.5验货" sheetId="2" r:id="rId1"/>
    <sheet name="首期" sheetId="3" r:id="rId2"/>
    <sheet name="首期尺寸表" sheetId="15" r:id="rId3"/>
    <sheet name="中期成衣洗水" sheetId="16" r:id="rId4"/>
    <sheet name="尾期" sheetId="5" r:id="rId5"/>
    <sheet name="尾期尺寸表" sheetId="6" r:id="rId6"/>
    <sheet name="面料验布1" sheetId="17" r:id="rId7"/>
    <sheet name="2.面料缩率" sheetId="18" r:id="rId8"/>
    <sheet name="5.特殊工艺测试" sheetId="19" r:id="rId9"/>
    <sheet name="6.织带类缩率测试" sheetId="20" r:id="rId10"/>
    <sheet name="3.面料互染" sheetId="9" r:id="rId11"/>
    <sheet name="4.面料静水压" sheetId="10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<sst xmlns="http://schemas.openxmlformats.org/spreadsheetml/2006/main" count="957" uniqueCount="301">
  <si>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</si>
  <si>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</si>
  <si>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</si>
  <si>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</si>
  <si>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</si>
  <si>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</si>
  <si>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</si>
  <si>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</si>
  <si>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</si>
  <si>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</si>
  <si>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</si>
  <si>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</si>
  <si>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</si>
  <si>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</si>
  <si>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</si>
  <si>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</si>
  <si>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</si>
  <si>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</si>
  <si>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</si>
  <si>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</si>
  <si>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</si>
  <si>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</si>
  <si>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</si>
  <si>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</si>
  <si>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</si>
  <si>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</si>
  <si>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</si>
  <si>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</si>
  <si>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</si>
  <si>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</si>
  <si>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</si>
  <si>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</si>
  <si>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</si>
  <si>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</si>
  <si>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</si>
  <si>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</si>
  <si>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</si>
  <si>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</si>
  <si>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</si>
  <si>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</si>
  <si>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</si>
  <si>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</si>
  <si>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</si>
  <si>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</si>
  <si>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</si>
  <si>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</si>
  <si>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</si>
  <si>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</si>
  <si>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</si>
  <si>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</si>
  <si>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</si>
  <si>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</si>
  <si>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</si>
  <si>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</si>
  <si>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</si>
  <si>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</si>
  <si>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</si>
  <si>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</si>
  <si>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</si>
  <si>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</si>
  <si>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</si>
  <si>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</si>
  <si>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</si>
  <si>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</si>
  <si>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</si>
  <si>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</si>
  <si>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</si>
  <si>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</si>
  <si>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</si>
  <si>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</si>
  <si>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</si>
  <si>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</si>
  <si>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</si>
  <si>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</si>
  <si>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</si>
  <si>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</si>
  <si>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</si>
  <si>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</si>
  <si>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G93X蓝岩黑</t>
  </si>
  <si>
    <t xml:space="preserve"> 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</si>
  <si>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</si>
  <si>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</si>
  <si>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</si>
  <si>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</si>
  <si>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</si>
  <si>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</si>
  <si>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</si>
  <si>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</si>
  <si>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</si>
  <si>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</si>
  <si>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</si>
  <si>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</si>
  <si>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</si>
  <si>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</si>
  <si>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</si>
  <si>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</si>
  <si>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</si>
  <si>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</si>
  <si>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</si>
  <si>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</si>
  <si>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TAMMAO82566</t>
  </si>
  <si>
    <t>女式功能长裤</t>
  </si>
  <si>
    <t>东莞质品</t>
  </si>
  <si>
    <t>部位名称</t>
  </si>
  <si>
    <t>指示规格  FINAL SPEC</t>
  </si>
  <si>
    <t>样品规格  SAMPLE SPEC</t>
  </si>
  <si>
    <t>公差</t>
  </si>
  <si>
    <t>黑色洗水前</t>
  </si>
  <si>
    <t>黑色洗水后</t>
  </si>
  <si>
    <t>150/70B</t>
  </si>
  <si>
    <t>155/74B</t>
  </si>
  <si>
    <t>160/78B</t>
  </si>
  <si>
    <t>165/82B</t>
  </si>
  <si>
    <t>170/86B</t>
  </si>
  <si>
    <t>175/90B</t>
  </si>
  <si>
    <t>裤外侧长（参考值）</t>
  </si>
  <si>
    <t>+1/-1</t>
  </si>
  <si>
    <t>+0.8</t>
  </si>
  <si>
    <t>+0.5</t>
  </si>
  <si>
    <t>内裆长</t>
  </si>
  <si>
    <t>+0.5/-0.5</t>
  </si>
  <si>
    <t>\</t>
  </si>
  <si>
    <t>-0.2</t>
  </si>
  <si>
    <t>腰围 平量</t>
  </si>
  <si>
    <t>70</t>
  </si>
  <si>
    <t>+1</t>
  </si>
  <si>
    <t>腰围 拉量</t>
  </si>
  <si>
    <t>95</t>
  </si>
  <si>
    <t>+0.4</t>
  </si>
  <si>
    <t>臀围</t>
  </si>
  <si>
    <t>104</t>
  </si>
  <si>
    <t>腿围/2</t>
  </si>
  <si>
    <t>+0.2</t>
  </si>
  <si>
    <t>膝围/2</t>
  </si>
  <si>
    <t>+0.3/-0.3</t>
  </si>
  <si>
    <t>脚口/2</t>
  </si>
  <si>
    <t>+0.3</t>
  </si>
  <si>
    <t>+0.1</t>
  </si>
  <si>
    <t>前裆长 含腰</t>
  </si>
  <si>
    <t>后裆长 含腰</t>
  </si>
  <si>
    <t xml:space="preserve">    1. 初期请洗测2-3件，有问题的另加测量数量。</t>
  </si>
  <si>
    <t>2.中期验货需要齐色码洗水测试，并填写洗水前后尺寸</t>
  </si>
  <si>
    <t>验货时间：</t>
  </si>
  <si>
    <t>跟单QC:廖云高</t>
  </si>
  <si>
    <t>工厂负责人：</t>
  </si>
  <si>
    <t>李枣霞</t>
  </si>
  <si>
    <t>3.尾期验货按单量，5000件一下的齐色错码各测量3件。</t>
  </si>
  <si>
    <t>洗前</t>
  </si>
  <si>
    <t>洗后</t>
  </si>
  <si>
    <t>+0.6</t>
  </si>
  <si>
    <t>-1</t>
  </si>
  <si>
    <t>-0.5</t>
  </si>
  <si>
    <t>-0.3</t>
  </si>
  <si>
    <t>-0.4</t>
  </si>
  <si>
    <t>-0.6</t>
  </si>
  <si>
    <t>-0.1</t>
  </si>
  <si>
    <t>前插袋</t>
  </si>
  <si>
    <t>-</t>
  </si>
  <si>
    <t>前腰宽</t>
  </si>
  <si>
    <t>后腰宽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</si>
  <si>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</si>
  <si>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</si>
  <si>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</si>
  <si>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</si>
  <si>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</si>
  <si>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</si>
  <si>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</si>
  <si>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</si>
  <si>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</si>
  <si>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</si>
  <si>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</si>
  <si>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</si>
  <si>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</si>
  <si>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</si>
  <si>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</si>
  <si>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</si>
  <si>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</si>
  <si>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</si>
  <si>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</si>
  <si>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</si>
  <si>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</si>
  <si>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</si>
  <si>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</si>
  <si>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</si>
  <si>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</si>
  <si>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</si>
  <si>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</si>
  <si>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</si>
  <si>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</si>
  <si>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</si>
  <si>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</si>
  <si>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</si>
  <si>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</si>
  <si>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</si>
  <si>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</si>
  <si>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</si>
  <si>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</si>
  <si>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</si>
  <si>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</si>
  <si>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</si>
  <si>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</si>
  <si>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</si>
  <si>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</si>
  <si>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</si>
  <si>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</si>
  <si>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</si>
  <si>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</si>
  <si>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</si>
  <si>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黑色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</si>
  <si>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</si>
  <si>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</si>
  <si>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</si>
  <si>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</si>
  <si>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</si>
  <si>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</si>
  <si>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</si>
  <si>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</si>
  <si>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</si>
  <si>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</si>
  <si>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</si>
  <si>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</si>
  <si>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</si>
  <si>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破洞</t>
  </si>
  <si>
    <t>折痕</t>
  </si>
  <si>
    <t>合计数量</t>
  </si>
  <si>
    <t>备注</t>
  </si>
  <si>
    <t>数量</t>
  </si>
  <si>
    <t>B25086242R-1</t>
  </si>
  <si>
    <t>1268502MFX5</t>
  </si>
  <si>
    <t>G01X/黑色</t>
  </si>
  <si>
    <t>东莞超盈纺织有限公司</t>
  </si>
  <si>
    <t>制表时间：2025/11/17</t>
  </si>
  <si>
    <t>测试人签名：孙亢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</si>
  <si>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1、面料到厂第一时间做测试，根据面料的实际情况，可每缸抽取1-3卷过验布机。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</si>
  <si>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</si>
  <si>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</si>
  <si>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</si>
  <si>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</si>
  <si>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</si>
  <si>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</si>
  <si>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</si>
  <si>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</si>
  <si>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</si>
  <si>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超盈</t>
  </si>
  <si>
    <t>合格</t>
  </si>
  <si>
    <t>YES</t>
  </si>
  <si>
    <t>制表时间：2025.12.23</t>
  </si>
  <si>
    <t>测试人签名：黎应文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</si>
  <si>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</si>
  <si>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</si>
  <si>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TOREAD-特殊工艺测试报告登记表</t>
  </si>
  <si>
    <t>项目</t>
  </si>
  <si>
    <t>使用部位</t>
  </si>
  <si>
    <t>物料工艺1</t>
  </si>
  <si>
    <t>物料工艺2</t>
  </si>
  <si>
    <t>物料工艺3</t>
  </si>
  <si>
    <t>结果</t>
  </si>
  <si>
    <t>洗测10次</t>
  </si>
  <si>
    <t>右后腰</t>
  </si>
  <si>
    <t>烫标</t>
  </si>
  <si>
    <t>左前侧</t>
  </si>
  <si>
    <t>烫画</t>
  </si>
  <si>
    <t>制表时间：2026/1/8</t>
  </si>
  <si>
    <t>测试人签名：李孟奇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</si>
  <si>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</si>
  <si>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</si>
  <si>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物料编号</t>
  </si>
  <si>
    <t>气烫缩</t>
  </si>
  <si>
    <t>经向百分比</t>
  </si>
  <si>
    <t>润信</t>
  </si>
  <si>
    <t>0941/8/MF/YD</t>
  </si>
  <si>
    <t>19SS黑色</t>
  </si>
  <si>
    <t>制表时间：2026/1/11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</si>
  <si>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</si>
  <si>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TOREAD-面辅料互染测试报告登记表</t>
  </si>
  <si>
    <t>物料1</t>
  </si>
  <si>
    <t>物料2</t>
  </si>
  <si>
    <t>物料3</t>
  </si>
  <si>
    <t>物料4</t>
  </si>
  <si>
    <t>物料5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</si>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</sst>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4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29" fillId="0" borderId="0" applyFont="0" applyFill="0" applyBorder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2" fontId="29" fillId="0" borderId="0" applyFont="0" applyFill="0" applyBorder="0" applyAlignment="0" applyProtection="0">
      <alignment vertical="center"/>
    </xf>
    <xf numFmtId="0" fontId="29" fillId="6" borderId="82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83" applyNumberFormat="0" applyFill="0" applyAlignment="0" applyProtection="0">
      <alignment vertical="center"/>
    </xf>
    <xf numFmtId="0" fontId="34" fillId="0" borderId="83" applyNumberFormat="0" applyFill="0" applyAlignment="0" applyProtection="0">
      <alignment vertical="center"/>
    </xf>
    <xf numFmtId="0" fontId="35" fillId="0" borderId="84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85" applyNumberFormat="0" applyAlignment="0" applyProtection="0">
      <alignment vertical="center"/>
    </xf>
    <xf numFmtId="0" fontId="37" fillId="8" borderId="86" applyNumberFormat="0" applyAlignment="0" applyProtection="0">
      <alignment vertical="center"/>
    </xf>
    <xf numFmtId="0" fontId="38" fillId="8" borderId="85" applyNumberFormat="0" applyAlignment="0" applyProtection="0">
      <alignment vertical="center"/>
    </xf>
    <xf numFmtId="0" fontId="39" fillId="9" borderId="87" applyNumberFormat="0" applyAlignment="0" applyProtection="0">
      <alignment vertical="center"/>
    </xf>
    <xf numFmtId="0" fontId="40" fillId="0" borderId="88" applyNumberFormat="0" applyFill="0" applyAlignment="0" applyProtection="0">
      <alignment vertical="center"/>
    </xf>
    <xf numFmtId="0" fontId="41" fillId="0" borderId="89" applyNumberFormat="0" applyFill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47" fillId="0" borderId="0">
      <alignment vertical="center"/>
    </xf>
    <xf numFmtId="0" fontId="47" fillId="0" borderId="0">
      <alignment vertical="center"/>
    </xf>
    <xf numFmtId="0" fontId="10" fillId="0" borderId="0"/>
  </cellStyleXfs>
  <cellXfs count="33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9" fillId="0" borderId="2" xfId="52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10" fillId="0" borderId="0" xfId="52"/>
    <xf numFmtId="0" fontId="2" fillId="0" borderId="1" xfId="52" applyFont="1" applyBorder="1" applyAlignment="1">
      <alignment horizontal="center" vertical="center"/>
    </xf>
    <xf numFmtId="0" fontId="3" fillId="2" borderId="2" xfId="52" applyFont="1" applyFill="1" applyBorder="1" applyAlignment="1">
      <alignment horizontal="center" vertical="center"/>
    </xf>
    <xf numFmtId="0" fontId="3" fillId="2" borderId="3" xfId="52" applyFont="1" applyFill="1" applyBorder="1" applyAlignment="1">
      <alignment horizontal="center" vertical="center"/>
    </xf>
    <xf numFmtId="0" fontId="3" fillId="2" borderId="7" xfId="52" applyFont="1" applyFill="1" applyBorder="1" applyAlignment="1">
      <alignment horizontal="center" vertical="center"/>
    </xf>
    <xf numFmtId="0" fontId="9" fillId="0" borderId="2" xfId="52" applyFont="1" applyBorder="1" applyAlignment="1">
      <alignment horizontal="center" vertical="center" wrapText="1"/>
    </xf>
    <xf numFmtId="176" fontId="9" fillId="0" borderId="2" xfId="52" applyNumberFormat="1" applyFont="1" applyBorder="1" applyAlignment="1">
      <alignment horizontal="center" vertical="center"/>
    </xf>
    <xf numFmtId="0" fontId="9" fillId="0" borderId="2" xfId="52" applyFont="1" applyBorder="1" applyAlignment="1">
      <alignment horizontal="center" wrapText="1"/>
    </xf>
    <xf numFmtId="176" fontId="9" fillId="0" borderId="2" xfId="52" applyNumberFormat="1" applyFont="1" applyBorder="1" applyAlignment="1">
      <alignment horizontal="center" vertical="center" wrapText="1"/>
    </xf>
    <xf numFmtId="0" fontId="5" fillId="0" borderId="4" xfId="52" applyFont="1" applyBorder="1" applyAlignment="1">
      <alignment horizontal="left" vertical="center"/>
    </xf>
    <xf numFmtId="0" fontId="5" fillId="0" borderId="5" xfId="52" applyFont="1" applyBorder="1" applyAlignment="1">
      <alignment horizontal="left" vertical="center"/>
    </xf>
    <xf numFmtId="0" fontId="5" fillId="0" borderId="6" xfId="52" applyFont="1" applyBorder="1" applyAlignment="1">
      <alignment horizontal="left" vertical="center"/>
    </xf>
    <xf numFmtId="0" fontId="6" fillId="0" borderId="4" xfId="52" applyFont="1" applyBorder="1" applyAlignment="1">
      <alignment horizontal="center" vertical="center"/>
    </xf>
    <xf numFmtId="0" fontId="6" fillId="0" borderId="5" xfId="52" applyFont="1" applyBorder="1" applyAlignment="1">
      <alignment horizontal="center" vertical="center"/>
    </xf>
    <xf numFmtId="0" fontId="6" fillId="0" borderId="6" xfId="52" applyFont="1" applyBorder="1" applyAlignment="1">
      <alignment horizontal="center" vertical="center"/>
    </xf>
    <xf numFmtId="0" fontId="5" fillId="0" borderId="6" xfId="52" applyFont="1" applyBorder="1" applyAlignment="1">
      <alignment horizontal="center" vertical="center"/>
    </xf>
    <xf numFmtId="0" fontId="3" fillId="0" borderId="2" xfId="52" applyFont="1" applyBorder="1" applyAlignment="1">
      <alignment horizontal="left" vertical="top" wrapText="1"/>
    </xf>
    <xf numFmtId="0" fontId="7" fillId="0" borderId="2" xfId="52" applyFont="1" applyBorder="1" applyAlignment="1">
      <alignment horizontal="left" vertical="top"/>
    </xf>
    <xf numFmtId="0" fontId="11" fillId="3" borderId="0" xfId="49" applyFont="1" applyFill="1"/>
    <xf numFmtId="0" fontId="12" fillId="3" borderId="0" xfId="49" applyFont="1" applyFill="1" applyAlignment="1">
      <alignment horizontal="center"/>
    </xf>
    <xf numFmtId="0" fontId="11" fillId="3" borderId="0" xfId="49" applyFont="1" applyFill="1" applyAlignment="1">
      <alignment horizontal="center"/>
    </xf>
    <xf numFmtId="0" fontId="12" fillId="3" borderId="9" xfId="47" applyFont="1" applyFill="1" applyBorder="1" applyAlignment="1">
      <alignment horizontal="left" vertical="center"/>
    </xf>
    <xf numFmtId="0" fontId="13" fillId="3" borderId="10" xfId="47" applyFont="1" applyFill="1" applyBorder="1" applyAlignment="1">
      <alignment horizontal="center" vertical="center"/>
    </xf>
    <xf numFmtId="0" fontId="13" fillId="3" borderId="10" xfId="47" applyFont="1" applyFill="1" applyBorder="1">
      <alignment vertical="center"/>
    </xf>
    <xf numFmtId="0" fontId="11" fillId="3" borderId="10" xfId="49" applyFont="1" applyFill="1" applyBorder="1" applyAlignment="1">
      <alignment horizontal="center"/>
    </xf>
    <xf numFmtId="0" fontId="12" fillId="3" borderId="11" xfId="47" applyFont="1" applyFill="1" applyBorder="1" applyAlignment="1">
      <alignment horizontal="center" vertical="center"/>
    </xf>
    <xf numFmtId="0" fontId="12" fillId="3" borderId="12" xfId="47" applyFont="1" applyFill="1" applyBorder="1" applyAlignment="1">
      <alignment horizontal="center" vertical="center"/>
    </xf>
    <xf numFmtId="0" fontId="12" fillId="3" borderId="13" xfId="47" applyFont="1" applyFill="1" applyBorder="1" applyAlignment="1">
      <alignment horizontal="center" vertical="center"/>
    </xf>
    <xf numFmtId="0" fontId="13" fillId="3" borderId="11" xfId="47" applyFont="1" applyFill="1" applyBorder="1" applyAlignment="1">
      <alignment horizontal="center" vertical="center"/>
    </xf>
    <xf numFmtId="0" fontId="13" fillId="3" borderId="12" xfId="47" applyFont="1" applyFill="1" applyBorder="1" applyAlignment="1">
      <alignment horizontal="center" vertical="center"/>
    </xf>
    <xf numFmtId="0" fontId="13" fillId="3" borderId="14" xfId="47" applyFont="1" applyFill="1" applyBorder="1" applyAlignment="1">
      <alignment horizontal="center" vertical="center"/>
    </xf>
    <xf numFmtId="0" fontId="12" fillId="3" borderId="15" xfId="49" applyFont="1" applyFill="1" applyBorder="1" applyAlignment="1">
      <alignment horizontal="center" vertical="center"/>
    </xf>
    <xf numFmtId="0" fontId="12" fillId="3" borderId="2" xfId="49" applyFont="1" applyFill="1" applyBorder="1" applyAlignment="1">
      <alignment horizontal="center" vertical="center"/>
    </xf>
    <xf numFmtId="0" fontId="11" fillId="3" borderId="2" xfId="49" applyFont="1" applyFill="1" applyBorder="1" applyAlignment="1">
      <alignment horizontal="center"/>
    </xf>
    <xf numFmtId="0" fontId="12" fillId="3" borderId="16" xfId="49" applyFont="1" applyFill="1" applyBorder="1" applyAlignment="1">
      <alignment horizontal="center" vertical="center"/>
    </xf>
    <xf numFmtId="0" fontId="14" fillId="0" borderId="6" xfId="48" applyFont="1" applyBorder="1" applyAlignment="1">
      <alignment horizontal="center" vertical="center"/>
    </xf>
    <xf numFmtId="0" fontId="14" fillId="0" borderId="2" xfId="48" applyFont="1" applyBorder="1" applyAlignment="1">
      <alignment horizontal="center" vertical="center"/>
    </xf>
    <xf numFmtId="177" fontId="14" fillId="3" borderId="3" xfId="0" applyNumberFormat="1" applyFont="1" applyFill="1" applyBorder="1" applyAlignment="1">
      <alignment horizontal="center" vertical="center"/>
    </xf>
    <xf numFmtId="0" fontId="11" fillId="3" borderId="4" xfId="49" applyFont="1" applyFill="1" applyBorder="1" applyAlignment="1">
      <alignment horizontal="center" vertical="center"/>
    </xf>
    <xf numFmtId="0" fontId="11" fillId="3" borderId="5" xfId="49" applyFont="1" applyFill="1" applyBorder="1" applyAlignment="1">
      <alignment horizontal="center" vertical="center"/>
    </xf>
    <xf numFmtId="0" fontId="11" fillId="3" borderId="6" xfId="49" applyFont="1" applyFill="1" applyBorder="1" applyAlignment="1">
      <alignment horizontal="center" vertical="center"/>
    </xf>
    <xf numFmtId="177" fontId="14" fillId="3" borderId="7" xfId="0" applyNumberFormat="1" applyFont="1" applyFill="1" applyBorder="1" applyAlignment="1">
      <alignment horizontal="center" vertical="center"/>
    </xf>
    <xf numFmtId="0" fontId="15" fillId="0" borderId="17" xfId="48" applyFont="1" applyBorder="1" applyAlignment="1">
      <alignment horizontal="center" vertical="center"/>
    </xf>
    <xf numFmtId="177" fontId="14" fillId="0" borderId="2" xfId="48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49" fontId="12" fillId="3" borderId="2" xfId="50" applyNumberFormat="1" applyFont="1" applyFill="1" applyBorder="1" applyAlignment="1">
      <alignment horizontal="center" vertical="center"/>
    </xf>
    <xf numFmtId="49" fontId="12" fillId="3" borderId="18" xfId="50" applyNumberFormat="1" applyFont="1" applyFill="1" applyBorder="1" applyAlignment="1">
      <alignment horizontal="center" vertical="center"/>
    </xf>
    <xf numFmtId="49" fontId="11" fillId="3" borderId="2" xfId="50" applyNumberFormat="1" applyFont="1" applyFill="1" applyBorder="1" applyAlignment="1">
      <alignment horizontal="center" vertical="center"/>
    </xf>
    <xf numFmtId="49" fontId="11" fillId="3" borderId="19" xfId="50" applyNumberFormat="1" applyFont="1" applyFill="1" applyBorder="1" applyAlignment="1">
      <alignment horizontal="center" vertical="center"/>
    </xf>
    <xf numFmtId="49" fontId="11" fillId="3" borderId="20" xfId="50" applyNumberFormat="1" applyFont="1" applyFill="1" applyBorder="1" applyAlignment="1">
      <alignment horizontal="center" vertical="center"/>
    </xf>
    <xf numFmtId="49" fontId="12" fillId="3" borderId="20" xfId="50" applyNumberFormat="1" applyFont="1" applyFill="1" applyBorder="1" applyAlignment="1">
      <alignment horizontal="center" vertical="center"/>
    </xf>
    <xf numFmtId="0" fontId="14" fillId="0" borderId="2" xfId="48" applyFont="1" applyBorder="1">
      <alignment vertical="center"/>
    </xf>
    <xf numFmtId="14" fontId="14" fillId="0" borderId="2" xfId="48" applyNumberFormat="1" applyFont="1" applyBorder="1">
      <alignment vertical="center"/>
    </xf>
    <xf numFmtId="0" fontId="11" fillId="3" borderId="21" xfId="49" applyFont="1" applyFill="1" applyBorder="1"/>
    <xf numFmtId="49" fontId="11" fillId="3" borderId="22" xfId="50" applyNumberFormat="1" applyFont="1" applyFill="1" applyBorder="1" applyAlignment="1">
      <alignment horizontal="center" vertical="center"/>
    </xf>
    <xf numFmtId="49" fontId="11" fillId="3" borderId="22" xfId="50" applyNumberFormat="1" applyFont="1" applyFill="1" applyBorder="1" applyAlignment="1">
      <alignment horizontal="right" vertical="center"/>
    </xf>
    <xf numFmtId="49" fontId="11" fillId="3" borderId="23" xfId="50" applyNumberFormat="1" applyFont="1" applyFill="1" applyBorder="1" applyAlignment="1">
      <alignment horizontal="right" vertical="center"/>
    </xf>
    <xf numFmtId="49" fontId="11" fillId="3" borderId="24" xfId="50" applyNumberFormat="1" applyFont="1" applyFill="1" applyBorder="1" applyAlignment="1">
      <alignment horizontal="center" vertical="center"/>
    </xf>
    <xf numFmtId="0" fontId="11" fillId="3" borderId="25" xfId="49" applyFont="1" applyFill="1" applyBorder="1"/>
    <xf numFmtId="49" fontId="11" fillId="3" borderId="26" xfId="49" applyNumberFormat="1" applyFont="1" applyFill="1" applyBorder="1" applyAlignment="1">
      <alignment horizontal="center"/>
    </xf>
    <xf numFmtId="49" fontId="11" fillId="3" borderId="26" xfId="49" applyNumberFormat="1" applyFont="1" applyFill="1" applyBorder="1" applyAlignment="1">
      <alignment horizontal="right"/>
    </xf>
    <xf numFmtId="49" fontId="11" fillId="3" borderId="26" xfId="49" applyNumberFormat="1" applyFont="1" applyFill="1" applyBorder="1" applyAlignment="1">
      <alignment horizontal="right" vertical="center"/>
    </xf>
    <xf numFmtId="49" fontId="11" fillId="3" borderId="27" xfId="49" applyNumberFormat="1" applyFont="1" applyFill="1" applyBorder="1" applyAlignment="1">
      <alignment horizontal="right" vertical="center"/>
    </xf>
    <xf numFmtId="49" fontId="11" fillId="3" borderId="28" xfId="49" applyNumberFormat="1" applyFont="1" applyFill="1" applyBorder="1" applyAlignment="1">
      <alignment horizontal="center"/>
    </xf>
    <xf numFmtId="0" fontId="11" fillId="3" borderId="29" xfId="49" applyFont="1" applyFill="1" applyBorder="1" applyAlignment="1">
      <alignment horizontal="center"/>
    </xf>
    <xf numFmtId="49" fontId="11" fillId="3" borderId="30" xfId="49" applyNumberFormat="1" applyFont="1" applyFill="1" applyBorder="1" applyAlignment="1">
      <alignment horizontal="center"/>
    </xf>
    <xf numFmtId="49" fontId="11" fillId="3" borderId="31" xfId="49" applyNumberFormat="1" applyFont="1" applyFill="1" applyBorder="1" applyAlignment="1">
      <alignment horizontal="center"/>
    </xf>
    <xf numFmtId="49" fontId="11" fillId="3" borderId="32" xfId="49" applyNumberFormat="1" applyFont="1" applyFill="1" applyBorder="1" applyAlignment="1">
      <alignment horizontal="center"/>
    </xf>
    <xf numFmtId="0" fontId="12" fillId="3" borderId="0" xfId="49" applyFont="1" applyFill="1"/>
    <xf numFmtId="0" fontId="0" fillId="3" borderId="0" xfId="50" applyFont="1" applyFill="1">
      <alignment vertical="center"/>
    </xf>
    <xf numFmtId="14" fontId="12" fillId="3" borderId="0" xfId="49" applyNumberFormat="1" applyFont="1" applyFill="1"/>
    <xf numFmtId="14" fontId="12" fillId="3" borderId="0" xfId="49" applyNumberFormat="1" applyFont="1" applyFill="1" applyAlignment="1">
      <alignment horizontal="center" vertical="center"/>
    </xf>
    <xf numFmtId="0" fontId="16" fillId="0" borderId="0" xfId="47" applyAlignment="1">
      <alignment horizontal="left" vertical="center"/>
    </xf>
    <xf numFmtId="0" fontId="17" fillId="0" borderId="33" xfId="47" applyFont="1" applyBorder="1" applyAlignment="1">
      <alignment horizontal="center" vertical="top"/>
    </xf>
    <xf numFmtId="0" fontId="18" fillId="0" borderId="34" xfId="47" applyFont="1" applyBorder="1" applyAlignment="1">
      <alignment horizontal="left" vertical="center"/>
    </xf>
    <xf numFmtId="0" fontId="19" fillId="0" borderId="35" xfId="47" applyFont="1" applyBorder="1" applyAlignment="1">
      <alignment horizontal="center" vertical="center"/>
    </xf>
    <xf numFmtId="0" fontId="18" fillId="0" borderId="35" xfId="47" applyFont="1" applyBorder="1" applyAlignment="1">
      <alignment horizontal="center" vertical="center"/>
    </xf>
    <xf numFmtId="0" fontId="20" fillId="0" borderId="35" xfId="47" applyFont="1" applyBorder="1">
      <alignment vertical="center"/>
    </xf>
    <xf numFmtId="0" fontId="18" fillId="0" borderId="35" xfId="47" applyFont="1" applyBorder="1">
      <alignment vertical="center"/>
    </xf>
    <xf numFmtId="0" fontId="20" fillId="0" borderId="35" xfId="47" applyFont="1" applyBorder="1" applyAlignment="1">
      <alignment horizontal="center" vertical="center"/>
    </xf>
    <xf numFmtId="0" fontId="18" fillId="0" borderId="35" xfId="47" applyFont="1" applyBorder="1" applyAlignment="1">
      <alignment horizontal="left" vertical="center"/>
    </xf>
    <xf numFmtId="0" fontId="20" fillId="0" borderId="36" xfId="47" applyFont="1" applyBorder="1" applyAlignment="1">
      <alignment horizontal="center" vertical="center"/>
    </xf>
    <xf numFmtId="0" fontId="18" fillId="0" borderId="37" xfId="47" applyFont="1" applyBorder="1">
      <alignment vertical="center"/>
    </xf>
    <xf numFmtId="0" fontId="19" fillId="0" borderId="22" xfId="47" applyFont="1" applyBorder="1" applyAlignment="1">
      <alignment horizontal="center" vertical="center"/>
    </xf>
    <xf numFmtId="0" fontId="18" fillId="0" borderId="22" xfId="47" applyFont="1" applyBorder="1">
      <alignment vertical="center"/>
    </xf>
    <xf numFmtId="58" fontId="20" fillId="0" borderId="22" xfId="47" applyNumberFormat="1" applyFont="1" applyBorder="1" applyAlignment="1">
      <alignment horizontal="center" vertical="center"/>
    </xf>
    <xf numFmtId="0" fontId="20" fillId="0" borderId="22" xfId="47" applyFont="1" applyBorder="1" applyAlignment="1">
      <alignment horizontal="center" vertical="center"/>
    </xf>
    <xf numFmtId="0" fontId="18" fillId="0" borderId="22" xfId="47" applyFont="1" applyBorder="1" applyAlignment="1">
      <alignment horizontal="center" vertical="center"/>
    </xf>
    <xf numFmtId="0" fontId="18" fillId="0" borderId="38" xfId="47" applyFont="1" applyBorder="1" applyAlignment="1">
      <alignment horizontal="center" vertical="center"/>
    </xf>
    <xf numFmtId="0" fontId="18" fillId="0" borderId="37" xfId="47" applyFont="1" applyBorder="1" applyAlignment="1">
      <alignment horizontal="left" vertical="center"/>
    </xf>
    <xf numFmtId="0" fontId="19" fillId="0" borderId="22" xfId="47" applyFont="1" applyBorder="1" applyAlignment="1">
      <alignment horizontal="right" vertical="center"/>
    </xf>
    <xf numFmtId="0" fontId="18" fillId="0" borderId="22" xfId="47" applyFont="1" applyBorder="1" applyAlignment="1">
      <alignment horizontal="left" vertical="center"/>
    </xf>
    <xf numFmtId="0" fontId="20" fillId="0" borderId="22" xfId="47" applyFont="1" applyBorder="1" applyAlignment="1">
      <alignment horizontal="left" vertical="center"/>
    </xf>
    <xf numFmtId="0" fontId="20" fillId="0" borderId="38" xfId="47" applyFont="1" applyBorder="1" applyAlignment="1">
      <alignment horizontal="left" vertical="center"/>
    </xf>
    <xf numFmtId="0" fontId="18" fillId="0" borderId="39" xfId="47" applyFont="1" applyBorder="1">
      <alignment vertical="center"/>
    </xf>
    <xf numFmtId="0" fontId="19" fillId="0" borderId="40" xfId="47" applyFont="1" applyBorder="1" applyAlignment="1">
      <alignment horizontal="right" vertical="center"/>
    </xf>
    <xf numFmtId="0" fontId="18" fillId="0" borderId="40" xfId="47" applyFont="1" applyBorder="1">
      <alignment vertical="center"/>
    </xf>
    <xf numFmtId="0" fontId="20" fillId="0" borderId="40" xfId="47" applyFont="1" applyBorder="1">
      <alignment vertical="center"/>
    </xf>
    <xf numFmtId="0" fontId="20" fillId="0" borderId="40" xfId="47" applyFont="1" applyBorder="1" applyAlignment="1">
      <alignment horizontal="left" vertical="center"/>
    </xf>
    <xf numFmtId="0" fontId="18" fillId="0" borderId="40" xfId="47" applyFont="1" applyBorder="1" applyAlignment="1">
      <alignment horizontal="left" vertical="center"/>
    </xf>
    <xf numFmtId="0" fontId="20" fillId="0" borderId="41" xfId="47" applyFont="1" applyBorder="1" applyAlignment="1">
      <alignment horizontal="left" vertical="center"/>
    </xf>
    <xf numFmtId="0" fontId="18" fillId="0" borderId="0" xfId="47" applyFont="1">
      <alignment vertical="center"/>
    </xf>
    <xf numFmtId="0" fontId="20" fillId="0" borderId="0" xfId="47" applyFont="1">
      <alignment vertical="center"/>
    </xf>
    <xf numFmtId="0" fontId="20" fillId="0" borderId="0" xfId="47" applyFont="1" applyAlignment="1">
      <alignment horizontal="left" vertical="center"/>
    </xf>
    <xf numFmtId="0" fontId="18" fillId="0" borderId="34" xfId="47" applyFont="1" applyBorder="1">
      <alignment vertical="center"/>
    </xf>
    <xf numFmtId="0" fontId="20" fillId="0" borderId="42" xfId="47" applyFont="1" applyBorder="1" applyAlignment="1">
      <alignment horizontal="center" vertical="center"/>
    </xf>
    <xf numFmtId="0" fontId="20" fillId="0" borderId="43" xfId="47" applyFont="1" applyBorder="1" applyAlignment="1">
      <alignment horizontal="center" vertical="center"/>
    </xf>
    <xf numFmtId="0" fontId="20" fillId="0" borderId="44" xfId="47" applyFont="1" applyBorder="1" applyAlignment="1">
      <alignment horizontal="center" vertical="center"/>
    </xf>
    <xf numFmtId="0" fontId="20" fillId="0" borderId="22" xfId="47" applyFont="1" applyBorder="1">
      <alignment vertical="center"/>
    </xf>
    <xf numFmtId="0" fontId="20" fillId="0" borderId="23" xfId="47" applyFont="1" applyBorder="1" applyAlignment="1">
      <alignment horizontal="center" vertical="center"/>
    </xf>
    <xf numFmtId="0" fontId="20" fillId="0" borderId="45" xfId="47" applyFont="1" applyBorder="1" applyAlignment="1">
      <alignment horizontal="center" vertical="center"/>
    </xf>
    <xf numFmtId="0" fontId="20" fillId="0" borderId="46" xfId="47" applyFont="1" applyBorder="1" applyAlignment="1">
      <alignment horizontal="center" vertical="center"/>
    </xf>
    <xf numFmtId="0" fontId="21" fillId="0" borderId="47" xfId="47" applyFont="1" applyBorder="1" applyAlignment="1">
      <alignment horizontal="left" vertical="center"/>
    </xf>
    <xf numFmtId="0" fontId="21" fillId="0" borderId="45" xfId="47" applyFont="1" applyBorder="1" applyAlignment="1">
      <alignment horizontal="left" vertical="center"/>
    </xf>
    <xf numFmtId="0" fontId="21" fillId="0" borderId="46" xfId="47" applyFont="1" applyBorder="1" applyAlignment="1">
      <alignment horizontal="left" vertical="center"/>
    </xf>
    <xf numFmtId="0" fontId="18" fillId="0" borderId="36" xfId="47" applyFont="1" applyBorder="1" applyAlignment="1">
      <alignment horizontal="left" vertical="center"/>
    </xf>
    <xf numFmtId="0" fontId="18" fillId="0" borderId="38" xfId="47" applyFont="1" applyBorder="1" applyAlignment="1">
      <alignment horizontal="left" vertical="center"/>
    </xf>
    <xf numFmtId="0" fontId="20" fillId="0" borderId="37" xfId="47" applyFont="1" applyBorder="1" applyAlignment="1">
      <alignment horizontal="left" vertical="center"/>
    </xf>
    <xf numFmtId="0" fontId="20" fillId="0" borderId="47" xfId="47" applyFont="1" applyBorder="1" applyAlignment="1">
      <alignment horizontal="left" vertical="center"/>
    </xf>
    <xf numFmtId="0" fontId="20" fillId="0" borderId="45" xfId="47" applyFont="1" applyBorder="1" applyAlignment="1">
      <alignment horizontal="left" vertical="center"/>
    </xf>
    <xf numFmtId="0" fontId="20" fillId="0" borderId="46" xfId="47" applyFont="1" applyBorder="1" applyAlignment="1">
      <alignment horizontal="left" vertical="center"/>
    </xf>
    <xf numFmtId="0" fontId="20" fillId="0" borderId="37" xfId="47" applyFont="1" applyBorder="1" applyAlignment="1">
      <alignment horizontal="left" vertical="center" wrapText="1"/>
    </xf>
    <xf numFmtId="0" fontId="20" fillId="0" borderId="22" xfId="47" applyFont="1" applyBorder="1" applyAlignment="1">
      <alignment horizontal="left" vertical="center" wrapText="1"/>
    </xf>
    <xf numFmtId="0" fontId="20" fillId="0" borderId="38" xfId="47" applyFont="1" applyBorder="1" applyAlignment="1">
      <alignment horizontal="left" vertical="center" wrapText="1"/>
    </xf>
    <xf numFmtId="0" fontId="18" fillId="0" borderId="39" xfId="47" applyFont="1" applyBorder="1" applyAlignment="1">
      <alignment horizontal="left" vertical="center"/>
    </xf>
    <xf numFmtId="0" fontId="16" fillId="0" borderId="40" xfId="47" applyBorder="1" applyAlignment="1">
      <alignment horizontal="center" vertical="center"/>
    </xf>
    <xf numFmtId="0" fontId="16" fillId="0" borderId="41" xfId="47" applyBorder="1" applyAlignment="1">
      <alignment horizontal="center" vertical="center"/>
    </xf>
    <xf numFmtId="0" fontId="18" fillId="0" borderId="48" xfId="47" applyFont="1" applyBorder="1" applyAlignment="1">
      <alignment horizontal="center" vertical="center"/>
    </xf>
    <xf numFmtId="0" fontId="18" fillId="0" borderId="49" xfId="47" applyFont="1" applyBorder="1" applyAlignment="1">
      <alignment horizontal="left" vertical="center"/>
    </xf>
    <xf numFmtId="0" fontId="18" fillId="0" borderId="43" xfId="47" applyFont="1" applyBorder="1" applyAlignment="1">
      <alignment horizontal="left" vertical="center"/>
    </xf>
    <xf numFmtId="0" fontId="18" fillId="0" borderId="44" xfId="47" applyFont="1" applyBorder="1" applyAlignment="1">
      <alignment horizontal="left" vertical="center"/>
    </xf>
    <xf numFmtId="0" fontId="16" fillId="0" borderId="47" xfId="47" applyBorder="1" applyAlignment="1">
      <alignment horizontal="left" vertical="center"/>
    </xf>
    <xf numFmtId="0" fontId="16" fillId="0" borderId="45" xfId="47" applyBorder="1" applyAlignment="1">
      <alignment horizontal="left" vertical="center"/>
    </xf>
    <xf numFmtId="0" fontId="16" fillId="0" borderId="46" xfId="47" applyBorder="1" applyAlignment="1">
      <alignment horizontal="left" vertical="center"/>
    </xf>
    <xf numFmtId="0" fontId="22" fillId="0" borderId="47" xfId="47" applyFont="1" applyBorder="1" applyAlignment="1">
      <alignment horizontal="left" vertical="center"/>
    </xf>
    <xf numFmtId="0" fontId="20" fillId="0" borderId="50" xfId="47" applyFont="1" applyBorder="1" applyAlignment="1">
      <alignment horizontal="left" vertical="center"/>
    </xf>
    <xf numFmtId="0" fontId="20" fillId="0" borderId="51" xfId="47" applyFont="1" applyBorder="1" applyAlignment="1">
      <alignment horizontal="left" vertical="center"/>
    </xf>
    <xf numFmtId="0" fontId="20" fillId="0" borderId="52" xfId="47" applyFont="1" applyBorder="1" applyAlignment="1">
      <alignment horizontal="left" vertical="center"/>
    </xf>
    <xf numFmtId="0" fontId="21" fillId="0" borderId="34" xfId="47" applyFont="1" applyBorder="1" applyAlignment="1">
      <alignment horizontal="left" vertical="center"/>
    </xf>
    <xf numFmtId="0" fontId="21" fillId="0" borderId="35" xfId="47" applyFont="1" applyBorder="1" applyAlignment="1">
      <alignment horizontal="left" vertical="center"/>
    </xf>
    <xf numFmtId="0" fontId="21" fillId="0" borderId="36" xfId="47" applyFont="1" applyBorder="1" applyAlignment="1">
      <alignment horizontal="left" vertical="center"/>
    </xf>
    <xf numFmtId="0" fontId="18" fillId="0" borderId="23" xfId="47" applyFont="1" applyBorder="1" applyAlignment="1">
      <alignment horizontal="left" vertical="center"/>
    </xf>
    <xf numFmtId="0" fontId="18" fillId="0" borderId="53" xfId="47" applyFont="1" applyBorder="1" applyAlignment="1">
      <alignment horizontal="left" vertical="center"/>
    </xf>
    <xf numFmtId="0" fontId="20" fillId="0" borderId="40" xfId="47" applyFont="1" applyBorder="1" applyAlignment="1">
      <alignment horizontal="center" vertical="center"/>
    </xf>
    <xf numFmtId="58" fontId="20" fillId="0" borderId="40" xfId="47" applyNumberFormat="1" applyFont="1" applyBorder="1">
      <alignment vertical="center"/>
    </xf>
    <xf numFmtId="0" fontId="18" fillId="0" borderId="40" xfId="47" applyFont="1" applyBorder="1" applyAlignment="1">
      <alignment horizontal="center" vertical="center"/>
    </xf>
    <xf numFmtId="0" fontId="20" fillId="0" borderId="41" xfId="47" applyFont="1" applyBorder="1" applyAlignment="1">
      <alignment horizontal="center" vertical="center"/>
    </xf>
    <xf numFmtId="0" fontId="12" fillId="3" borderId="10" xfId="47" applyFont="1" applyFill="1" applyBorder="1" applyAlignment="1">
      <alignment horizontal="left" vertical="center"/>
    </xf>
    <xf numFmtId="0" fontId="13" fillId="3" borderId="54" xfId="47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horizontal="center" vertical="center"/>
    </xf>
    <xf numFmtId="0" fontId="13" fillId="3" borderId="6" xfId="49" applyFont="1" applyFill="1" applyBorder="1" applyAlignment="1">
      <alignment horizontal="center" vertical="center"/>
    </xf>
    <xf numFmtId="0" fontId="12" fillId="3" borderId="2" xfId="50" applyFont="1" applyFill="1" applyBorder="1" applyAlignment="1">
      <alignment horizontal="center" vertical="center"/>
    </xf>
    <xf numFmtId="49" fontId="11" fillId="3" borderId="31" xfId="50" applyNumberFormat="1" applyFont="1" applyFill="1" applyBorder="1" applyAlignment="1">
      <alignment horizontal="center" vertical="center"/>
    </xf>
    <xf numFmtId="0" fontId="13" fillId="3" borderId="0" xfId="49" applyFont="1" applyFill="1"/>
    <xf numFmtId="177" fontId="0" fillId="3" borderId="3" xfId="0" applyNumberFormat="1" applyFill="1" applyBorder="1" applyAlignment="1">
      <alignment horizontal="center" vertical="center"/>
    </xf>
    <xf numFmtId="0" fontId="11" fillId="3" borderId="2" xfId="49" applyFont="1" applyFill="1" applyBorder="1" applyAlignment="1">
      <alignment horizontal="center" vertical="center"/>
    </xf>
    <xf numFmtId="177" fontId="0" fillId="3" borderId="7" xfId="0" applyNumberFormat="1" applyFill="1" applyBorder="1" applyAlignment="1">
      <alignment horizontal="center" vertical="center"/>
    </xf>
    <xf numFmtId="0" fontId="12" fillId="3" borderId="55" xfId="50" applyFont="1" applyFill="1" applyBorder="1" applyAlignment="1">
      <alignment horizontal="center" vertical="center"/>
    </xf>
    <xf numFmtId="0" fontId="15" fillId="0" borderId="2" xfId="48" applyFont="1" applyBorder="1" applyAlignment="1">
      <alignment horizontal="center" vertical="center"/>
    </xf>
    <xf numFmtId="0" fontId="23" fillId="0" borderId="33" xfId="47" applyFont="1" applyBorder="1" applyAlignment="1">
      <alignment horizontal="center" vertical="top"/>
    </xf>
    <xf numFmtId="0" fontId="22" fillId="0" borderId="56" xfId="47" applyFont="1" applyBorder="1" applyAlignment="1">
      <alignment horizontal="left" vertical="center"/>
    </xf>
    <xf numFmtId="0" fontId="19" fillId="0" borderId="57" xfId="47" applyFont="1" applyBorder="1" applyAlignment="1">
      <alignment horizontal="center" vertical="center"/>
    </xf>
    <xf numFmtId="0" fontId="22" fillId="0" borderId="57" xfId="47" applyFont="1" applyBorder="1" applyAlignment="1">
      <alignment horizontal="center" vertical="center"/>
    </xf>
    <xf numFmtId="0" fontId="21" fillId="0" borderId="57" xfId="47" applyFont="1" applyBorder="1" applyAlignment="1">
      <alignment horizontal="left" vertical="center"/>
    </xf>
    <xf numFmtId="0" fontId="16" fillId="0" borderId="57" xfId="47" applyFont="1" applyBorder="1" applyAlignment="1">
      <alignment horizontal="center" vertical="center"/>
    </xf>
    <xf numFmtId="0" fontId="16" fillId="0" borderId="57" xfId="47" applyBorder="1" applyAlignment="1">
      <alignment horizontal="center" vertical="center"/>
    </xf>
    <xf numFmtId="0" fontId="16" fillId="0" borderId="58" xfId="47" applyBorder="1" applyAlignment="1">
      <alignment horizontal="center" vertical="center"/>
    </xf>
    <xf numFmtId="0" fontId="21" fillId="0" borderId="34" xfId="47" applyFont="1" applyBorder="1" applyAlignment="1">
      <alignment horizontal="center" vertical="center"/>
    </xf>
    <xf numFmtId="0" fontId="21" fillId="0" borderId="35" xfId="47" applyFont="1" applyBorder="1" applyAlignment="1">
      <alignment horizontal="center" vertical="center"/>
    </xf>
    <xf numFmtId="0" fontId="21" fillId="0" borderId="36" xfId="47" applyFont="1" applyBorder="1" applyAlignment="1">
      <alignment horizontal="center" vertical="center"/>
    </xf>
    <xf numFmtId="0" fontId="22" fillId="0" borderId="34" xfId="47" applyFont="1" applyBorder="1" applyAlignment="1">
      <alignment horizontal="center" vertical="center"/>
    </xf>
    <xf numFmtId="0" fontId="22" fillId="0" borderId="35" xfId="47" applyFont="1" applyBorder="1" applyAlignment="1">
      <alignment horizontal="center" vertical="center"/>
    </xf>
    <xf numFmtId="0" fontId="22" fillId="0" borderId="36" xfId="47" applyFont="1" applyBorder="1" applyAlignment="1">
      <alignment horizontal="center" vertical="center"/>
    </xf>
    <xf numFmtId="0" fontId="21" fillId="0" borderId="37" xfId="47" applyFont="1" applyBorder="1" applyAlignment="1">
      <alignment horizontal="left" vertical="center"/>
    </xf>
    <xf numFmtId="0" fontId="19" fillId="0" borderId="22" xfId="47" applyFont="1" applyBorder="1" applyAlignment="1">
      <alignment horizontal="left" vertical="center"/>
    </xf>
    <xf numFmtId="0" fontId="19" fillId="0" borderId="38" xfId="47" applyFont="1" applyBorder="1" applyAlignment="1">
      <alignment horizontal="left" vertical="center"/>
    </xf>
    <xf numFmtId="0" fontId="21" fillId="0" borderId="22" xfId="47" applyFont="1" applyBorder="1" applyAlignment="1">
      <alignment horizontal="left" vertical="center"/>
    </xf>
    <xf numFmtId="14" fontId="19" fillId="0" borderId="22" xfId="47" applyNumberFormat="1" applyFont="1" applyBorder="1" applyAlignment="1">
      <alignment horizontal="center" vertical="center"/>
    </xf>
    <xf numFmtId="14" fontId="19" fillId="0" borderId="38" xfId="47" applyNumberFormat="1" applyFont="1" applyBorder="1" applyAlignment="1">
      <alignment horizontal="center" vertical="center"/>
    </xf>
    <xf numFmtId="0" fontId="21" fillId="0" borderId="37" xfId="47" applyFont="1" applyBorder="1">
      <alignment vertical="center"/>
    </xf>
    <xf numFmtId="0" fontId="19" fillId="0" borderId="22" xfId="47" applyFont="1" applyBorder="1">
      <alignment vertical="center"/>
    </xf>
    <xf numFmtId="0" fontId="19" fillId="0" borderId="38" xfId="47" applyFont="1" applyBorder="1">
      <alignment vertical="center"/>
    </xf>
    <xf numFmtId="0" fontId="21" fillId="0" borderId="22" xfId="47" applyFont="1" applyBorder="1">
      <alignment vertical="center"/>
    </xf>
    <xf numFmtId="0" fontId="19" fillId="0" borderId="23" xfId="47" applyFont="1" applyBorder="1" applyAlignment="1">
      <alignment horizontal="left" vertical="center"/>
    </xf>
    <xf numFmtId="0" fontId="19" fillId="0" borderId="46" xfId="47" applyFont="1" applyBorder="1" applyAlignment="1">
      <alignment horizontal="left" vertical="center"/>
    </xf>
    <xf numFmtId="0" fontId="16" fillId="0" borderId="22" xfId="47" applyBorder="1">
      <alignment vertical="center"/>
    </xf>
    <xf numFmtId="0" fontId="21" fillId="0" borderId="39" xfId="47" applyFont="1" applyBorder="1">
      <alignment vertical="center"/>
    </xf>
    <xf numFmtId="0" fontId="19" fillId="0" borderId="40" xfId="47" applyFont="1" applyBorder="1" applyAlignment="1">
      <alignment horizontal="center" vertical="center"/>
    </xf>
    <xf numFmtId="0" fontId="19" fillId="0" borderId="41" xfId="47" applyFont="1" applyBorder="1" applyAlignment="1">
      <alignment horizontal="center" vertical="center"/>
    </xf>
    <xf numFmtId="0" fontId="21" fillId="0" borderId="39" xfId="47" applyFont="1" applyBorder="1" applyAlignment="1">
      <alignment horizontal="left" vertical="center"/>
    </xf>
    <xf numFmtId="0" fontId="21" fillId="0" borderId="40" xfId="47" applyFont="1" applyBorder="1" applyAlignment="1">
      <alignment horizontal="left" vertical="center"/>
    </xf>
    <xf numFmtId="14" fontId="19" fillId="0" borderId="40" xfId="47" applyNumberFormat="1" applyFont="1" applyBorder="1" applyAlignment="1">
      <alignment horizontal="center" vertical="center"/>
    </xf>
    <xf numFmtId="14" fontId="19" fillId="0" borderId="41" xfId="47" applyNumberFormat="1" applyFont="1" applyBorder="1" applyAlignment="1">
      <alignment horizontal="center" vertical="center"/>
    </xf>
    <xf numFmtId="0" fontId="19" fillId="0" borderId="40" xfId="47" applyFont="1" applyBorder="1" applyAlignment="1">
      <alignment horizontal="left" vertical="center"/>
    </xf>
    <xf numFmtId="0" fontId="19" fillId="0" borderId="41" xfId="47" applyFont="1" applyBorder="1" applyAlignment="1">
      <alignment horizontal="left" vertical="center"/>
    </xf>
    <xf numFmtId="0" fontId="21" fillId="0" borderId="59" xfId="47" applyFont="1" applyBorder="1" applyAlignment="1">
      <alignment horizontal="left" vertical="center"/>
    </xf>
    <xf numFmtId="0" fontId="21" fillId="0" borderId="48" xfId="47" applyFont="1" applyBorder="1" applyAlignment="1">
      <alignment horizontal="left" vertical="center"/>
    </xf>
    <xf numFmtId="0" fontId="21" fillId="0" borderId="60" xfId="47" applyFont="1" applyBorder="1" applyAlignment="1">
      <alignment horizontal="left" vertical="center"/>
    </xf>
    <xf numFmtId="0" fontId="22" fillId="0" borderId="61" xfId="47" applyFont="1" applyBorder="1" applyAlignment="1">
      <alignment horizontal="left" vertical="center"/>
    </xf>
    <xf numFmtId="0" fontId="22" fillId="0" borderId="62" xfId="47" applyFont="1" applyBorder="1" applyAlignment="1">
      <alignment horizontal="left" vertical="center"/>
    </xf>
    <xf numFmtId="0" fontId="22" fillId="0" borderId="63" xfId="47" applyFont="1" applyBorder="1" applyAlignment="1">
      <alignment horizontal="left" vertical="center"/>
    </xf>
    <xf numFmtId="0" fontId="21" fillId="0" borderId="64" xfId="47" applyFont="1" applyBorder="1">
      <alignment vertical="center"/>
    </xf>
    <xf numFmtId="0" fontId="16" fillId="0" borderId="65" xfId="47" applyBorder="1" applyAlignment="1">
      <alignment horizontal="left" vertical="center"/>
    </xf>
    <xf numFmtId="0" fontId="19" fillId="0" borderId="65" xfId="47" applyFont="1" applyBorder="1" applyAlignment="1">
      <alignment horizontal="left" vertical="center"/>
    </xf>
    <xf numFmtId="0" fontId="16" fillId="0" borderId="65" xfId="47" applyBorder="1">
      <alignment vertical="center"/>
    </xf>
    <xf numFmtId="0" fontId="21" fillId="0" borderId="65" xfId="47" applyFont="1" applyBorder="1">
      <alignment vertical="center"/>
    </xf>
    <xf numFmtId="0" fontId="19" fillId="0" borderId="66" xfId="47" applyFont="1" applyBorder="1" applyAlignment="1">
      <alignment horizontal="left" vertical="center"/>
    </xf>
    <xf numFmtId="0" fontId="16" fillId="0" borderId="22" xfId="47" applyBorder="1" applyAlignment="1">
      <alignment horizontal="left" vertical="center"/>
    </xf>
    <xf numFmtId="0" fontId="21" fillId="0" borderId="41" xfId="47" applyFont="1" applyBorder="1" applyAlignment="1">
      <alignment horizontal="left" vertical="center"/>
    </xf>
    <xf numFmtId="0" fontId="21" fillId="0" borderId="64" xfId="47" applyFont="1" applyBorder="1" applyAlignment="1">
      <alignment horizontal="center" vertical="center"/>
    </xf>
    <xf numFmtId="0" fontId="19" fillId="0" borderId="65" xfId="47" applyFont="1" applyBorder="1" applyAlignment="1">
      <alignment horizontal="center" vertical="center"/>
    </xf>
    <xf numFmtId="0" fontId="21" fillId="0" borderId="65" xfId="47" applyFont="1" applyBorder="1" applyAlignment="1">
      <alignment horizontal="center" vertical="center"/>
    </xf>
    <xf numFmtId="0" fontId="16" fillId="0" borderId="65" xfId="47" applyBorder="1" applyAlignment="1">
      <alignment horizontal="center" vertical="center"/>
    </xf>
    <xf numFmtId="0" fontId="21" fillId="0" borderId="37" xfId="47" applyFont="1" applyBorder="1" applyAlignment="1">
      <alignment horizontal="center" vertical="center"/>
    </xf>
    <xf numFmtId="0" fontId="21" fillId="0" borderId="22" xfId="47" applyFont="1" applyBorder="1" applyAlignment="1">
      <alignment horizontal="center" vertical="center"/>
    </xf>
    <xf numFmtId="0" fontId="16" fillId="0" borderId="22" xfId="47" applyBorder="1" applyAlignment="1">
      <alignment horizontal="center" vertical="center"/>
    </xf>
    <xf numFmtId="0" fontId="21" fillId="0" borderId="0" xfId="47" applyFont="1">
      <alignment vertical="center"/>
    </xf>
    <xf numFmtId="0" fontId="21" fillId="0" borderId="50" xfId="47" applyFont="1" applyBorder="1" applyAlignment="1">
      <alignment horizontal="left" vertical="center" wrapText="1"/>
    </xf>
    <xf numFmtId="0" fontId="21" fillId="0" borderId="51" xfId="47" applyFont="1" applyBorder="1" applyAlignment="1">
      <alignment horizontal="left" vertical="center" wrapText="1"/>
    </xf>
    <xf numFmtId="0" fontId="21" fillId="0" borderId="52" xfId="47" applyFont="1" applyBorder="1" applyAlignment="1">
      <alignment horizontal="left" vertical="center" wrapText="1"/>
    </xf>
    <xf numFmtId="0" fontId="21" fillId="0" borderId="64" xfId="47" applyFont="1" applyBorder="1" applyAlignment="1">
      <alignment horizontal="left" vertical="center"/>
    </xf>
    <xf numFmtId="0" fontId="21" fillId="0" borderId="65" xfId="47" applyFont="1" applyBorder="1" applyAlignment="1">
      <alignment horizontal="left" vertical="center"/>
    </xf>
    <xf numFmtId="0" fontId="21" fillId="0" borderId="66" xfId="47" applyFont="1" applyBorder="1" applyAlignment="1">
      <alignment horizontal="left" vertical="center"/>
    </xf>
    <xf numFmtId="0" fontId="24" fillId="0" borderId="67" xfId="47" applyFont="1" applyBorder="1" applyAlignment="1">
      <alignment horizontal="left" vertical="center" wrapText="1"/>
    </xf>
    <xf numFmtId="0" fontId="19" fillId="0" borderId="37" xfId="47" applyFont="1" applyBorder="1" applyAlignment="1">
      <alignment horizontal="left" vertical="center"/>
    </xf>
    <xf numFmtId="9" fontId="19" fillId="0" borderId="22" xfId="47" applyNumberFormat="1" applyFont="1" applyBorder="1" applyAlignment="1">
      <alignment horizontal="center" vertical="center"/>
    </xf>
    <xf numFmtId="0" fontId="25" fillId="0" borderId="38" xfId="47" applyFont="1" applyBorder="1" applyAlignment="1">
      <alignment horizontal="left" vertical="center" wrapText="1"/>
    </xf>
    <xf numFmtId="0" fontId="25" fillId="0" borderId="38" xfId="47" applyFont="1" applyBorder="1" applyAlignment="1">
      <alignment horizontal="left" vertical="center"/>
    </xf>
    <xf numFmtId="0" fontId="22" fillId="0" borderId="61" xfId="0" applyFont="1" applyBorder="1" applyAlignment="1">
      <alignment horizontal="left" vertical="center"/>
    </xf>
    <xf numFmtId="0" fontId="22" fillId="0" borderId="62" xfId="0" applyFont="1" applyBorder="1" applyAlignment="1">
      <alignment horizontal="left" vertical="center"/>
    </xf>
    <xf numFmtId="0" fontId="22" fillId="0" borderId="63" xfId="0" applyFont="1" applyBorder="1" applyAlignment="1">
      <alignment horizontal="left" vertical="center"/>
    </xf>
    <xf numFmtId="9" fontId="19" fillId="0" borderId="49" xfId="47" applyNumberFormat="1" applyFont="1" applyBorder="1" applyAlignment="1">
      <alignment horizontal="left" vertical="center"/>
    </xf>
    <xf numFmtId="9" fontId="19" fillId="0" borderId="43" xfId="47" applyNumberFormat="1" applyFont="1" applyBorder="1" applyAlignment="1">
      <alignment horizontal="left" vertical="center"/>
    </xf>
    <xf numFmtId="9" fontId="19" fillId="0" borderId="44" xfId="47" applyNumberFormat="1" applyFont="1" applyBorder="1" applyAlignment="1">
      <alignment horizontal="left" vertical="center"/>
    </xf>
    <xf numFmtId="9" fontId="19" fillId="0" borderId="50" xfId="47" applyNumberFormat="1" applyFont="1" applyBorder="1" applyAlignment="1">
      <alignment horizontal="left" vertical="center"/>
    </xf>
    <xf numFmtId="9" fontId="19" fillId="0" borderId="51" xfId="47" applyNumberFormat="1" applyFont="1" applyBorder="1" applyAlignment="1">
      <alignment horizontal="left" vertical="center"/>
    </xf>
    <xf numFmtId="9" fontId="19" fillId="0" borderId="52" xfId="47" applyNumberFormat="1" applyFont="1" applyBorder="1" applyAlignment="1">
      <alignment horizontal="left" vertical="center"/>
    </xf>
    <xf numFmtId="0" fontId="18" fillId="0" borderId="64" xfId="47" applyFont="1" applyBorder="1" applyAlignment="1">
      <alignment horizontal="left" vertical="center"/>
    </xf>
    <xf numFmtId="0" fontId="18" fillId="0" borderId="65" xfId="47" applyFont="1" applyBorder="1" applyAlignment="1">
      <alignment horizontal="left" vertical="center"/>
    </xf>
    <xf numFmtId="0" fontId="18" fillId="0" borderId="66" xfId="47" applyFont="1" applyBorder="1" applyAlignment="1">
      <alignment horizontal="left" vertical="center"/>
    </xf>
    <xf numFmtId="0" fontId="18" fillId="0" borderId="68" xfId="47" applyFont="1" applyBorder="1" applyAlignment="1">
      <alignment horizontal="left" vertical="center"/>
    </xf>
    <xf numFmtId="0" fontId="18" fillId="0" borderId="51" xfId="47" applyFont="1" applyBorder="1" applyAlignment="1">
      <alignment horizontal="left" vertical="center"/>
    </xf>
    <xf numFmtId="0" fontId="18" fillId="0" borderId="52" xfId="47" applyFont="1" applyBorder="1" applyAlignment="1">
      <alignment horizontal="left" vertical="center"/>
    </xf>
    <xf numFmtId="0" fontId="22" fillId="0" borderId="48" xfId="47" applyFont="1" applyBorder="1" applyAlignment="1">
      <alignment horizontal="left" vertical="center"/>
    </xf>
    <xf numFmtId="0" fontId="19" fillId="0" borderId="69" xfId="47" applyFont="1" applyBorder="1" applyAlignment="1">
      <alignment horizontal="left" vertical="center"/>
    </xf>
    <xf numFmtId="0" fontId="19" fillId="0" borderId="70" xfId="47" applyFont="1" applyBorder="1" applyAlignment="1">
      <alignment horizontal="left" vertical="center"/>
    </xf>
    <xf numFmtId="0" fontId="19" fillId="0" borderId="71" xfId="47" applyFont="1" applyBorder="1" applyAlignment="1">
      <alignment horizontal="left" vertical="center"/>
    </xf>
    <xf numFmtId="0" fontId="19" fillId="0" borderId="47" xfId="47" applyFont="1" applyBorder="1" applyAlignment="1">
      <alignment horizontal="left" vertical="center"/>
    </xf>
    <xf numFmtId="0" fontId="19" fillId="0" borderId="45" xfId="47" applyFont="1" applyBorder="1" applyAlignment="1">
      <alignment horizontal="left" vertical="center"/>
    </xf>
    <xf numFmtId="0" fontId="21" fillId="0" borderId="50" xfId="47" applyFont="1" applyBorder="1" applyAlignment="1">
      <alignment horizontal="left" vertical="center"/>
    </xf>
    <xf numFmtId="0" fontId="21" fillId="0" borderId="51" xfId="47" applyFont="1" applyBorder="1" applyAlignment="1">
      <alignment horizontal="left" vertical="center"/>
    </xf>
    <xf numFmtId="0" fontId="21" fillId="0" borderId="52" xfId="47" applyFont="1" applyBorder="1" applyAlignment="1">
      <alignment horizontal="left" vertical="center"/>
    </xf>
    <xf numFmtId="0" fontId="22" fillId="0" borderId="56" xfId="47" applyFont="1" applyBorder="1">
      <alignment vertical="center"/>
    </xf>
    <xf numFmtId="0" fontId="26" fillId="0" borderId="62" xfId="47" applyFont="1" applyBorder="1" applyAlignment="1">
      <alignment horizontal="center" vertical="center"/>
    </xf>
    <xf numFmtId="0" fontId="22" fillId="0" borderId="57" xfId="47" applyFont="1" applyBorder="1">
      <alignment vertical="center"/>
    </xf>
    <xf numFmtId="0" fontId="19" fillId="0" borderId="72" xfId="47" applyFont="1" applyBorder="1">
      <alignment vertical="center"/>
    </xf>
    <xf numFmtId="0" fontId="22" fillId="0" borderId="72" xfId="47" applyFont="1" applyBorder="1">
      <alignment vertical="center"/>
    </xf>
    <xf numFmtId="58" fontId="16" fillId="0" borderId="57" xfId="47" applyNumberFormat="1" applyBorder="1">
      <alignment vertical="center"/>
    </xf>
    <xf numFmtId="0" fontId="22" fillId="0" borderId="48" xfId="47" applyFont="1" applyBorder="1" applyAlignment="1">
      <alignment horizontal="center" vertical="center"/>
    </xf>
    <xf numFmtId="0" fontId="22" fillId="0" borderId="73" xfId="47" applyFont="1" applyBorder="1" applyAlignment="1">
      <alignment horizontal="center" vertical="center"/>
    </xf>
    <xf numFmtId="0" fontId="19" fillId="0" borderId="72" xfId="47" applyFont="1" applyBorder="1" applyAlignment="1">
      <alignment horizontal="center" vertical="center"/>
    </xf>
    <xf numFmtId="0" fontId="19" fillId="0" borderId="60" xfId="47" applyFont="1" applyBorder="1" applyAlignment="1">
      <alignment horizontal="center" vertical="center"/>
    </xf>
    <xf numFmtId="0" fontId="19" fillId="0" borderId="59" xfId="47" applyFont="1" applyBorder="1" applyAlignment="1">
      <alignment horizontal="left" vertical="center"/>
    </xf>
    <xf numFmtId="0" fontId="19" fillId="0" borderId="48" xfId="47" applyFont="1" applyBorder="1" applyAlignment="1">
      <alignment horizontal="left" vertical="center"/>
    </xf>
    <xf numFmtId="0" fontId="19" fillId="0" borderId="60" xfId="47" applyFont="1" applyBorder="1" applyAlignment="1">
      <alignment horizontal="left" vertical="center"/>
    </xf>
    <xf numFmtId="0" fontId="16" fillId="0" borderId="72" xfId="47" applyBorder="1">
      <alignment vertical="center"/>
    </xf>
    <xf numFmtId="0" fontId="27" fillId="0" borderId="74" xfId="0" applyFont="1" applyBorder="1" applyAlignment="1">
      <alignment horizontal="center" vertical="center" wrapText="1"/>
    </xf>
    <xf numFmtId="0" fontId="27" fillId="0" borderId="75" xfId="0" applyFont="1" applyBorder="1" applyAlignment="1">
      <alignment horizontal="center" vertical="center" wrapText="1"/>
    </xf>
    <xf numFmtId="0" fontId="27" fillId="0" borderId="76" xfId="0" applyFont="1" applyBorder="1" applyAlignment="1">
      <alignment horizontal="center" vertical="center" wrapText="1"/>
    </xf>
    <xf numFmtId="0" fontId="28" fillId="0" borderId="17" xfId="0" applyFont="1" applyBorder="1"/>
    <xf numFmtId="0" fontId="28" fillId="0" borderId="2" xfId="0" applyFont="1" applyBorder="1"/>
    <xf numFmtId="0" fontId="28" fillId="0" borderId="4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8" fillId="4" borderId="4" xfId="0" applyFont="1" applyFill="1" applyBorder="1" applyAlignment="1">
      <alignment horizontal="center" vertical="center"/>
    </xf>
    <xf numFmtId="0" fontId="28" fillId="4" borderId="6" xfId="0" applyFont="1" applyFill="1" applyBorder="1" applyAlignment="1">
      <alignment horizontal="center" vertical="center"/>
    </xf>
    <xf numFmtId="0" fontId="28" fillId="0" borderId="77" xfId="0" applyFont="1" applyBorder="1" applyAlignment="1">
      <alignment horizontal="center" vertical="center"/>
    </xf>
    <xf numFmtId="0" fontId="28" fillId="4" borderId="2" xfId="0" applyFont="1" applyFill="1" applyBorder="1"/>
    <xf numFmtId="0" fontId="28" fillId="0" borderId="78" xfId="0" applyFont="1" applyBorder="1"/>
    <xf numFmtId="0" fontId="0" fillId="0" borderId="17" xfId="0" applyBorder="1"/>
    <xf numFmtId="0" fontId="0" fillId="4" borderId="2" xfId="0" applyFill="1" applyBorder="1"/>
    <xf numFmtId="0" fontId="0" fillId="0" borderId="78" xfId="0" applyBorder="1"/>
    <xf numFmtId="0" fontId="0" fillId="0" borderId="79" xfId="0" applyBorder="1"/>
    <xf numFmtId="0" fontId="0" fillId="0" borderId="80" xfId="0" applyBorder="1"/>
    <xf numFmtId="0" fontId="0" fillId="4" borderId="80" xfId="0" applyFill="1" applyBorder="1"/>
    <xf numFmtId="0" fontId="0" fillId="0" borderId="81" xfId="0" applyBorder="1"/>
    <xf numFmtId="0" fontId="0" fillId="5" borderId="0" xfId="0" applyFill="1"/>
    <xf numFmtId="0" fontId="15" fillId="0" borderId="2" xfId="48" applyFont="1" applyBorder="1" applyAlignment="1" quotePrefix="1">
      <alignment horizontal="center" vertical="center"/>
    </xf>
    <xf numFmtId="0" fontId="14" fillId="0" borderId="2" xfId="48" applyFont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注释" xfId="6" builtinId="10"/>
    <cellStyle name="警告文本" xfId="7" builtinId="11"/>
    <cellStyle name="标题" xfId="8" builtinId="15"/>
    <cellStyle name="解释性文本" xfId="9" builtinId="53"/>
    <cellStyle name="标题 1" xfId="10" builtinId="16"/>
    <cellStyle name="标题 2" xfId="11" builtinId="17"/>
    <cellStyle name="标题 3" xfId="12" builtinId="18"/>
    <cellStyle name="标题 4" xfId="13" builtinId="19"/>
    <cellStyle name="输入" xfId="14" builtinId="20"/>
    <cellStyle name="输出" xfId="15" builtinId="21"/>
    <cellStyle name="计算" xfId="16" builtinId="22"/>
    <cellStyle name="检查单元格" xfId="17" builtinId="23"/>
    <cellStyle name="链接单元格" xfId="18" builtinId="24"/>
    <cellStyle name="汇总" xfId="19" builtinId="25"/>
    <cellStyle name="好" xfId="20" builtinId="26"/>
    <cellStyle name="差" xfId="21" builtinId="27"/>
    <cellStyle name="适中" xfId="22" builtinId="28"/>
    <cellStyle name="强调文字颜色 1" xfId="23" builtinId="29"/>
    <cellStyle name="20% - 强调文字颜色 1" xfId="24" builtinId="30"/>
    <cellStyle name="40% - 强调文字颜色 1" xfId="25" builtinId="31"/>
    <cellStyle name="60% - 强调文字颜色 1" xfId="26" builtinId="32"/>
    <cellStyle name="强调文字颜色 2" xfId="27" builtinId="33"/>
    <cellStyle name="20% - 强调文字颜色 2" xfId="28" builtinId="34"/>
    <cellStyle name="40% - 强调文字颜色 2" xfId="29" builtinId="35"/>
    <cellStyle name="60% - 强调文字颜色 2" xfId="30" builtinId="36"/>
    <cellStyle name="强调文字颜色 3" xfId="31" builtinId="37"/>
    <cellStyle name="20% - 强调文字颜色 3" xfId="32" builtinId="38"/>
    <cellStyle name="40% - 强调文字颜色 3" xfId="33" builtinId="39"/>
    <cellStyle name="60% - 强调文字颜色 3" xfId="34" builtinId="40"/>
    <cellStyle name="强调文字颜色 4" xfId="35" builtinId="41"/>
    <cellStyle name="20% - 强调文字颜色 4" xfId="36" builtinId="42"/>
    <cellStyle name="40% - 强调文字颜色 4" xfId="37" builtinId="43"/>
    <cellStyle name="60% - 强调文字颜色 4" xfId="38" builtinId="44"/>
    <cellStyle name="强调文字颜色 5" xfId="39" builtinId="45"/>
    <cellStyle name="20% - 强调文字颜色 5" xfId="40" builtinId="46"/>
    <cellStyle name="40% - 强调文字颜色 5" xfId="41" builtinId="47"/>
    <cellStyle name="60% - 强调文字颜色 5" xfId="42" builtinId="48"/>
    <cellStyle name="强调文字颜色 6" xfId="43" builtinId="49"/>
    <cellStyle name="20% - 强调文字颜色 6" xfId="44" builtinId="50"/>
    <cellStyle name="40% - 强调文字颜色 6" xfId="45" builtinId="51"/>
    <cellStyle name="60% - 强调文字颜色 6" xfId="46" builtinId="52"/>
    <cellStyle name="常规 2" xfId="47"/>
    <cellStyle name="常规 23" xfId="48"/>
    <cellStyle name="常规 3" xfId="49"/>
    <cellStyle name="常规 4" xfId="50"/>
    <cellStyle name="常规 40" xfId="51"/>
    <cellStyle name="常规 5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tif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257736</xdr:rowOff>
    </xdr:from>
    <xdr:to>
      <xdr:col>11</xdr:col>
      <xdr:colOff>41013</xdr:colOff>
      <xdr:row>62</xdr:row>
      <xdr:rowOff>119296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rcRect t="7203"/>
        <a:stretch>
          <a:fillRect/>
        </a:stretch>
      </xdr:blipFill>
      <xdr:spPr>
        <a:xfrm>
          <a:off x="0" y="257175"/>
          <a:ext cx="8746490" cy="122440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21166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554980"/>
          <a:ext cx="43389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21166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5554980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21166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5554980"/>
          <a:ext cx="44659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21166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554980"/>
          <a:ext cx="43389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21166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554980"/>
          <a:ext cx="433895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180975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20975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180975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7017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180975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9397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180975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2097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180975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20975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5400"/>
              <a:ext cx="390525" cy="4095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1235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1235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2188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71725"/>
              <a:ext cx="352425" cy="4857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28850"/>
              <a:ext cx="5048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24125"/>
              <a:ext cx="6286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314325</xdr:rowOff>
    </xdr:from>
    <xdr:to>
      <xdr:col>11</xdr:col>
      <xdr:colOff>35847</xdr:colOff>
      <xdr:row>55</xdr:row>
      <xdr:rowOff>26280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rcRect t="11574"/>
        <a:stretch>
          <a:fillRect/>
        </a:stretch>
      </xdr:blipFill>
      <xdr:spPr>
        <a:xfrm>
          <a:off x="0" y="314325"/>
          <a:ext cx="8284210" cy="110775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222249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30500" y="6294120"/>
          <a:ext cx="43395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222249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79700" y="3337560"/>
          <a:ext cx="43903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222249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603500" y="3337560"/>
          <a:ext cx="44665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222249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30500" y="3707130"/>
          <a:ext cx="43395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222249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30500" y="6294120"/>
          <a:ext cx="43395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22</xdr:row>
      <xdr:rowOff>9524</xdr:rowOff>
    </xdr:from>
    <xdr:to>
      <xdr:col>8</xdr:col>
      <xdr:colOff>44450</xdr:colOff>
      <xdr:row>62</xdr:row>
      <xdr:rowOff>57149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14265"/>
          <a:ext cx="9207500" cy="6905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10" t="s">
        <v>0</v>
      </c>
      <c r="C2" s="311"/>
      <c r="D2" s="311"/>
      <c r="E2" s="311"/>
      <c r="F2" s="311"/>
      <c r="G2" s="311"/>
      <c r="H2" s="311"/>
      <c r="I2" s="312"/>
    </row>
    <row r="3" ht="27.95" customHeight="1" spans="2:9">
      <c r="B3" s="313"/>
      <c r="C3" s="314"/>
      <c r="D3" s="315" t="s">
        <v>1</v>
      </c>
      <c r="E3" s="316"/>
      <c r="F3" s="317" t="s">
        <v>2</v>
      </c>
      <c r="G3" s="318"/>
      <c r="H3" s="315" t="s">
        <v>3</v>
      </c>
      <c r="I3" s="319"/>
    </row>
    <row r="4" ht="27.95" customHeight="1" spans="2:9">
      <c r="B4" s="313" t="s">
        <v>4</v>
      </c>
      <c r="C4" s="314" t="s">
        <v>5</v>
      </c>
      <c r="D4" s="314" t="s">
        <v>6</v>
      </c>
      <c r="E4" s="314" t="s">
        <v>7</v>
      </c>
      <c r="F4" s="320" t="s">
        <v>6</v>
      </c>
      <c r="G4" s="320" t="s">
        <v>7</v>
      </c>
      <c r="H4" s="314" t="s">
        <v>6</v>
      </c>
      <c r="I4" s="321" t="s">
        <v>7</v>
      </c>
    </row>
    <row r="5" ht="27.95" customHeight="1" spans="2:9">
      <c r="B5" s="322" t="s">
        <v>8</v>
      </c>
      <c r="C5" s="6">
        <v>13</v>
      </c>
      <c r="D5" s="6">
        <v>0</v>
      </c>
      <c r="E5" s="6">
        <v>1</v>
      </c>
      <c r="F5" s="323">
        <v>0</v>
      </c>
      <c r="G5" s="323">
        <v>1</v>
      </c>
      <c r="H5" s="6">
        <v>1</v>
      </c>
      <c r="I5" s="324">
        <v>2</v>
      </c>
    </row>
    <row r="6" ht="27.95" customHeight="1" spans="2:9">
      <c r="B6" s="322" t="s">
        <v>9</v>
      </c>
      <c r="C6" s="6">
        <v>20</v>
      </c>
      <c r="D6" s="6">
        <v>0</v>
      </c>
      <c r="E6" s="6">
        <v>1</v>
      </c>
      <c r="F6" s="323">
        <v>1</v>
      </c>
      <c r="G6" s="323">
        <v>2</v>
      </c>
      <c r="H6" s="6">
        <v>2</v>
      </c>
      <c r="I6" s="324">
        <v>3</v>
      </c>
    </row>
    <row r="7" ht="27.95" customHeight="1" spans="2:9">
      <c r="B7" s="322" t="s">
        <v>10</v>
      </c>
      <c r="C7" s="6">
        <v>32</v>
      </c>
      <c r="D7" s="6">
        <v>0</v>
      </c>
      <c r="E7" s="6">
        <v>1</v>
      </c>
      <c r="F7" s="323">
        <v>2</v>
      </c>
      <c r="G7" s="323">
        <v>3</v>
      </c>
      <c r="H7" s="6">
        <v>3</v>
      </c>
      <c r="I7" s="324">
        <v>4</v>
      </c>
    </row>
    <row r="8" ht="27.95" customHeight="1" spans="2:9">
      <c r="B8" s="322" t="s">
        <v>11</v>
      </c>
      <c r="C8" s="6">
        <v>50</v>
      </c>
      <c r="D8" s="6">
        <v>1</v>
      </c>
      <c r="E8" s="6">
        <v>2</v>
      </c>
      <c r="F8" s="323">
        <v>3</v>
      </c>
      <c r="G8" s="323">
        <v>4</v>
      </c>
      <c r="H8" s="6">
        <v>5</v>
      </c>
      <c r="I8" s="324">
        <v>6</v>
      </c>
    </row>
    <row r="9" ht="27.95" customHeight="1" spans="2:9">
      <c r="B9" s="322" t="s">
        <v>12</v>
      </c>
      <c r="C9" s="6">
        <v>80</v>
      </c>
      <c r="D9" s="6">
        <v>2</v>
      </c>
      <c r="E9" s="6">
        <v>3</v>
      </c>
      <c r="F9" s="323">
        <v>5</v>
      </c>
      <c r="G9" s="323">
        <v>6</v>
      </c>
      <c r="H9" s="6">
        <v>7</v>
      </c>
      <c r="I9" s="324">
        <v>8</v>
      </c>
    </row>
    <row r="10" ht="27.95" customHeight="1" spans="2:9">
      <c r="B10" s="322" t="s">
        <v>13</v>
      </c>
      <c r="C10" s="6">
        <v>125</v>
      </c>
      <c r="D10" s="6">
        <v>3</v>
      </c>
      <c r="E10" s="6">
        <v>4</v>
      </c>
      <c r="F10" s="323">
        <v>7</v>
      </c>
      <c r="G10" s="323">
        <v>8</v>
      </c>
      <c r="H10" s="6">
        <v>10</v>
      </c>
      <c r="I10" s="324">
        <v>11</v>
      </c>
    </row>
    <row r="11" ht="27.95" customHeight="1" spans="2:9">
      <c r="B11" s="322" t="s">
        <v>14</v>
      </c>
      <c r="C11" s="6">
        <v>200</v>
      </c>
      <c r="D11" s="6">
        <v>5</v>
      </c>
      <c r="E11" s="6">
        <v>6</v>
      </c>
      <c r="F11" s="323">
        <v>10</v>
      </c>
      <c r="G11" s="323">
        <v>11</v>
      </c>
      <c r="H11" s="6">
        <v>14</v>
      </c>
      <c r="I11" s="324">
        <v>15</v>
      </c>
    </row>
    <row r="12" ht="27.95" customHeight="1" spans="2:9">
      <c r="B12" s="325" t="s">
        <v>15</v>
      </c>
      <c r="C12" s="326">
        <v>315</v>
      </c>
      <c r="D12" s="326">
        <v>7</v>
      </c>
      <c r="E12" s="326">
        <v>8</v>
      </c>
      <c r="F12" s="327">
        <v>14</v>
      </c>
      <c r="G12" s="327">
        <v>15</v>
      </c>
      <c r="H12" s="326">
        <v>21</v>
      </c>
      <c r="I12" s="328">
        <v>22</v>
      </c>
    </row>
    <row r="14" spans="2:9">
      <c r="B14" s="329" t="s">
        <v>16</v>
      </c>
      <c r="C14" s="329"/>
      <c r="D14" s="32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C28" sqref="C2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265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25" t="s">
        <v>210</v>
      </c>
      <c r="B2" s="19" t="s">
        <v>215</v>
      </c>
      <c r="C2" s="19" t="s">
        <v>266</v>
      </c>
      <c r="D2" s="19" t="s">
        <v>213</v>
      </c>
      <c r="E2" s="19" t="s">
        <v>214</v>
      </c>
      <c r="F2" s="25" t="s">
        <v>267</v>
      </c>
      <c r="G2" s="25" t="s">
        <v>237</v>
      </c>
      <c r="H2" s="33" t="s">
        <v>238</v>
      </c>
      <c r="I2" s="34" t="s">
        <v>240</v>
      </c>
    </row>
    <row r="3" s="1" customFormat="1" ht="16.5" spans="1:9">
      <c r="A3" s="25"/>
      <c r="B3" s="23"/>
      <c r="C3" s="23"/>
      <c r="D3" s="23"/>
      <c r="E3" s="23"/>
      <c r="F3" s="25" t="s">
        <v>268</v>
      </c>
      <c r="G3" s="25" t="s">
        <v>241</v>
      </c>
      <c r="H3" s="35"/>
      <c r="I3" s="36"/>
    </row>
    <row r="4" spans="1:9">
      <c r="A4" s="6">
        <v>1</v>
      </c>
      <c r="B4" s="6" t="s">
        <v>269</v>
      </c>
      <c r="C4" s="7" t="s">
        <v>270</v>
      </c>
      <c r="D4" s="7" t="s">
        <v>271</v>
      </c>
      <c r="E4" s="7" t="s">
        <v>100</v>
      </c>
      <c r="F4" s="7">
        <v>2.5</v>
      </c>
      <c r="G4" s="7">
        <v>3.9</v>
      </c>
      <c r="H4" s="7"/>
      <c r="I4" s="7" t="s">
        <v>245</v>
      </c>
    </row>
    <row r="5" spans="1:9">
      <c r="A5" s="6"/>
      <c r="B5" s="6"/>
      <c r="C5" s="7"/>
      <c r="D5" s="7"/>
      <c r="E5" s="7"/>
      <c r="F5" s="7"/>
      <c r="G5" s="7"/>
      <c r="H5" s="7"/>
      <c r="I5" s="7"/>
    </row>
    <row r="6" spans="1:9">
      <c r="A6" s="6"/>
      <c r="B6" s="6"/>
      <c r="C6" s="7"/>
      <c r="D6" s="7"/>
      <c r="E6" s="7"/>
      <c r="F6" s="7"/>
      <c r="G6" s="7"/>
      <c r="H6" s="7"/>
      <c r="I6" s="7"/>
    </row>
    <row r="7" spans="1:9">
      <c r="A7" s="6"/>
      <c r="B7" s="6"/>
      <c r="C7" s="7"/>
      <c r="D7" s="7"/>
      <c r="E7" s="7"/>
      <c r="F7" s="7"/>
      <c r="G7" s="7"/>
      <c r="H7" s="7"/>
      <c r="I7" s="7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="2" customFormat="1" ht="18.75" spans="1:9">
      <c r="A12" s="10" t="s">
        <v>272</v>
      </c>
      <c r="B12" s="11"/>
      <c r="C12" s="11"/>
      <c r="D12" s="12"/>
      <c r="E12" s="13"/>
      <c r="F12" s="10" t="s">
        <v>263</v>
      </c>
      <c r="G12" s="11"/>
      <c r="H12" s="12"/>
      <c r="I12" s="16"/>
    </row>
    <row r="13" ht="39" customHeight="1" spans="1:9">
      <c r="A13" s="17" t="s">
        <v>273</v>
      </c>
      <c r="B13" s="17"/>
      <c r="C13" s="18"/>
      <c r="D13" s="18"/>
      <c r="E13" s="18"/>
      <c r="F13" s="18"/>
      <c r="G13" s="18"/>
      <c r="H13" s="18"/>
      <c r="I13" s="18"/>
    </row>
    <row r="14" spans="1:9">
      <c r="A14" t="s">
        <v>249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H12" sqref="H12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274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19" t="s">
        <v>251</v>
      </c>
      <c r="B2" s="19" t="s">
        <v>215</v>
      </c>
      <c r="C2" s="19" t="s">
        <v>211</v>
      </c>
      <c r="D2" s="19" t="s">
        <v>212</v>
      </c>
      <c r="E2" s="19" t="s">
        <v>213</v>
      </c>
      <c r="F2" s="19" t="s">
        <v>214</v>
      </c>
      <c r="G2" s="20" t="s">
        <v>275</v>
      </c>
      <c r="H2" s="21"/>
      <c r="I2" s="22"/>
      <c r="J2" s="20" t="s">
        <v>276</v>
      </c>
      <c r="K2" s="21"/>
      <c r="L2" s="22"/>
      <c r="M2" s="20" t="s">
        <v>277</v>
      </c>
      <c r="N2" s="21"/>
      <c r="O2" s="22"/>
      <c r="P2" s="20" t="s">
        <v>278</v>
      </c>
      <c r="Q2" s="21"/>
      <c r="R2" s="22"/>
      <c r="S2" s="21" t="s">
        <v>279</v>
      </c>
      <c r="T2" s="21"/>
      <c r="U2" s="22"/>
      <c r="V2" s="5" t="s">
        <v>256</v>
      </c>
      <c r="W2" s="5" t="s">
        <v>225</v>
      </c>
    </row>
    <row r="3" s="1" customFormat="1" ht="16.5" spans="1:23">
      <c r="A3" s="23"/>
      <c r="B3" s="24"/>
      <c r="C3" s="24"/>
      <c r="D3" s="24"/>
      <c r="E3" s="24"/>
      <c r="F3" s="24"/>
      <c r="G3" s="25" t="s">
        <v>266</v>
      </c>
      <c r="H3" s="25" t="s">
        <v>29</v>
      </c>
      <c r="I3" s="25" t="s">
        <v>215</v>
      </c>
      <c r="J3" s="25" t="s">
        <v>266</v>
      </c>
      <c r="K3" s="25" t="s">
        <v>29</v>
      </c>
      <c r="L3" s="25" t="s">
        <v>215</v>
      </c>
      <c r="M3" s="25" t="s">
        <v>266</v>
      </c>
      <c r="N3" s="25" t="s">
        <v>29</v>
      </c>
      <c r="O3" s="25" t="s">
        <v>215</v>
      </c>
      <c r="P3" s="25" t="s">
        <v>266</v>
      </c>
      <c r="Q3" s="25" t="s">
        <v>29</v>
      </c>
      <c r="R3" s="25" t="s">
        <v>215</v>
      </c>
      <c r="S3" s="25" t="s">
        <v>266</v>
      </c>
      <c r="T3" s="25" t="s">
        <v>29</v>
      </c>
      <c r="U3" s="25" t="s">
        <v>215</v>
      </c>
      <c r="V3" s="26"/>
      <c r="W3" s="26"/>
    </row>
    <row r="4" spans="1:23">
      <c r="A4" s="27" t="s">
        <v>280</v>
      </c>
      <c r="B4" s="28"/>
      <c r="C4" s="28"/>
      <c r="D4" s="28"/>
      <c r="E4" s="28"/>
      <c r="F4" s="28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ht="16.5" spans="1:23">
      <c r="A5" s="29"/>
      <c r="B5" s="30"/>
      <c r="C5" s="30"/>
      <c r="D5" s="30"/>
      <c r="E5" s="30"/>
      <c r="F5" s="30"/>
      <c r="G5" s="20" t="s">
        <v>281</v>
      </c>
      <c r="H5" s="21"/>
      <c r="I5" s="22"/>
      <c r="J5" s="20" t="s">
        <v>282</v>
      </c>
      <c r="K5" s="21"/>
      <c r="L5" s="22"/>
      <c r="M5" s="20" t="s">
        <v>283</v>
      </c>
      <c r="N5" s="21"/>
      <c r="O5" s="22"/>
      <c r="P5" s="20" t="s">
        <v>284</v>
      </c>
      <c r="Q5" s="21"/>
      <c r="R5" s="22"/>
      <c r="S5" s="21" t="s">
        <v>285</v>
      </c>
      <c r="T5" s="21"/>
      <c r="U5" s="22"/>
      <c r="V5" s="7"/>
      <c r="W5" s="7"/>
    </row>
    <row r="6" ht="16.5" spans="1:23">
      <c r="A6" s="29"/>
      <c r="B6" s="30"/>
      <c r="C6" s="30"/>
      <c r="D6" s="30"/>
      <c r="E6" s="30"/>
      <c r="F6" s="30"/>
      <c r="G6" s="25" t="s">
        <v>266</v>
      </c>
      <c r="H6" s="25" t="s">
        <v>29</v>
      </c>
      <c r="I6" s="25" t="s">
        <v>215</v>
      </c>
      <c r="J6" s="25" t="s">
        <v>266</v>
      </c>
      <c r="K6" s="25" t="s">
        <v>29</v>
      </c>
      <c r="L6" s="25" t="s">
        <v>215</v>
      </c>
      <c r="M6" s="25" t="s">
        <v>266</v>
      </c>
      <c r="N6" s="25" t="s">
        <v>29</v>
      </c>
      <c r="O6" s="25" t="s">
        <v>215</v>
      </c>
      <c r="P6" s="25" t="s">
        <v>266</v>
      </c>
      <c r="Q6" s="25" t="s">
        <v>29</v>
      </c>
      <c r="R6" s="25" t="s">
        <v>215</v>
      </c>
      <c r="S6" s="25" t="s">
        <v>266</v>
      </c>
      <c r="T6" s="25" t="s">
        <v>29</v>
      </c>
      <c r="U6" s="25" t="s">
        <v>215</v>
      </c>
      <c r="V6" s="7"/>
      <c r="W6" s="7"/>
    </row>
    <row r="7" spans="1:23">
      <c r="A7" s="31"/>
      <c r="B7" s="32"/>
      <c r="C7" s="32"/>
      <c r="D7" s="32"/>
      <c r="E7" s="32"/>
      <c r="F7" s="32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3">
      <c r="A8" s="28" t="s">
        <v>286</v>
      </c>
      <c r="B8" s="28"/>
      <c r="C8" s="28"/>
      <c r="D8" s="28"/>
      <c r="E8" s="28"/>
      <c r="F8" s="28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>
      <c r="A9" s="32"/>
      <c r="B9" s="32"/>
      <c r="C9" s="32"/>
      <c r="D9" s="32"/>
      <c r="E9" s="32"/>
      <c r="F9" s="32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>
      <c r="A10" s="28" t="s">
        <v>287</v>
      </c>
      <c r="B10" s="28"/>
      <c r="C10" s="28"/>
      <c r="D10" s="28"/>
      <c r="E10" s="28"/>
      <c r="F10" s="28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>
      <c r="A11" s="32"/>
      <c r="B11" s="32"/>
      <c r="C11" s="32"/>
      <c r="D11" s="32"/>
      <c r="E11" s="32"/>
      <c r="F11" s="32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>
      <c r="A12" s="28" t="s">
        <v>288</v>
      </c>
      <c r="B12" s="28"/>
      <c r="C12" s="28"/>
      <c r="D12" s="28"/>
      <c r="E12" s="28"/>
      <c r="F12" s="28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3">
      <c r="A13" s="32"/>
      <c r="B13" s="32"/>
      <c r="C13" s="32"/>
      <c r="D13" s="32"/>
      <c r="E13" s="32"/>
      <c r="F13" s="32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3">
      <c r="A14" s="28" t="s">
        <v>289</v>
      </c>
      <c r="B14" s="28"/>
      <c r="C14" s="28"/>
      <c r="D14" s="28"/>
      <c r="E14" s="28"/>
      <c r="F14" s="28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32"/>
      <c r="B15" s="32"/>
      <c r="C15" s="32"/>
      <c r="D15" s="32"/>
      <c r="E15" s="32"/>
      <c r="F15" s="32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="2" customFormat="1" ht="18.75" spans="1:23">
      <c r="A17" s="10" t="s">
        <v>290</v>
      </c>
      <c r="B17" s="11"/>
      <c r="C17" s="11"/>
      <c r="D17" s="11"/>
      <c r="E17" s="12"/>
      <c r="F17" s="13"/>
      <c r="G17" s="15"/>
      <c r="H17" s="14"/>
      <c r="I17" s="14"/>
      <c r="J17" s="10" t="s">
        <v>291</v>
      </c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2"/>
      <c r="V17" s="11"/>
      <c r="W17" s="16"/>
    </row>
    <row r="18" ht="60.75" customHeight="1" spans="1:23">
      <c r="A18" s="17" t="s">
        <v>292</v>
      </c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</row>
    <row r="19" spans="1:23">
      <c r="A19" t="s">
        <v>249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293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4" t="s">
        <v>294</v>
      </c>
      <c r="B2" s="5" t="s">
        <v>211</v>
      </c>
      <c r="C2" s="5" t="s">
        <v>212</v>
      </c>
      <c r="D2" s="5" t="s">
        <v>213</v>
      </c>
      <c r="E2" s="5" t="s">
        <v>214</v>
      </c>
      <c r="F2" s="5" t="s">
        <v>215</v>
      </c>
      <c r="G2" s="4" t="s">
        <v>295</v>
      </c>
      <c r="H2" s="4" t="s">
        <v>296</v>
      </c>
      <c r="I2" s="4" t="s">
        <v>297</v>
      </c>
      <c r="J2" s="4" t="s">
        <v>296</v>
      </c>
      <c r="K2" s="4" t="s">
        <v>298</v>
      </c>
      <c r="L2" s="4" t="s">
        <v>296</v>
      </c>
      <c r="M2" s="5" t="s">
        <v>256</v>
      </c>
      <c r="N2" s="5" t="s">
        <v>225</v>
      </c>
    </row>
    <row r="3" spans="1:14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ht="16.5" spans="1:14">
      <c r="A4" s="8" t="s">
        <v>294</v>
      </c>
      <c r="B4" s="9" t="s">
        <v>299</v>
      </c>
      <c r="C4" s="9" t="s">
        <v>266</v>
      </c>
      <c r="D4" s="9" t="s">
        <v>213</v>
      </c>
      <c r="E4" s="5" t="s">
        <v>214</v>
      </c>
      <c r="F4" s="5" t="s">
        <v>215</v>
      </c>
      <c r="G4" s="4" t="s">
        <v>295</v>
      </c>
      <c r="H4" s="4" t="s">
        <v>296</v>
      </c>
      <c r="I4" s="4" t="s">
        <v>297</v>
      </c>
      <c r="J4" s="4" t="s">
        <v>296</v>
      </c>
      <c r="K4" s="4" t="s">
        <v>298</v>
      </c>
      <c r="L4" s="4" t="s">
        <v>296</v>
      </c>
      <c r="M4" s="5" t="s">
        <v>256</v>
      </c>
      <c r="N4" s="5" t="s">
        <v>225</v>
      </c>
    </row>
    <row r="5" spans="1:14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="2" customFormat="1" ht="18.75" spans="1:14">
      <c r="A11" s="10" t="s">
        <v>290</v>
      </c>
      <c r="B11" s="11"/>
      <c r="C11" s="11"/>
      <c r="D11" s="12"/>
      <c r="E11" s="13"/>
      <c r="F11" s="14"/>
      <c r="G11" s="15"/>
      <c r="H11" s="14"/>
      <c r="I11" s="10" t="s">
        <v>291</v>
      </c>
      <c r="J11" s="11"/>
      <c r="K11" s="11"/>
      <c r="L11" s="11"/>
      <c r="M11" s="11"/>
      <c r="N11" s="16"/>
    </row>
    <row r="12" ht="68.25" customHeight="1" spans="1:14">
      <c r="A12" s="17" t="s">
        <v>300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  <row r="13" spans="1:14">
      <c r="A13" t="s">
        <v>249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85" zoomScaleNormal="85" zoomScalePageLayoutView="125" workbookViewId="0">
      <selection activeCell="P15" sqref="P15"/>
    </sheetView>
  </sheetViews>
  <sheetFormatPr defaultColWidth="10.375" defaultRowHeight="16.5" customHeight="1"/>
  <cols>
    <col min="1" max="9" width="10.375" style="116"/>
    <col min="10" max="10" width="8.875" style="116" customWidth="1"/>
    <col min="11" max="11" width="12" style="116" customWidth="1"/>
    <col min="12" max="16384" width="10.375" style="116"/>
  </cols>
  <sheetData>
    <row r="1" ht="21" spans="1:11">
      <c r="A1" s="203" t="s">
        <v>17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</row>
    <row r="2" ht="15" spans="1:11">
      <c r="A2" s="204" t="s">
        <v>18</v>
      </c>
      <c r="B2" s="205"/>
      <c r="C2" s="205"/>
      <c r="D2" s="206" t="s">
        <v>19</v>
      </c>
      <c r="E2" s="206"/>
      <c r="F2" s="205"/>
      <c r="G2" s="205"/>
      <c r="H2" s="207" t="s">
        <v>20</v>
      </c>
      <c r="I2" s="208"/>
      <c r="J2" s="209"/>
      <c r="K2" s="210"/>
    </row>
    <row r="3" ht="14.25" spans="1:11">
      <c r="A3" s="211" t="s">
        <v>21</v>
      </c>
      <c r="B3" s="212"/>
      <c r="C3" s="213"/>
      <c r="D3" s="214" t="s">
        <v>22</v>
      </c>
      <c r="E3" s="215"/>
      <c r="F3" s="215"/>
      <c r="G3" s="216"/>
      <c r="H3" s="214" t="s">
        <v>23</v>
      </c>
      <c r="I3" s="215"/>
      <c r="J3" s="215"/>
      <c r="K3" s="216"/>
    </row>
    <row r="4" ht="14.25" spans="1:11">
      <c r="A4" s="217" t="s">
        <v>24</v>
      </c>
      <c r="B4" s="218"/>
      <c r="C4" s="219"/>
      <c r="D4" s="217" t="s">
        <v>25</v>
      </c>
      <c r="E4" s="220"/>
      <c r="F4" s="221"/>
      <c r="G4" s="222"/>
      <c r="H4" s="217" t="s">
        <v>26</v>
      </c>
      <c r="I4" s="220"/>
      <c r="J4" s="218" t="s">
        <v>27</v>
      </c>
      <c r="K4" s="219" t="s">
        <v>28</v>
      </c>
    </row>
    <row r="5" ht="14.25" spans="1:11">
      <c r="A5" s="223" t="s">
        <v>29</v>
      </c>
      <c r="B5" s="218"/>
      <c r="C5" s="219"/>
      <c r="D5" s="217" t="s">
        <v>30</v>
      </c>
      <c r="E5" s="220"/>
      <c r="F5" s="221"/>
      <c r="G5" s="222"/>
      <c r="H5" s="217" t="s">
        <v>31</v>
      </c>
      <c r="I5" s="220"/>
      <c r="J5" s="218" t="s">
        <v>27</v>
      </c>
      <c r="K5" s="219" t="s">
        <v>28</v>
      </c>
    </row>
    <row r="6" ht="14.25" spans="1:11">
      <c r="A6" s="217" t="s">
        <v>32</v>
      </c>
      <c r="B6" s="224"/>
      <c r="C6" s="225"/>
      <c r="D6" s="223" t="s">
        <v>33</v>
      </c>
      <c r="E6" s="226"/>
      <c r="F6" s="221"/>
      <c r="G6" s="222"/>
      <c r="H6" s="217" t="s">
        <v>34</v>
      </c>
      <c r="I6" s="220"/>
      <c r="J6" s="218" t="s">
        <v>27</v>
      </c>
      <c r="K6" s="219" t="s">
        <v>28</v>
      </c>
    </row>
    <row r="7" ht="14.25" spans="1:11">
      <c r="A7" s="217" t="s">
        <v>35</v>
      </c>
      <c r="B7" s="227"/>
      <c r="C7" s="228"/>
      <c r="D7" s="223" t="s">
        <v>36</v>
      </c>
      <c r="E7" s="229"/>
      <c r="F7" s="221"/>
      <c r="G7" s="222"/>
      <c r="H7" s="217" t="s">
        <v>37</v>
      </c>
      <c r="I7" s="220"/>
      <c r="J7" s="218" t="s">
        <v>27</v>
      </c>
      <c r="K7" s="219" t="s">
        <v>28</v>
      </c>
    </row>
    <row r="8" ht="15" spans="1:11">
      <c r="A8" s="230"/>
      <c r="B8" s="231"/>
      <c r="C8" s="232"/>
      <c r="D8" s="233" t="s">
        <v>38</v>
      </c>
      <c r="E8" s="234"/>
      <c r="F8" s="235"/>
      <c r="G8" s="236"/>
      <c r="H8" s="233" t="s">
        <v>39</v>
      </c>
      <c r="I8" s="234"/>
      <c r="J8" s="237" t="s">
        <v>27</v>
      </c>
      <c r="K8" s="238" t="s">
        <v>28</v>
      </c>
    </row>
    <row r="9" ht="15" spans="1:11">
      <c r="A9" s="239" t="s">
        <v>40</v>
      </c>
      <c r="B9" s="240"/>
      <c r="C9" s="240"/>
      <c r="D9" s="240"/>
      <c r="E9" s="240"/>
      <c r="F9" s="240"/>
      <c r="G9" s="240"/>
      <c r="H9" s="240"/>
      <c r="I9" s="240"/>
      <c r="J9" s="240"/>
      <c r="K9" s="241"/>
    </row>
    <row r="10" ht="15" spans="1:11">
      <c r="A10" s="242" t="s">
        <v>41</v>
      </c>
      <c r="B10" s="243"/>
      <c r="C10" s="243"/>
      <c r="D10" s="243"/>
      <c r="E10" s="243"/>
      <c r="F10" s="243"/>
      <c r="G10" s="243"/>
      <c r="H10" s="243"/>
      <c r="I10" s="243"/>
      <c r="J10" s="243"/>
      <c r="K10" s="244"/>
    </row>
    <row r="11" ht="14.25" spans="1:11">
      <c r="A11" s="245" t="s">
        <v>42</v>
      </c>
      <c r="B11" s="246" t="s">
        <v>43</v>
      </c>
      <c r="C11" s="247" t="s">
        <v>44</v>
      </c>
      <c r="D11" s="248"/>
      <c r="E11" s="249" t="s">
        <v>45</v>
      </c>
      <c r="F11" s="246" t="s">
        <v>43</v>
      </c>
      <c r="G11" s="247" t="s">
        <v>44</v>
      </c>
      <c r="H11" s="247" t="s">
        <v>46</v>
      </c>
      <c r="I11" s="249" t="s">
        <v>47</v>
      </c>
      <c r="J11" s="246" t="s">
        <v>43</v>
      </c>
      <c r="K11" s="250" t="s">
        <v>44</v>
      </c>
    </row>
    <row r="12" ht="14.25" spans="1:11">
      <c r="A12" s="223" t="s">
        <v>48</v>
      </c>
      <c r="B12" s="251" t="s">
        <v>43</v>
      </c>
      <c r="C12" s="218" t="s">
        <v>44</v>
      </c>
      <c r="D12" s="229"/>
      <c r="E12" s="226" t="s">
        <v>49</v>
      </c>
      <c r="F12" s="251" t="s">
        <v>43</v>
      </c>
      <c r="G12" s="218" t="s">
        <v>44</v>
      </c>
      <c r="H12" s="218" t="s">
        <v>46</v>
      </c>
      <c r="I12" s="226" t="s">
        <v>50</v>
      </c>
      <c r="J12" s="251" t="s">
        <v>43</v>
      </c>
      <c r="K12" s="219" t="s">
        <v>44</v>
      </c>
    </row>
    <row r="13" ht="14.25" spans="1:11">
      <c r="A13" s="223" t="s">
        <v>51</v>
      </c>
      <c r="B13" s="251" t="s">
        <v>43</v>
      </c>
      <c r="C13" s="218" t="s">
        <v>44</v>
      </c>
      <c r="D13" s="229"/>
      <c r="E13" s="226" t="s">
        <v>52</v>
      </c>
      <c r="F13" s="218" t="s">
        <v>53</v>
      </c>
      <c r="G13" s="218" t="s">
        <v>54</v>
      </c>
      <c r="H13" s="218" t="s">
        <v>46</v>
      </c>
      <c r="I13" s="226" t="s">
        <v>55</v>
      </c>
      <c r="J13" s="251" t="s">
        <v>43</v>
      </c>
      <c r="K13" s="219" t="s">
        <v>44</v>
      </c>
    </row>
    <row r="14" ht="15" spans="1:11">
      <c r="A14" s="233" t="s">
        <v>56</v>
      </c>
      <c r="B14" s="234"/>
      <c r="C14" s="234"/>
      <c r="D14" s="234"/>
      <c r="E14" s="234"/>
      <c r="F14" s="234"/>
      <c r="G14" s="234"/>
      <c r="H14" s="234"/>
      <c r="I14" s="234"/>
      <c r="J14" s="234"/>
      <c r="K14" s="252"/>
    </row>
    <row r="15" ht="15" spans="1:11">
      <c r="A15" s="242" t="s">
        <v>57</v>
      </c>
      <c r="B15" s="243"/>
      <c r="C15" s="243"/>
      <c r="D15" s="243"/>
      <c r="E15" s="243"/>
      <c r="F15" s="243"/>
      <c r="G15" s="243"/>
      <c r="H15" s="243"/>
      <c r="I15" s="243"/>
      <c r="J15" s="243"/>
      <c r="K15" s="244"/>
    </row>
    <row r="16" ht="14.25" spans="1:11">
      <c r="A16" s="253" t="s">
        <v>58</v>
      </c>
      <c r="B16" s="247" t="s">
        <v>53</v>
      </c>
      <c r="C16" s="247" t="s">
        <v>54</v>
      </c>
      <c r="D16" s="254"/>
      <c r="E16" s="255" t="s">
        <v>59</v>
      </c>
      <c r="F16" s="247" t="s">
        <v>53</v>
      </c>
      <c r="G16" s="247" t="s">
        <v>54</v>
      </c>
      <c r="H16" s="256"/>
      <c r="I16" s="255" t="s">
        <v>60</v>
      </c>
      <c r="J16" s="247" t="s">
        <v>53</v>
      </c>
      <c r="K16" s="250" t="s">
        <v>54</v>
      </c>
    </row>
    <row r="17" customHeight="1" spans="1:22">
      <c r="A17" s="257" t="s">
        <v>61</v>
      </c>
      <c r="B17" s="218" t="s">
        <v>53</v>
      </c>
      <c r="C17" s="218" t="s">
        <v>54</v>
      </c>
      <c r="D17" s="127"/>
      <c r="E17" s="258" t="s">
        <v>62</v>
      </c>
      <c r="F17" s="218" t="s">
        <v>53</v>
      </c>
      <c r="G17" s="218" t="s">
        <v>54</v>
      </c>
      <c r="H17" s="259"/>
      <c r="I17" s="258" t="s">
        <v>63</v>
      </c>
      <c r="J17" s="218" t="s">
        <v>53</v>
      </c>
      <c r="K17" s="219" t="s">
        <v>54</v>
      </c>
      <c r="L17" s="260"/>
      <c r="M17" s="260"/>
      <c r="N17" s="260"/>
      <c r="O17" s="260"/>
      <c r="P17" s="260"/>
      <c r="Q17" s="260"/>
      <c r="R17" s="260"/>
      <c r="S17" s="260"/>
      <c r="T17" s="260"/>
      <c r="U17" s="260"/>
      <c r="V17" s="260"/>
    </row>
    <row r="18" ht="18" customHeight="1" spans="1:22">
      <c r="A18" s="261" t="s">
        <v>64</v>
      </c>
      <c r="B18" s="262"/>
      <c r="C18" s="262"/>
      <c r="D18" s="262"/>
      <c r="E18" s="262"/>
      <c r="F18" s="262"/>
      <c r="G18" s="262"/>
      <c r="H18" s="262"/>
      <c r="I18" s="262"/>
      <c r="J18" s="262"/>
      <c r="K18" s="263"/>
    </row>
    <row r="19" ht="18" customHeight="1" spans="1:22">
      <c r="A19" s="242" t="s">
        <v>65</v>
      </c>
      <c r="B19" s="243"/>
      <c r="C19" s="243"/>
      <c r="D19" s="243"/>
      <c r="E19" s="243"/>
      <c r="F19" s="243"/>
      <c r="G19" s="243"/>
      <c r="H19" s="243"/>
      <c r="I19" s="243"/>
      <c r="J19" s="243"/>
      <c r="K19" s="244"/>
    </row>
    <row r="20" customHeight="1" spans="1:22">
      <c r="A20" s="264" t="s">
        <v>66</v>
      </c>
      <c r="B20" s="265"/>
      <c r="C20" s="265"/>
      <c r="D20" s="265"/>
      <c r="E20" s="265"/>
      <c r="F20" s="265"/>
      <c r="G20" s="265"/>
      <c r="H20" s="265"/>
      <c r="I20" s="265"/>
      <c r="J20" s="265"/>
      <c r="K20" s="266"/>
    </row>
    <row r="21" ht="21.75" customHeight="1" spans="1:22">
      <c r="A21" s="267" t="s">
        <v>67</v>
      </c>
      <c r="B21" s="258" t="s">
        <v>68</v>
      </c>
      <c r="C21" s="258" t="s">
        <v>69</v>
      </c>
      <c r="D21" s="258" t="s">
        <v>70</v>
      </c>
      <c r="E21" s="258" t="s">
        <v>71</v>
      </c>
      <c r="F21" s="258" t="s">
        <v>72</v>
      </c>
      <c r="G21" s="258" t="s">
        <v>73</v>
      </c>
      <c r="H21" s="258" t="s">
        <v>74</v>
      </c>
      <c r="I21" s="258" t="s">
        <v>75</v>
      </c>
      <c r="J21" s="258" t="s">
        <v>76</v>
      </c>
      <c r="K21" s="160" t="s">
        <v>77</v>
      </c>
    </row>
    <row r="22" customHeight="1" spans="1:22">
      <c r="A22" s="268" t="s">
        <v>78</v>
      </c>
      <c r="B22" s="269"/>
      <c r="C22" s="269"/>
      <c r="D22" s="269"/>
      <c r="E22" s="269"/>
      <c r="F22" s="269"/>
      <c r="G22" s="269"/>
      <c r="H22" s="269"/>
      <c r="I22" s="269"/>
      <c r="J22" s="269"/>
      <c r="K22" s="270"/>
    </row>
    <row r="23" customHeight="1" spans="1:22">
      <c r="A23" s="268" t="s">
        <v>79</v>
      </c>
      <c r="B23" s="269"/>
      <c r="C23" s="269"/>
      <c r="D23" s="269"/>
      <c r="E23" s="269"/>
      <c r="F23" s="269"/>
      <c r="G23" s="269"/>
      <c r="H23" s="269"/>
      <c r="I23" s="269"/>
      <c r="J23" s="269"/>
      <c r="K23" s="271"/>
    </row>
    <row r="24" customHeight="1" spans="1:22">
      <c r="A24" s="268"/>
      <c r="B24" s="269"/>
      <c r="C24" s="269"/>
      <c r="D24" s="269"/>
      <c r="E24" s="269"/>
      <c r="F24" s="269"/>
      <c r="G24" s="269"/>
      <c r="H24" s="269"/>
      <c r="I24" s="269"/>
      <c r="J24" s="269"/>
      <c r="K24" s="271"/>
    </row>
    <row r="25" customHeight="1" spans="1:22">
      <c r="A25" s="268"/>
      <c r="B25" s="269"/>
      <c r="C25" s="269"/>
      <c r="D25" s="269"/>
      <c r="E25" s="269"/>
      <c r="F25" s="269"/>
      <c r="G25" s="269"/>
      <c r="H25" s="269"/>
      <c r="I25" s="269"/>
      <c r="J25" s="269"/>
      <c r="K25" s="137"/>
    </row>
    <row r="26" customHeight="1" spans="1:22">
      <c r="A26" s="268"/>
      <c r="B26" s="269"/>
      <c r="C26" s="269"/>
      <c r="D26" s="269"/>
      <c r="E26" s="269"/>
      <c r="F26" s="269"/>
      <c r="G26" s="269"/>
      <c r="H26" s="269"/>
      <c r="I26" s="269"/>
      <c r="J26" s="269"/>
      <c r="K26" s="137"/>
    </row>
    <row r="27" customHeight="1" spans="1:22">
      <c r="A27" s="268"/>
      <c r="B27" s="269"/>
      <c r="C27" s="269"/>
      <c r="D27" s="269"/>
      <c r="E27" s="269"/>
      <c r="F27" s="269"/>
      <c r="G27" s="269"/>
      <c r="H27" s="269"/>
      <c r="I27" s="269"/>
      <c r="J27" s="269"/>
      <c r="K27" s="137"/>
    </row>
    <row r="28" customHeight="1" spans="1:22">
      <c r="A28" s="268"/>
      <c r="B28" s="269"/>
      <c r="C28" s="269"/>
      <c r="D28" s="269"/>
      <c r="E28" s="269"/>
      <c r="F28" s="269"/>
      <c r="G28" s="269"/>
      <c r="H28" s="269"/>
      <c r="I28" s="269"/>
      <c r="J28" s="269"/>
      <c r="K28" s="137"/>
    </row>
    <row r="29" ht="18" customHeight="1" spans="1:22">
      <c r="A29" s="272" t="s">
        <v>80</v>
      </c>
      <c r="B29" s="273"/>
      <c r="C29" s="273"/>
      <c r="D29" s="273"/>
      <c r="E29" s="273"/>
      <c r="F29" s="273"/>
      <c r="G29" s="273"/>
      <c r="H29" s="273"/>
      <c r="I29" s="273"/>
      <c r="J29" s="273"/>
      <c r="K29" s="274"/>
    </row>
    <row r="30" ht="18.75" customHeight="1" spans="1:22">
      <c r="A30" s="275"/>
      <c r="B30" s="276"/>
      <c r="C30" s="276"/>
      <c r="D30" s="276"/>
      <c r="E30" s="276"/>
      <c r="F30" s="276"/>
      <c r="G30" s="276"/>
      <c r="H30" s="276"/>
      <c r="I30" s="276"/>
      <c r="J30" s="276"/>
      <c r="K30" s="277"/>
    </row>
    <row r="31" ht="18.75" customHeight="1" spans="1:22">
      <c r="A31" s="278"/>
      <c r="B31" s="279"/>
      <c r="C31" s="279"/>
      <c r="D31" s="279"/>
      <c r="E31" s="279"/>
      <c r="F31" s="279"/>
      <c r="G31" s="279"/>
      <c r="H31" s="279"/>
      <c r="I31" s="279"/>
      <c r="J31" s="279"/>
      <c r="K31" s="280"/>
    </row>
    <row r="32" ht="18" customHeight="1" spans="1:22">
      <c r="A32" s="272" t="s">
        <v>81</v>
      </c>
      <c r="B32" s="273"/>
      <c r="C32" s="273"/>
      <c r="D32" s="273"/>
      <c r="E32" s="273"/>
      <c r="F32" s="273"/>
      <c r="G32" s="273"/>
      <c r="H32" s="273"/>
      <c r="I32" s="273"/>
      <c r="J32" s="273"/>
      <c r="K32" s="274"/>
    </row>
    <row r="33" ht="14.25" spans="1:11">
      <c r="A33" s="281" t="s">
        <v>82</v>
      </c>
      <c r="B33" s="282"/>
      <c r="C33" s="282"/>
      <c r="D33" s="282"/>
      <c r="E33" s="282"/>
      <c r="F33" s="282"/>
      <c r="G33" s="282"/>
      <c r="H33" s="282"/>
      <c r="I33" s="282"/>
      <c r="J33" s="282"/>
      <c r="K33" s="283"/>
    </row>
    <row r="34" ht="15" spans="1:11">
      <c r="A34" s="133" t="s">
        <v>83</v>
      </c>
      <c r="B34" s="135"/>
      <c r="C34" s="218" t="s">
        <v>27</v>
      </c>
      <c r="D34" s="218" t="s">
        <v>28</v>
      </c>
      <c r="E34" s="284" t="s">
        <v>84</v>
      </c>
      <c r="F34" s="285"/>
      <c r="G34" s="285"/>
      <c r="H34" s="285"/>
      <c r="I34" s="285"/>
      <c r="J34" s="285"/>
      <c r="K34" s="286"/>
    </row>
    <row r="35" ht="15" spans="1:11">
      <c r="A35" s="287" t="s">
        <v>85</v>
      </c>
      <c r="B35" s="287"/>
      <c r="C35" s="287"/>
      <c r="D35" s="287"/>
      <c r="E35" s="287"/>
      <c r="F35" s="287"/>
      <c r="G35" s="287"/>
      <c r="H35" s="287"/>
      <c r="I35" s="287"/>
      <c r="J35" s="287"/>
      <c r="K35" s="287"/>
    </row>
    <row r="36" ht="14.25" spans="1:11">
      <c r="A36" s="288"/>
      <c r="B36" s="289"/>
      <c r="C36" s="289"/>
      <c r="D36" s="289"/>
      <c r="E36" s="289"/>
      <c r="F36" s="289"/>
      <c r="G36" s="289"/>
      <c r="H36" s="289"/>
      <c r="I36" s="289"/>
      <c r="J36" s="289"/>
      <c r="K36" s="290"/>
    </row>
    <row r="37" ht="14.25" spans="1:11">
      <c r="A37" s="291"/>
      <c r="B37" s="292"/>
      <c r="C37" s="292"/>
      <c r="D37" s="292"/>
      <c r="E37" s="292"/>
      <c r="F37" s="292"/>
      <c r="G37" s="292"/>
      <c r="H37" s="292"/>
      <c r="I37" s="292"/>
      <c r="J37" s="292"/>
      <c r="K37" s="228"/>
    </row>
    <row r="38" ht="14.25" spans="1:11">
      <c r="A38" s="291"/>
      <c r="B38" s="292"/>
      <c r="C38" s="292"/>
      <c r="D38" s="292"/>
      <c r="E38" s="292"/>
      <c r="F38" s="292"/>
      <c r="G38" s="292"/>
      <c r="H38" s="292"/>
      <c r="I38" s="292"/>
      <c r="J38" s="292"/>
      <c r="K38" s="228"/>
    </row>
    <row r="39" ht="14.25" spans="1:11">
      <c r="A39" s="291"/>
      <c r="B39" s="292"/>
      <c r="C39" s="292"/>
      <c r="D39" s="292"/>
      <c r="E39" s="292"/>
      <c r="F39" s="292"/>
      <c r="G39" s="292"/>
      <c r="H39" s="292"/>
      <c r="I39" s="292"/>
      <c r="J39" s="292"/>
      <c r="K39" s="228"/>
    </row>
    <row r="40" ht="14.25" spans="1:11">
      <c r="A40" s="291"/>
      <c r="B40" s="292"/>
      <c r="C40" s="292"/>
      <c r="D40" s="292"/>
      <c r="E40" s="292"/>
      <c r="F40" s="292"/>
      <c r="G40" s="292"/>
      <c r="H40" s="292"/>
      <c r="I40" s="292"/>
      <c r="J40" s="292"/>
      <c r="K40" s="228"/>
    </row>
    <row r="41" ht="14.25" spans="1:11">
      <c r="A41" s="291"/>
      <c r="B41" s="292"/>
      <c r="C41" s="292"/>
      <c r="D41" s="292"/>
      <c r="E41" s="292"/>
      <c r="F41" s="292"/>
      <c r="G41" s="292"/>
      <c r="H41" s="292"/>
      <c r="I41" s="292"/>
      <c r="J41" s="292"/>
      <c r="K41" s="228"/>
    </row>
    <row r="42" ht="14.25" spans="1:11">
      <c r="A42" s="291"/>
      <c r="B42" s="292"/>
      <c r="C42" s="292"/>
      <c r="D42" s="292"/>
      <c r="E42" s="292"/>
      <c r="F42" s="292"/>
      <c r="G42" s="292"/>
      <c r="H42" s="292"/>
      <c r="I42" s="292"/>
      <c r="J42" s="292"/>
      <c r="K42" s="228"/>
    </row>
    <row r="43" ht="15" spans="1:11">
      <c r="A43" s="293" t="s">
        <v>86</v>
      </c>
      <c r="B43" s="294"/>
      <c r="C43" s="294"/>
      <c r="D43" s="294"/>
      <c r="E43" s="294"/>
      <c r="F43" s="294"/>
      <c r="G43" s="294"/>
      <c r="H43" s="294"/>
      <c r="I43" s="294"/>
      <c r="J43" s="294"/>
      <c r="K43" s="295"/>
    </row>
    <row r="44" ht="15" spans="1:11">
      <c r="A44" s="242" t="s">
        <v>87</v>
      </c>
      <c r="B44" s="243"/>
      <c r="C44" s="243"/>
      <c r="D44" s="243"/>
      <c r="E44" s="243"/>
      <c r="F44" s="243"/>
      <c r="G44" s="243"/>
      <c r="H44" s="243"/>
      <c r="I44" s="243"/>
      <c r="J44" s="243"/>
      <c r="K44" s="244"/>
    </row>
    <row r="45" ht="14.25" spans="1:11">
      <c r="A45" s="253" t="s">
        <v>88</v>
      </c>
      <c r="B45" s="247" t="s">
        <v>53</v>
      </c>
      <c r="C45" s="247" t="s">
        <v>54</v>
      </c>
      <c r="D45" s="247" t="s">
        <v>46</v>
      </c>
      <c r="E45" s="255" t="s">
        <v>89</v>
      </c>
      <c r="F45" s="247" t="s">
        <v>53</v>
      </c>
      <c r="G45" s="247" t="s">
        <v>54</v>
      </c>
      <c r="H45" s="247" t="s">
        <v>46</v>
      </c>
      <c r="I45" s="255" t="s">
        <v>90</v>
      </c>
      <c r="J45" s="247" t="s">
        <v>53</v>
      </c>
      <c r="K45" s="250" t="s">
        <v>54</v>
      </c>
    </row>
    <row r="46" ht="14.25" spans="1:11">
      <c r="A46" s="257" t="s">
        <v>45</v>
      </c>
      <c r="B46" s="218" t="s">
        <v>53</v>
      </c>
      <c r="C46" s="218" t="s">
        <v>54</v>
      </c>
      <c r="D46" s="218" t="s">
        <v>46</v>
      </c>
      <c r="E46" s="258" t="s">
        <v>52</v>
      </c>
      <c r="F46" s="218" t="s">
        <v>53</v>
      </c>
      <c r="G46" s="218" t="s">
        <v>54</v>
      </c>
      <c r="H46" s="218" t="s">
        <v>46</v>
      </c>
      <c r="I46" s="258" t="s">
        <v>63</v>
      </c>
      <c r="J46" s="218" t="s">
        <v>53</v>
      </c>
      <c r="K46" s="219" t="s">
        <v>54</v>
      </c>
    </row>
    <row r="47" ht="15" spans="1:11">
      <c r="A47" s="233" t="s">
        <v>56</v>
      </c>
      <c r="B47" s="234"/>
      <c r="C47" s="234"/>
      <c r="D47" s="234"/>
      <c r="E47" s="234"/>
      <c r="F47" s="234"/>
      <c r="G47" s="234"/>
      <c r="H47" s="234"/>
      <c r="I47" s="234"/>
      <c r="J47" s="234"/>
      <c r="K47" s="252"/>
    </row>
    <row r="48" ht="15" spans="1:11">
      <c r="A48" s="287" t="s">
        <v>91</v>
      </c>
      <c r="B48" s="287"/>
      <c r="C48" s="287"/>
      <c r="D48" s="287"/>
      <c r="E48" s="287"/>
      <c r="F48" s="287"/>
      <c r="G48" s="287"/>
      <c r="H48" s="287"/>
      <c r="I48" s="287"/>
      <c r="J48" s="287"/>
      <c r="K48" s="287"/>
    </row>
    <row r="49" ht="15" spans="1:11">
      <c r="A49" s="288"/>
      <c r="B49" s="289"/>
      <c r="C49" s="289"/>
      <c r="D49" s="289"/>
      <c r="E49" s="289"/>
      <c r="F49" s="289"/>
      <c r="G49" s="289"/>
      <c r="H49" s="289"/>
      <c r="I49" s="289"/>
      <c r="J49" s="289"/>
      <c r="K49" s="290"/>
    </row>
    <row r="50" ht="15" spans="1:11">
      <c r="A50" s="296" t="s">
        <v>92</v>
      </c>
      <c r="B50" s="297" t="s">
        <v>93</v>
      </c>
      <c r="C50" s="297"/>
      <c r="D50" s="298" t="s">
        <v>94</v>
      </c>
      <c r="E50" s="299"/>
      <c r="F50" s="300" t="s">
        <v>95</v>
      </c>
      <c r="G50" s="301"/>
      <c r="H50" s="302" t="s">
        <v>96</v>
      </c>
      <c r="I50" s="303"/>
      <c r="J50" s="304"/>
      <c r="K50" s="305"/>
    </row>
    <row r="51" ht="15" spans="1:11">
      <c r="A51" s="287" t="s">
        <v>97</v>
      </c>
      <c r="B51" s="287"/>
      <c r="C51" s="287"/>
      <c r="D51" s="287"/>
      <c r="E51" s="287"/>
      <c r="F51" s="287"/>
      <c r="G51" s="287"/>
      <c r="H51" s="287"/>
      <c r="I51" s="287"/>
      <c r="J51" s="287"/>
      <c r="K51" s="287"/>
    </row>
    <row r="52" ht="15" spans="1:11">
      <c r="A52" s="306"/>
      <c r="B52" s="307"/>
      <c r="C52" s="307"/>
      <c r="D52" s="307"/>
      <c r="E52" s="307"/>
      <c r="F52" s="307"/>
      <c r="G52" s="307"/>
      <c r="H52" s="307"/>
      <c r="I52" s="307"/>
      <c r="J52" s="307"/>
      <c r="K52" s="308"/>
    </row>
    <row r="53" ht="15" spans="1:11">
      <c r="A53" s="296" t="s">
        <v>92</v>
      </c>
      <c r="B53" s="297" t="s">
        <v>93</v>
      </c>
      <c r="C53" s="297"/>
      <c r="D53" s="298" t="s">
        <v>94</v>
      </c>
      <c r="E53" s="309"/>
      <c r="F53" s="300" t="s">
        <v>98</v>
      </c>
      <c r="G53" s="301"/>
      <c r="H53" s="302" t="s">
        <v>96</v>
      </c>
      <c r="I53" s="303"/>
      <c r="J53" s="304"/>
      <c r="K53" s="30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="90" zoomScaleNormal="90" workbookViewId="0">
      <selection activeCell="O20" sqref="O20"/>
    </sheetView>
  </sheetViews>
  <sheetFormatPr defaultColWidth="9" defaultRowHeight="26.1" customHeight="1"/>
  <cols>
    <col min="1" max="1" width="17.125" style="62" customWidth="1"/>
    <col min="2" max="7" width="9.375" style="62" customWidth="1"/>
    <col min="8" max="8" width="14.75" style="62" customWidth="1"/>
    <col min="9" max="9" width="1.375" style="62" customWidth="1"/>
    <col min="10" max="10" width="16.5" style="62" customWidth="1"/>
    <col min="11" max="11" width="17" style="62" customWidth="1"/>
    <col min="12" max="12" width="18.5" style="62" customWidth="1"/>
    <col min="13" max="13" width="16.625" style="62" customWidth="1"/>
    <col min="14" max="14" width="14.125" style="62" customWidth="1"/>
    <col min="15" max="15" width="16.375" style="62" customWidth="1"/>
    <col min="16" max="16384" width="9" style="62"/>
  </cols>
  <sheetData>
    <row r="1" ht="30" customHeight="1" spans="1:15">
      <c r="A1" s="63" t="s">
        <v>99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ht="29.1" customHeight="1" spans="1:15">
      <c r="A2" s="65" t="s">
        <v>24</v>
      </c>
      <c r="B2" s="66" t="s">
        <v>100</v>
      </c>
      <c r="C2" s="66"/>
      <c r="D2" s="67" t="s">
        <v>29</v>
      </c>
      <c r="E2" s="66" t="s">
        <v>101</v>
      </c>
      <c r="F2" s="66"/>
      <c r="G2" s="66"/>
      <c r="H2" s="66"/>
      <c r="I2" s="68"/>
      <c r="J2" s="191" t="s">
        <v>20</v>
      </c>
      <c r="K2" s="66" t="s">
        <v>102</v>
      </c>
      <c r="L2" s="66"/>
      <c r="M2" s="66"/>
      <c r="N2" s="66"/>
      <c r="O2" s="192"/>
    </row>
    <row r="3" ht="29.1" customHeight="1" spans="1:15">
      <c r="A3" s="75" t="s">
        <v>103</v>
      </c>
      <c r="B3" s="76" t="s">
        <v>104</v>
      </c>
      <c r="C3" s="76"/>
      <c r="D3" s="76"/>
      <c r="E3" s="76"/>
      <c r="F3" s="76"/>
      <c r="G3" s="76"/>
      <c r="H3" s="76"/>
      <c r="I3" s="77"/>
      <c r="J3" s="76" t="s">
        <v>105</v>
      </c>
      <c r="K3" s="76"/>
      <c r="L3" s="76"/>
      <c r="M3" s="76"/>
      <c r="N3" s="76"/>
      <c r="O3" s="78"/>
    </row>
    <row r="4" ht="29.1" customHeight="1" spans="1:15">
      <c r="A4" s="75"/>
      <c r="B4" s="79" t="s">
        <v>69</v>
      </c>
      <c r="C4" s="80" t="s">
        <v>70</v>
      </c>
      <c r="D4" s="80" t="s">
        <v>71</v>
      </c>
      <c r="E4" s="80" t="s">
        <v>72</v>
      </c>
      <c r="F4" s="80" t="s">
        <v>73</v>
      </c>
      <c r="G4" s="80" t="s">
        <v>74</v>
      </c>
      <c r="H4" s="198" t="s">
        <v>106</v>
      </c>
      <c r="I4" s="77"/>
      <c r="J4" s="193" t="s">
        <v>107</v>
      </c>
      <c r="K4" s="193" t="s">
        <v>108</v>
      </c>
      <c r="L4" s="199"/>
      <c r="M4" s="199"/>
      <c r="N4" s="199"/>
      <c r="O4" s="84"/>
    </row>
    <row r="5" ht="29.1" customHeight="1" spans="1:15">
      <c r="A5" s="75"/>
      <c r="B5" s="79" t="s">
        <v>109</v>
      </c>
      <c r="C5" s="80" t="s">
        <v>110</v>
      </c>
      <c r="D5" s="80" t="s">
        <v>111</v>
      </c>
      <c r="E5" s="80" t="s">
        <v>112</v>
      </c>
      <c r="F5" s="80" t="s">
        <v>113</v>
      </c>
      <c r="G5" s="80" t="s">
        <v>114</v>
      </c>
      <c r="H5" s="200"/>
      <c r="I5" s="77"/>
      <c r="J5" s="195" t="s">
        <v>71</v>
      </c>
      <c r="K5" s="195" t="s">
        <v>71</v>
      </c>
      <c r="L5" s="195"/>
      <c r="M5" s="195"/>
      <c r="N5" s="195"/>
      <c r="O5" s="201"/>
    </row>
    <row r="6" ht="29.1" customHeight="1" spans="1:15">
      <c r="A6" s="86" t="s">
        <v>115</v>
      </c>
      <c r="B6" s="87">
        <f>C6-2.1</f>
        <v>99.8</v>
      </c>
      <c r="C6" s="87">
        <f>D6-2.1</f>
        <v>101.9</v>
      </c>
      <c r="D6" s="88">
        <v>104</v>
      </c>
      <c r="E6" s="87">
        <f>D6+2.1</f>
        <v>106.1</v>
      </c>
      <c r="F6" s="87">
        <f>E6+2.1</f>
        <v>108.2</v>
      </c>
      <c r="G6" s="87">
        <f>F6+2.1</f>
        <v>110.3</v>
      </c>
      <c r="H6" s="330" t="s">
        <v>116</v>
      </c>
      <c r="I6" s="77"/>
      <c r="J6" s="89" t="s">
        <v>117</v>
      </c>
      <c r="K6" s="89" t="s">
        <v>118</v>
      </c>
      <c r="L6" s="89"/>
      <c r="M6" s="89"/>
      <c r="N6" s="89"/>
      <c r="O6" s="90"/>
    </row>
    <row r="7" ht="29.1" customHeight="1" spans="1:15">
      <c r="A7" s="86" t="s">
        <v>119</v>
      </c>
      <c r="B7" s="87">
        <f>C7-1.5</f>
        <v>71</v>
      </c>
      <c r="C7" s="87">
        <f>D7-1.5</f>
        <v>72.5</v>
      </c>
      <c r="D7" s="88">
        <v>74</v>
      </c>
      <c r="E7" s="87">
        <f>D7+1.5</f>
        <v>75.5</v>
      </c>
      <c r="F7" s="87">
        <f>E7+1.5</f>
        <v>77</v>
      </c>
      <c r="G7" s="87">
        <f>F7+1.5</f>
        <v>78.5</v>
      </c>
      <c r="H7" s="330" t="s">
        <v>120</v>
      </c>
      <c r="I7" s="77"/>
      <c r="J7" s="89" t="s">
        <v>121</v>
      </c>
      <c r="K7" s="89" t="s">
        <v>122</v>
      </c>
      <c r="L7" s="89"/>
      <c r="M7" s="89"/>
      <c r="N7" s="89"/>
      <c r="O7" s="90"/>
    </row>
    <row r="8" ht="29.1" customHeight="1" spans="1:15">
      <c r="A8" s="86" t="s">
        <v>123</v>
      </c>
      <c r="B8" s="87">
        <f>C8-4</f>
        <v>62</v>
      </c>
      <c r="C8" s="87">
        <f>D8-4</f>
        <v>66</v>
      </c>
      <c r="D8" s="88" t="s">
        <v>124</v>
      </c>
      <c r="E8" s="87">
        <f>D8+4</f>
        <v>74</v>
      </c>
      <c r="F8" s="87">
        <f>E8+5</f>
        <v>79</v>
      </c>
      <c r="G8" s="87">
        <f>F8+6</f>
        <v>85</v>
      </c>
      <c r="H8" s="330" t="s">
        <v>116</v>
      </c>
      <c r="I8" s="77"/>
      <c r="J8" s="89" t="s">
        <v>125</v>
      </c>
      <c r="K8" s="89" t="s">
        <v>117</v>
      </c>
      <c r="L8" s="89"/>
      <c r="M8" s="89"/>
      <c r="N8" s="89"/>
      <c r="O8" s="90"/>
    </row>
    <row r="9" ht="29.1" customHeight="1" spans="1:15">
      <c r="A9" s="86" t="s">
        <v>126</v>
      </c>
      <c r="B9" s="87">
        <f>C9-4</f>
        <v>87</v>
      </c>
      <c r="C9" s="87">
        <f>D9-4</f>
        <v>91</v>
      </c>
      <c r="D9" s="88" t="s">
        <v>127</v>
      </c>
      <c r="E9" s="87">
        <f>D9+4</f>
        <v>99</v>
      </c>
      <c r="F9" s="87">
        <f>E9+5</f>
        <v>104</v>
      </c>
      <c r="G9" s="87">
        <f>F9+6</f>
        <v>110</v>
      </c>
      <c r="H9" s="330" t="s">
        <v>116</v>
      </c>
      <c r="I9" s="77"/>
      <c r="J9" s="89" t="s">
        <v>128</v>
      </c>
      <c r="K9" s="89" t="s">
        <v>121</v>
      </c>
      <c r="L9" s="89"/>
      <c r="M9" s="89"/>
      <c r="N9" s="89"/>
      <c r="O9" s="90"/>
    </row>
    <row r="10" ht="29.1" customHeight="1" spans="1:15">
      <c r="A10" s="86" t="s">
        <v>129</v>
      </c>
      <c r="B10" s="87">
        <f>C10-3.6</f>
        <v>96.8</v>
      </c>
      <c r="C10" s="87">
        <f>D10-3.6</f>
        <v>100.4</v>
      </c>
      <c r="D10" s="88" t="s">
        <v>130</v>
      </c>
      <c r="E10" s="87">
        <f>D10+4</f>
        <v>108</v>
      </c>
      <c r="F10" s="87">
        <f>E10+4</f>
        <v>112</v>
      </c>
      <c r="G10" s="87">
        <f>F10+4</f>
        <v>116</v>
      </c>
      <c r="H10" s="330" t="s">
        <v>116</v>
      </c>
      <c r="I10" s="77"/>
      <c r="J10" s="89" t="s">
        <v>125</v>
      </c>
      <c r="K10" s="89" t="s">
        <v>128</v>
      </c>
      <c r="L10" s="89"/>
      <c r="M10" s="89"/>
      <c r="N10" s="89"/>
      <c r="O10" s="90"/>
    </row>
    <row r="11" ht="29.1" customHeight="1" spans="1:15">
      <c r="A11" s="86" t="s">
        <v>131</v>
      </c>
      <c r="B11" s="87">
        <f>C11-2.3/2</f>
        <v>31.2</v>
      </c>
      <c r="C11" s="87">
        <f>D11-2.3/2</f>
        <v>32.35</v>
      </c>
      <c r="D11" s="88">
        <v>33.5</v>
      </c>
      <c r="E11" s="87">
        <f>D11+2.6/2</f>
        <v>34.8</v>
      </c>
      <c r="F11" s="87">
        <f>E11+2.6/2</f>
        <v>36.1</v>
      </c>
      <c r="G11" s="87">
        <f>F11+2.6/2</f>
        <v>37.4</v>
      </c>
      <c r="H11" s="330" t="s">
        <v>120</v>
      </c>
      <c r="I11" s="77"/>
      <c r="J11" s="89" t="s">
        <v>118</v>
      </c>
      <c r="K11" s="89" t="s">
        <v>132</v>
      </c>
      <c r="L11" s="89"/>
      <c r="M11" s="89"/>
      <c r="N11" s="89"/>
      <c r="O11" s="90"/>
    </row>
    <row r="12" ht="29.1" customHeight="1" spans="1:15">
      <c r="A12" s="86" t="s">
        <v>133</v>
      </c>
      <c r="B12" s="87">
        <f>C12-0.7</f>
        <v>27.1</v>
      </c>
      <c r="C12" s="87">
        <f>D12-0.7</f>
        <v>27.8</v>
      </c>
      <c r="D12" s="88">
        <v>28.5</v>
      </c>
      <c r="E12" s="87">
        <f>D12+0.7</f>
        <v>29.2</v>
      </c>
      <c r="F12" s="87">
        <f>E12+0.7</f>
        <v>29.9</v>
      </c>
      <c r="G12" s="87">
        <f>F12+0.9</f>
        <v>30.8</v>
      </c>
      <c r="H12" s="330" t="s">
        <v>134</v>
      </c>
      <c r="I12" s="77"/>
      <c r="J12" s="89" t="s">
        <v>132</v>
      </c>
      <c r="K12" s="89" t="s">
        <v>121</v>
      </c>
      <c r="L12" s="89"/>
      <c r="M12" s="89"/>
      <c r="N12" s="89"/>
      <c r="O12" s="90"/>
    </row>
    <row r="13" ht="29.1" customHeight="1" spans="1:15">
      <c r="A13" s="86" t="s">
        <v>135</v>
      </c>
      <c r="B13" s="87">
        <f>C13-0.5</f>
        <v>27</v>
      </c>
      <c r="C13" s="87">
        <f>D13-0.5</f>
        <v>27.5</v>
      </c>
      <c r="D13" s="88">
        <v>28</v>
      </c>
      <c r="E13" s="87">
        <f t="shared" ref="E13:F13" si="0">D13+0.5</f>
        <v>28.5</v>
      </c>
      <c r="F13" s="87">
        <f t="shared" si="0"/>
        <v>29</v>
      </c>
      <c r="G13" s="87">
        <f>F13+0.7</f>
        <v>29.7</v>
      </c>
      <c r="H13" s="330" t="s">
        <v>134</v>
      </c>
      <c r="I13" s="77"/>
      <c r="J13" s="89" t="s">
        <v>136</v>
      </c>
      <c r="K13" s="89" t="s">
        <v>137</v>
      </c>
      <c r="L13" s="89"/>
      <c r="M13" s="89"/>
      <c r="N13" s="89"/>
      <c r="O13" s="90"/>
    </row>
    <row r="14" ht="29.1" customHeight="1" spans="1:15">
      <c r="A14" s="86" t="s">
        <v>138</v>
      </c>
      <c r="B14" s="87">
        <f>C14-0.7</f>
        <v>29.7</v>
      </c>
      <c r="C14" s="87">
        <f>D14-0.6</f>
        <v>30.4</v>
      </c>
      <c r="D14" s="88">
        <v>31</v>
      </c>
      <c r="E14" s="87">
        <f>D14+0.6</f>
        <v>31.6</v>
      </c>
      <c r="F14" s="87">
        <f>E14+0.7</f>
        <v>32.3</v>
      </c>
      <c r="G14" s="87">
        <f>F14+0.6</f>
        <v>32.9</v>
      </c>
      <c r="H14" s="330" t="s">
        <v>134</v>
      </c>
      <c r="I14" s="77"/>
      <c r="J14" s="89" t="s">
        <v>132</v>
      </c>
      <c r="K14" s="89" t="s">
        <v>121</v>
      </c>
      <c r="L14" s="89"/>
      <c r="M14" s="89"/>
      <c r="N14" s="89"/>
      <c r="O14" s="90"/>
    </row>
    <row r="15" ht="29.1" customHeight="1" spans="1:15">
      <c r="A15" s="86" t="s">
        <v>139</v>
      </c>
      <c r="B15" s="87">
        <f>C15-0.9</f>
        <v>40.7</v>
      </c>
      <c r="C15" s="87">
        <f>D15-0.9</f>
        <v>41.6</v>
      </c>
      <c r="D15" s="88">
        <v>42.5</v>
      </c>
      <c r="E15" s="87">
        <f>D15+1.1</f>
        <v>43.6</v>
      </c>
      <c r="F15" s="87">
        <f>E15+1.1</f>
        <v>44.7</v>
      </c>
      <c r="G15" s="87">
        <f>F15+1.1</f>
        <v>45.8</v>
      </c>
      <c r="H15" s="330" t="s">
        <v>134</v>
      </c>
      <c r="I15" s="77"/>
      <c r="J15" s="89" t="s">
        <v>121</v>
      </c>
      <c r="K15" s="89" t="s">
        <v>121</v>
      </c>
      <c r="L15" s="89"/>
      <c r="M15" s="89"/>
      <c r="N15" s="89"/>
      <c r="O15" s="90"/>
    </row>
    <row r="16" ht="29.1" customHeight="1" spans="1:15">
      <c r="A16" s="97"/>
      <c r="B16" s="98"/>
      <c r="C16" s="99"/>
      <c r="D16" s="99"/>
      <c r="E16" s="99"/>
      <c r="F16" s="99"/>
      <c r="G16" s="100"/>
      <c r="H16" s="101"/>
      <c r="I16" s="77"/>
      <c r="J16" s="91"/>
      <c r="K16" s="91"/>
      <c r="L16" s="91"/>
      <c r="M16" s="91"/>
      <c r="N16" s="91"/>
      <c r="O16" s="93"/>
    </row>
    <row r="17" ht="29.1" customHeight="1" spans="1:15">
      <c r="A17" s="102"/>
      <c r="B17" s="103"/>
      <c r="C17" s="104"/>
      <c r="D17" s="104"/>
      <c r="E17" s="105"/>
      <c r="F17" s="105"/>
      <c r="G17" s="106"/>
      <c r="H17" s="107"/>
      <c r="I17" s="108"/>
      <c r="J17" s="109"/>
      <c r="K17" s="110"/>
      <c r="L17" s="196"/>
      <c r="M17" s="110"/>
      <c r="N17" s="110"/>
      <c r="O17" s="111"/>
    </row>
    <row r="18" ht="15" spans="1:15">
      <c r="A18" s="112" t="s">
        <v>84</v>
      </c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</row>
    <row r="19" ht="14.25" spans="1:15">
      <c r="A19" s="62" t="s">
        <v>140</v>
      </c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</row>
    <row r="20" ht="14.25" spans="1:15">
      <c r="A20" s="113" t="s">
        <v>141</v>
      </c>
      <c r="B20" s="113"/>
      <c r="C20" s="113"/>
      <c r="D20" s="113"/>
      <c r="E20" s="113"/>
      <c r="F20" s="113"/>
      <c r="G20" s="113"/>
      <c r="H20" s="113"/>
      <c r="I20" s="113"/>
      <c r="J20" s="112" t="s">
        <v>142</v>
      </c>
      <c r="K20" s="114">
        <v>46045</v>
      </c>
      <c r="L20" s="112" t="s">
        <v>143</v>
      </c>
      <c r="M20" s="112"/>
      <c r="N20" s="112" t="s">
        <v>144</v>
      </c>
      <c r="O20" s="197" t="s">
        <v>145</v>
      </c>
    </row>
    <row r="21" ht="18.95" customHeight="1" spans="1:15">
      <c r="A21" s="62" t="s">
        <v>146</v>
      </c>
    </row>
  </sheetData>
  <mergeCells count="9">
    <mergeCell ref="A1:O1"/>
    <mergeCell ref="B2:C2"/>
    <mergeCell ref="E2:H2"/>
    <mergeCell ref="K2:O2"/>
    <mergeCell ref="B3:H3"/>
    <mergeCell ref="J3:O3"/>
    <mergeCell ref="A3:A5"/>
    <mergeCell ref="H4:H5"/>
    <mergeCell ref="I2:I17"/>
  </mergeCell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"/>
  <sheetViews>
    <sheetView workbookViewId="0">
      <selection activeCell="J12" sqref="J12"/>
    </sheetView>
  </sheetViews>
  <sheetFormatPr defaultColWidth="9" defaultRowHeight="26.1" customHeight="1"/>
  <cols>
    <col min="1" max="1" width="20" style="62" customWidth="1"/>
    <col min="2" max="7" width="9.375" style="62" customWidth="1"/>
    <col min="8" max="8" width="12.625" style="62" customWidth="1"/>
    <col min="9" max="9" width="1.375" style="62" customWidth="1"/>
    <col min="10" max="10" width="16.5" style="62" customWidth="1"/>
    <col min="11" max="16" width="17" style="62" customWidth="1"/>
    <col min="17" max="17" width="18.5" style="62" customWidth="1"/>
    <col min="18" max="19" width="16.625" style="62" customWidth="1"/>
    <col min="20" max="20" width="14.125" style="62" customWidth="1"/>
    <col min="21" max="21" width="16.375" style="62" customWidth="1"/>
    <col min="22" max="16384" width="9" style="62"/>
  </cols>
  <sheetData>
    <row r="1" ht="30" customHeight="1" spans="1:21">
      <c r="A1" s="63" t="s">
        <v>99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</row>
    <row r="2" ht="29.1" customHeight="1" spans="1:21">
      <c r="A2" s="65" t="s">
        <v>24</v>
      </c>
      <c r="B2" s="66" t="s">
        <v>101</v>
      </c>
      <c r="C2" s="66"/>
      <c r="D2" s="67" t="s">
        <v>29</v>
      </c>
      <c r="E2" s="66" t="s">
        <v>100</v>
      </c>
      <c r="F2" s="66"/>
      <c r="G2" s="66"/>
      <c r="H2" s="66"/>
      <c r="I2" s="68"/>
      <c r="J2" s="191" t="s">
        <v>20</v>
      </c>
      <c r="K2" s="66" t="s">
        <v>102</v>
      </c>
      <c r="L2" s="66"/>
      <c r="M2" s="66"/>
      <c r="N2" s="66"/>
      <c r="O2" s="66"/>
      <c r="P2" s="66"/>
      <c r="Q2" s="66"/>
      <c r="R2" s="66"/>
      <c r="S2" s="66"/>
      <c r="T2" s="66"/>
      <c r="U2" s="192"/>
    </row>
    <row r="3" ht="29.1" customHeight="1" spans="1:21">
      <c r="A3" s="75" t="s">
        <v>103</v>
      </c>
      <c r="B3" s="76" t="s">
        <v>104</v>
      </c>
      <c r="C3" s="76"/>
      <c r="D3" s="76"/>
      <c r="E3" s="76"/>
      <c r="F3" s="76"/>
      <c r="G3" s="76"/>
      <c r="H3" s="76"/>
      <c r="I3" s="77"/>
      <c r="J3" s="76" t="s">
        <v>105</v>
      </c>
      <c r="K3" s="76"/>
      <c r="L3" s="76"/>
      <c r="M3" s="76"/>
      <c r="N3" s="76"/>
      <c r="O3" s="76"/>
      <c r="P3" s="76"/>
      <c r="Q3" s="76"/>
      <c r="R3" s="76"/>
      <c r="S3" s="76"/>
      <c r="T3" s="76"/>
      <c r="U3" s="78"/>
    </row>
    <row r="4" ht="29.1" customHeight="1" spans="1:21">
      <c r="A4" s="75"/>
      <c r="B4" s="79" t="s">
        <v>69</v>
      </c>
      <c r="C4" s="80" t="s">
        <v>70</v>
      </c>
      <c r="D4" s="80" t="s">
        <v>71</v>
      </c>
      <c r="E4" s="80" t="s">
        <v>72</v>
      </c>
      <c r="F4" s="80" t="s">
        <v>73</v>
      </c>
      <c r="G4" s="80" t="s">
        <v>74</v>
      </c>
      <c r="H4" s="81" t="s">
        <v>106</v>
      </c>
      <c r="I4" s="77"/>
      <c r="J4" s="193" t="s">
        <v>69</v>
      </c>
      <c r="K4" s="193" t="s">
        <v>69</v>
      </c>
      <c r="L4" s="193" t="s">
        <v>70</v>
      </c>
      <c r="M4" s="193" t="s">
        <v>70</v>
      </c>
      <c r="N4" s="193" t="s">
        <v>71</v>
      </c>
      <c r="O4" s="193" t="s">
        <v>71</v>
      </c>
      <c r="P4" s="193" t="s">
        <v>72</v>
      </c>
      <c r="Q4" s="193" t="s">
        <v>72</v>
      </c>
      <c r="R4" s="193" t="s">
        <v>73</v>
      </c>
      <c r="S4" s="193" t="s">
        <v>73</v>
      </c>
      <c r="T4" s="193" t="s">
        <v>74</v>
      </c>
      <c r="U4" s="194" t="s">
        <v>74</v>
      </c>
    </row>
    <row r="5" ht="29.1" customHeight="1" spans="1:21">
      <c r="A5" s="75"/>
      <c r="B5" s="79" t="s">
        <v>109</v>
      </c>
      <c r="C5" s="80" t="s">
        <v>110</v>
      </c>
      <c r="D5" s="80" t="s">
        <v>111</v>
      </c>
      <c r="E5" s="80" t="s">
        <v>112</v>
      </c>
      <c r="F5" s="80" t="s">
        <v>113</v>
      </c>
      <c r="G5" s="80" t="s">
        <v>114</v>
      </c>
      <c r="H5" s="85"/>
      <c r="I5" s="77"/>
      <c r="J5" s="195" t="s">
        <v>147</v>
      </c>
      <c r="K5" s="195" t="s">
        <v>148</v>
      </c>
      <c r="L5" s="195" t="s">
        <v>147</v>
      </c>
      <c r="M5" s="195" t="s">
        <v>148</v>
      </c>
      <c r="N5" s="195" t="s">
        <v>147</v>
      </c>
      <c r="O5" s="195" t="s">
        <v>148</v>
      </c>
      <c r="P5" s="195" t="s">
        <v>147</v>
      </c>
      <c r="Q5" s="195" t="s">
        <v>148</v>
      </c>
      <c r="R5" s="195" t="s">
        <v>147</v>
      </c>
      <c r="S5" s="195" t="s">
        <v>148</v>
      </c>
      <c r="T5" s="195" t="s">
        <v>147</v>
      </c>
      <c r="U5" s="195" t="s">
        <v>148</v>
      </c>
    </row>
    <row r="6" ht="29.1" customHeight="1" spans="1:21">
      <c r="A6" s="86" t="s">
        <v>115</v>
      </c>
      <c r="B6" s="87">
        <f>C6-2.1</f>
        <v>99.8</v>
      </c>
      <c r="C6" s="87">
        <f>D6-2.1</f>
        <v>101.9</v>
      </c>
      <c r="D6" s="88">
        <v>104</v>
      </c>
      <c r="E6" s="87">
        <f>D6+2.1</f>
        <v>106.1</v>
      </c>
      <c r="F6" s="87">
        <f>E6+2.1</f>
        <v>108.2</v>
      </c>
      <c r="G6" s="87">
        <f>F6+2.1</f>
        <v>110.3</v>
      </c>
      <c r="H6" s="331" t="s">
        <v>116</v>
      </c>
      <c r="I6" s="77"/>
      <c r="J6" s="89" t="s">
        <v>125</v>
      </c>
      <c r="K6" s="89" t="s">
        <v>128</v>
      </c>
      <c r="L6" s="89" t="s">
        <v>125</v>
      </c>
      <c r="M6" s="89" t="s">
        <v>149</v>
      </c>
      <c r="N6" s="89" t="s">
        <v>150</v>
      </c>
      <c r="O6" s="89" t="s">
        <v>151</v>
      </c>
      <c r="P6" s="89" t="s">
        <v>125</v>
      </c>
      <c r="Q6" s="89" t="s">
        <v>128</v>
      </c>
      <c r="R6" s="89" t="s">
        <v>117</v>
      </c>
      <c r="S6" s="89" t="s">
        <v>118</v>
      </c>
      <c r="T6" s="89" t="s">
        <v>117</v>
      </c>
      <c r="U6" s="90" t="s">
        <v>128</v>
      </c>
    </row>
    <row r="7" ht="29.1" customHeight="1" spans="1:21">
      <c r="A7" s="86" t="s">
        <v>119</v>
      </c>
      <c r="B7" s="87">
        <f>C7-1.5</f>
        <v>71</v>
      </c>
      <c r="C7" s="87">
        <f>D7-1.5</f>
        <v>72.5</v>
      </c>
      <c r="D7" s="88">
        <v>74</v>
      </c>
      <c r="E7" s="87">
        <f>D7+1.5</f>
        <v>75.5</v>
      </c>
      <c r="F7" s="87">
        <f>E7+1.5</f>
        <v>77</v>
      </c>
      <c r="G7" s="87">
        <f>F7+1.5</f>
        <v>78.5</v>
      </c>
      <c r="H7" s="331" t="s">
        <v>120</v>
      </c>
      <c r="I7" s="77"/>
      <c r="J7" s="91" t="s">
        <v>136</v>
      </c>
      <c r="K7" s="91" t="s">
        <v>122</v>
      </c>
      <c r="L7" s="91" t="s">
        <v>121</v>
      </c>
      <c r="M7" s="91" t="s">
        <v>121</v>
      </c>
      <c r="N7" s="91" t="s">
        <v>118</v>
      </c>
      <c r="O7" s="91" t="s">
        <v>121</v>
      </c>
      <c r="P7" s="91" t="s">
        <v>118</v>
      </c>
      <c r="Q7" s="91" t="s">
        <v>121</v>
      </c>
      <c r="R7" s="91" t="s">
        <v>121</v>
      </c>
      <c r="S7" s="91" t="s">
        <v>152</v>
      </c>
      <c r="T7" s="91" t="s">
        <v>118</v>
      </c>
      <c r="U7" s="92" t="s">
        <v>121</v>
      </c>
    </row>
    <row r="8" ht="29.1" customHeight="1" spans="1:21">
      <c r="A8" s="86" t="s">
        <v>123</v>
      </c>
      <c r="B8" s="87">
        <f>C8-4</f>
        <v>62</v>
      </c>
      <c r="C8" s="87">
        <f>D8-4</f>
        <v>66</v>
      </c>
      <c r="D8" s="88" t="s">
        <v>124</v>
      </c>
      <c r="E8" s="87">
        <f>D8+4</f>
        <v>74</v>
      </c>
      <c r="F8" s="87">
        <f>E8+5</f>
        <v>79</v>
      </c>
      <c r="G8" s="87">
        <f>F8+6</f>
        <v>85</v>
      </c>
      <c r="H8" s="331" t="s">
        <v>116</v>
      </c>
      <c r="I8" s="77"/>
      <c r="J8" s="91" t="s">
        <v>118</v>
      </c>
      <c r="K8" s="91" t="s">
        <v>136</v>
      </c>
      <c r="L8" s="91" t="s">
        <v>118</v>
      </c>
      <c r="M8" s="91" t="s">
        <v>121</v>
      </c>
      <c r="N8" s="91" t="s">
        <v>125</v>
      </c>
      <c r="O8" s="91" t="s">
        <v>128</v>
      </c>
      <c r="P8" s="91" t="s">
        <v>121</v>
      </c>
      <c r="Q8" s="91" t="s">
        <v>132</v>
      </c>
      <c r="R8" s="91" t="s">
        <v>125</v>
      </c>
      <c r="S8" s="91" t="s">
        <v>149</v>
      </c>
      <c r="T8" s="91" t="s">
        <v>125</v>
      </c>
      <c r="U8" s="93" t="s">
        <v>117</v>
      </c>
    </row>
    <row r="9" ht="29.1" customHeight="1" spans="1:21">
      <c r="A9" s="86" t="s">
        <v>129</v>
      </c>
      <c r="B9" s="87">
        <f>C9-3.6</f>
        <v>96.8</v>
      </c>
      <c r="C9" s="87">
        <f>D9-3.6</f>
        <v>100.4</v>
      </c>
      <c r="D9" s="88" t="s">
        <v>130</v>
      </c>
      <c r="E9" s="87">
        <f>D9+4</f>
        <v>108</v>
      </c>
      <c r="F9" s="87">
        <f>E9+4</f>
        <v>112</v>
      </c>
      <c r="G9" s="87">
        <f>F9+4</f>
        <v>116</v>
      </c>
      <c r="H9" s="331" t="s">
        <v>116</v>
      </c>
      <c r="I9" s="77"/>
      <c r="J9" s="89" t="s">
        <v>125</v>
      </c>
      <c r="K9" s="89" t="s">
        <v>149</v>
      </c>
      <c r="L9" s="89" t="s">
        <v>125</v>
      </c>
      <c r="M9" s="89" t="s">
        <v>117</v>
      </c>
      <c r="N9" s="89" t="s">
        <v>121</v>
      </c>
      <c r="O9" s="89" t="s">
        <v>121</v>
      </c>
      <c r="P9" s="89" t="s">
        <v>153</v>
      </c>
      <c r="Q9" s="89" t="s">
        <v>154</v>
      </c>
      <c r="R9" s="89" t="s">
        <v>125</v>
      </c>
      <c r="S9" s="89" t="s">
        <v>117</v>
      </c>
      <c r="T9" s="89" t="s">
        <v>121</v>
      </c>
      <c r="U9" s="94" t="s">
        <v>151</v>
      </c>
    </row>
    <row r="10" ht="29.1" customHeight="1" spans="1:21">
      <c r="A10" s="86" t="s">
        <v>131</v>
      </c>
      <c r="B10" s="87">
        <f>C10-2.3/2</f>
        <v>31.2</v>
      </c>
      <c r="C10" s="87">
        <f>D10-2.3/2</f>
        <v>32.35</v>
      </c>
      <c r="D10" s="88">
        <v>33.5</v>
      </c>
      <c r="E10" s="87">
        <f>D10+2.6/2</f>
        <v>34.8</v>
      </c>
      <c r="F10" s="87">
        <f>E10+2.6/2</f>
        <v>36.1</v>
      </c>
      <c r="G10" s="87">
        <f>F10+2.6/2</f>
        <v>37.4</v>
      </c>
      <c r="H10" s="331" t="s">
        <v>120</v>
      </c>
      <c r="I10" s="77"/>
      <c r="J10" s="91" t="s">
        <v>118</v>
      </c>
      <c r="K10" s="91" t="s">
        <v>132</v>
      </c>
      <c r="L10" s="91" t="s">
        <v>121</v>
      </c>
      <c r="M10" s="91" t="s">
        <v>153</v>
      </c>
      <c r="N10" s="91" t="s">
        <v>118</v>
      </c>
      <c r="O10" s="91" t="s">
        <v>136</v>
      </c>
      <c r="P10" s="91" t="s">
        <v>118</v>
      </c>
      <c r="Q10" s="91" t="s">
        <v>136</v>
      </c>
      <c r="R10" s="91" t="s">
        <v>128</v>
      </c>
      <c r="S10" s="91" t="s">
        <v>137</v>
      </c>
      <c r="T10" s="91" t="s">
        <v>118</v>
      </c>
      <c r="U10" s="93" t="s">
        <v>132</v>
      </c>
    </row>
    <row r="11" ht="29.1" customHeight="1" spans="1:21">
      <c r="A11" s="86" t="s">
        <v>133</v>
      </c>
      <c r="B11" s="87">
        <f>C11-0.7</f>
        <v>27.1</v>
      </c>
      <c r="C11" s="87">
        <f>D11-0.7</f>
        <v>27.8</v>
      </c>
      <c r="D11" s="88">
        <v>28.5</v>
      </c>
      <c r="E11" s="87">
        <f>D11+0.7</f>
        <v>29.2</v>
      </c>
      <c r="F11" s="87">
        <f>E11+0.7</f>
        <v>29.9</v>
      </c>
      <c r="G11" s="87">
        <f>F11+0.9</f>
        <v>30.8</v>
      </c>
      <c r="H11" s="331" t="s">
        <v>134</v>
      </c>
      <c r="I11" s="77"/>
      <c r="J11" s="91" t="s">
        <v>121</v>
      </c>
      <c r="K11" s="91" t="s">
        <v>152</v>
      </c>
      <c r="L11" s="91" t="s">
        <v>136</v>
      </c>
      <c r="M11" s="91" t="s">
        <v>121</v>
      </c>
      <c r="N11" s="91" t="s">
        <v>121</v>
      </c>
      <c r="O11" s="91" t="s">
        <v>152</v>
      </c>
      <c r="P11" s="91" t="s">
        <v>132</v>
      </c>
      <c r="Q11" s="91" t="s">
        <v>121</v>
      </c>
      <c r="R11" s="91" t="s">
        <v>121</v>
      </c>
      <c r="S11" s="91" t="s">
        <v>152</v>
      </c>
      <c r="T11" s="91" t="s">
        <v>121</v>
      </c>
      <c r="U11" s="93" t="s">
        <v>121</v>
      </c>
    </row>
    <row r="12" ht="29.1" customHeight="1" spans="1:21">
      <c r="A12" s="86" t="s">
        <v>135</v>
      </c>
      <c r="B12" s="87">
        <f>C12-0.5</f>
        <v>27</v>
      </c>
      <c r="C12" s="87">
        <f>D12-0.5</f>
        <v>27.5</v>
      </c>
      <c r="D12" s="88">
        <v>28</v>
      </c>
      <c r="E12" s="87">
        <f t="shared" ref="E12:F12" si="0">D12+0.5</f>
        <v>28.5</v>
      </c>
      <c r="F12" s="87">
        <f t="shared" si="0"/>
        <v>29</v>
      </c>
      <c r="G12" s="87">
        <f>F12+0.7</f>
        <v>29.7</v>
      </c>
      <c r="H12" s="331" t="s">
        <v>134</v>
      </c>
      <c r="I12" s="77"/>
      <c r="J12" s="91" t="s">
        <v>136</v>
      </c>
      <c r="K12" s="91" t="s">
        <v>121</v>
      </c>
      <c r="L12" s="91" t="s">
        <v>121</v>
      </c>
      <c r="M12" s="91" t="s">
        <v>121</v>
      </c>
      <c r="N12" s="91" t="s">
        <v>132</v>
      </c>
      <c r="O12" s="91" t="s">
        <v>121</v>
      </c>
      <c r="P12" s="91" t="s">
        <v>137</v>
      </c>
      <c r="Q12" s="91" t="s">
        <v>152</v>
      </c>
      <c r="R12" s="91" t="s">
        <v>136</v>
      </c>
      <c r="S12" s="91" t="s">
        <v>121</v>
      </c>
      <c r="T12" s="91" t="s">
        <v>136</v>
      </c>
      <c r="U12" s="93" t="s">
        <v>121</v>
      </c>
    </row>
    <row r="13" ht="29.1" customHeight="1" spans="1:21">
      <c r="A13" s="86" t="s">
        <v>138</v>
      </c>
      <c r="B13" s="87">
        <f>C13-0.7</f>
        <v>29.7</v>
      </c>
      <c r="C13" s="87">
        <f>D13-0.6</f>
        <v>30.4</v>
      </c>
      <c r="D13" s="88">
        <v>31</v>
      </c>
      <c r="E13" s="87">
        <f>D13+0.6</f>
        <v>31.6</v>
      </c>
      <c r="F13" s="87">
        <f>E13+0.7</f>
        <v>32.3</v>
      </c>
      <c r="G13" s="87">
        <f>F13+0.6</f>
        <v>32.9</v>
      </c>
      <c r="H13" s="331" t="s">
        <v>134</v>
      </c>
      <c r="I13" s="77"/>
      <c r="J13" s="91" t="s">
        <v>136</v>
      </c>
      <c r="K13" s="91" t="s">
        <v>137</v>
      </c>
      <c r="L13" s="91" t="s">
        <v>121</v>
      </c>
      <c r="M13" s="91" t="s">
        <v>122</v>
      </c>
      <c r="N13" s="91" t="s">
        <v>137</v>
      </c>
      <c r="O13" s="91" t="s">
        <v>122</v>
      </c>
      <c r="P13" s="91" t="s">
        <v>121</v>
      </c>
      <c r="Q13" s="91" t="s">
        <v>121</v>
      </c>
      <c r="R13" s="91" t="s">
        <v>121</v>
      </c>
      <c r="S13" s="91" t="s">
        <v>121</v>
      </c>
      <c r="T13" s="91" t="s">
        <v>136</v>
      </c>
      <c r="U13" s="93" t="s">
        <v>121</v>
      </c>
    </row>
    <row r="14" ht="29.1" customHeight="1" spans="1:21">
      <c r="A14" s="86" t="s">
        <v>139</v>
      </c>
      <c r="B14" s="87">
        <f>C14-0.9</f>
        <v>40.7</v>
      </c>
      <c r="C14" s="87">
        <f>D14-0.9</f>
        <v>41.6</v>
      </c>
      <c r="D14" s="88">
        <v>42.5</v>
      </c>
      <c r="E14" s="87">
        <f>D14+1.1</f>
        <v>43.6</v>
      </c>
      <c r="F14" s="87">
        <f>E14+1.1</f>
        <v>44.7</v>
      </c>
      <c r="G14" s="87">
        <f>F14+1.1</f>
        <v>45.8</v>
      </c>
      <c r="H14" s="331" t="s">
        <v>134</v>
      </c>
      <c r="I14" s="77"/>
      <c r="J14" s="91" t="s">
        <v>132</v>
      </c>
      <c r="K14" s="91" t="s">
        <v>121</v>
      </c>
      <c r="L14" s="91" t="s">
        <v>136</v>
      </c>
      <c r="M14" s="91" t="s">
        <v>121</v>
      </c>
      <c r="N14" s="91" t="s">
        <v>122</v>
      </c>
      <c r="O14" s="91" t="s">
        <v>121</v>
      </c>
      <c r="P14" s="91" t="s">
        <v>136</v>
      </c>
      <c r="Q14" s="91" t="s">
        <v>121</v>
      </c>
      <c r="R14" s="91" t="s">
        <v>155</v>
      </c>
      <c r="S14" s="91" t="s">
        <v>152</v>
      </c>
      <c r="T14" s="91" t="s">
        <v>121</v>
      </c>
      <c r="U14" s="93" t="s">
        <v>121</v>
      </c>
    </row>
    <row r="15" ht="29.1" customHeight="1" spans="1:21">
      <c r="A15" s="86" t="s">
        <v>156</v>
      </c>
      <c r="B15" s="87">
        <f>D15-0.5</f>
        <v>15.5</v>
      </c>
      <c r="C15" s="87">
        <f>B15</f>
        <v>15.5</v>
      </c>
      <c r="D15" s="88">
        <v>16</v>
      </c>
      <c r="E15" s="87">
        <f>D15</f>
        <v>16</v>
      </c>
      <c r="F15" s="87">
        <f>D15+1.5</f>
        <v>17.5</v>
      </c>
      <c r="G15" s="87">
        <f t="shared" ref="G15" si="1">F15</f>
        <v>17.5</v>
      </c>
      <c r="H15" s="95" t="s">
        <v>157</v>
      </c>
      <c r="I15" s="77"/>
      <c r="J15" s="91" t="s">
        <v>121</v>
      </c>
      <c r="K15" s="91" t="s">
        <v>121</v>
      </c>
      <c r="L15" s="91" t="s">
        <v>118</v>
      </c>
      <c r="M15" s="91" t="s">
        <v>136</v>
      </c>
      <c r="N15" s="91" t="s">
        <v>121</v>
      </c>
      <c r="O15" s="91" t="s">
        <v>121</v>
      </c>
      <c r="P15" s="91" t="s">
        <v>118</v>
      </c>
      <c r="Q15" s="91" t="s">
        <v>132</v>
      </c>
      <c r="R15" s="91" t="s">
        <v>121</v>
      </c>
      <c r="S15" s="91" t="s">
        <v>122</v>
      </c>
      <c r="T15" s="91" t="s">
        <v>122</v>
      </c>
      <c r="U15" s="93" t="s">
        <v>151</v>
      </c>
    </row>
    <row r="16" ht="29.1" customHeight="1" spans="1:21">
      <c r="A16" s="86" t="s">
        <v>158</v>
      </c>
      <c r="B16" s="87">
        <f>D16</f>
        <v>4</v>
      </c>
      <c r="C16" s="87">
        <f>D16</f>
        <v>4</v>
      </c>
      <c r="D16" s="88">
        <v>4</v>
      </c>
      <c r="E16" s="87">
        <f>D16</f>
        <v>4</v>
      </c>
      <c r="F16" s="87">
        <f>D16</f>
        <v>4</v>
      </c>
      <c r="G16" s="87">
        <f>D16</f>
        <v>4</v>
      </c>
      <c r="H16" s="96" t="s">
        <v>157</v>
      </c>
      <c r="I16" s="77"/>
      <c r="J16" s="91" t="s">
        <v>121</v>
      </c>
      <c r="K16" s="91" t="s">
        <v>121</v>
      </c>
      <c r="L16" s="91" t="s">
        <v>121</v>
      </c>
      <c r="M16" s="91" t="s">
        <v>121</v>
      </c>
      <c r="N16" s="91" t="s">
        <v>121</v>
      </c>
      <c r="O16" s="91" t="s">
        <v>121</v>
      </c>
      <c r="P16" s="91" t="s">
        <v>121</v>
      </c>
      <c r="Q16" s="91" t="s">
        <v>121</v>
      </c>
      <c r="R16" s="91" t="s">
        <v>121</v>
      </c>
      <c r="S16" s="91" t="s">
        <v>121</v>
      </c>
      <c r="T16" s="91" t="s">
        <v>121</v>
      </c>
      <c r="U16" s="93" t="s">
        <v>121</v>
      </c>
    </row>
    <row r="17" ht="29.1" customHeight="1" spans="1:21">
      <c r="A17" s="86" t="s">
        <v>159</v>
      </c>
      <c r="B17" s="87">
        <f>D17</f>
        <v>4</v>
      </c>
      <c r="C17" s="87">
        <f>D17</f>
        <v>4</v>
      </c>
      <c r="D17" s="88">
        <v>4</v>
      </c>
      <c r="E17" s="87">
        <f>D17</f>
        <v>4</v>
      </c>
      <c r="F17" s="87">
        <f>D17</f>
        <v>4</v>
      </c>
      <c r="G17" s="87">
        <f>D17</f>
        <v>4</v>
      </c>
      <c r="H17" s="95" t="s">
        <v>157</v>
      </c>
      <c r="I17" s="77"/>
      <c r="J17" s="91" t="s">
        <v>121</v>
      </c>
      <c r="K17" s="91" t="s">
        <v>121</v>
      </c>
      <c r="L17" s="91" t="s">
        <v>121</v>
      </c>
      <c r="M17" s="91" t="s">
        <v>121</v>
      </c>
      <c r="N17" s="91" t="s">
        <v>121</v>
      </c>
      <c r="O17" s="91" t="s">
        <v>121</v>
      </c>
      <c r="P17" s="91" t="s">
        <v>121</v>
      </c>
      <c r="Q17" s="91" t="s">
        <v>121</v>
      </c>
      <c r="R17" s="91" t="s">
        <v>121</v>
      </c>
      <c r="S17" s="91" t="s">
        <v>121</v>
      </c>
      <c r="T17" s="91" t="s">
        <v>121</v>
      </c>
      <c r="U17" s="93" t="s">
        <v>121</v>
      </c>
    </row>
    <row r="18" ht="29.1" customHeight="1" spans="1:21">
      <c r="A18" s="97"/>
      <c r="B18" s="98"/>
      <c r="C18" s="99"/>
      <c r="D18" s="99"/>
      <c r="E18" s="99"/>
      <c r="F18" s="99"/>
      <c r="G18" s="100"/>
      <c r="H18" s="101"/>
      <c r="I18" s="77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3"/>
    </row>
    <row r="19" ht="29.1" customHeight="1" spans="1:21">
      <c r="A19" s="102"/>
      <c r="B19" s="103"/>
      <c r="C19" s="104"/>
      <c r="D19" s="104"/>
      <c r="E19" s="105"/>
      <c r="F19" s="105"/>
      <c r="G19" s="106"/>
      <c r="H19" s="107"/>
      <c r="I19" s="108"/>
      <c r="J19" s="109"/>
      <c r="K19" s="110"/>
      <c r="L19" s="110"/>
      <c r="M19" s="110"/>
      <c r="N19" s="110"/>
      <c r="O19" s="110"/>
      <c r="P19" s="110"/>
      <c r="Q19" s="196"/>
      <c r="R19" s="110"/>
      <c r="S19" s="110"/>
      <c r="T19" s="110"/>
      <c r="U19" s="111"/>
    </row>
    <row r="20" ht="15" spans="1:21">
      <c r="A20" s="112" t="s">
        <v>84</v>
      </c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</row>
    <row r="21" ht="14.25" spans="1:21">
      <c r="A21" s="62" t="s">
        <v>140</v>
      </c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</row>
    <row r="22" ht="14.25" spans="1:21">
      <c r="A22" s="113" t="s">
        <v>141</v>
      </c>
      <c r="B22" s="113"/>
      <c r="C22" s="113"/>
      <c r="D22" s="113"/>
      <c r="E22" s="113"/>
      <c r="F22" s="113"/>
      <c r="G22" s="113"/>
      <c r="H22" s="113"/>
      <c r="I22" s="113"/>
      <c r="J22" s="112" t="s">
        <v>142</v>
      </c>
      <c r="K22" s="114">
        <v>46052</v>
      </c>
      <c r="L22" s="114"/>
      <c r="M22" s="114"/>
      <c r="N22" s="114"/>
      <c r="O22" s="112" t="s">
        <v>143</v>
      </c>
      <c r="P22" s="114"/>
      <c r="R22" s="112" t="s">
        <v>144</v>
      </c>
      <c r="S22" s="197" t="s">
        <v>145</v>
      </c>
    </row>
    <row r="23" ht="18.95" customHeight="1" spans="1:21">
      <c r="A23" s="62" t="s">
        <v>146</v>
      </c>
    </row>
  </sheetData>
  <mergeCells count="9">
    <mergeCell ref="A1:U1"/>
    <mergeCell ref="B2:C2"/>
    <mergeCell ref="E2:H2"/>
    <mergeCell ref="K2:U2"/>
    <mergeCell ref="B3:H3"/>
    <mergeCell ref="J3:U3"/>
    <mergeCell ref="A3:A5"/>
    <mergeCell ref="H4:H5"/>
    <mergeCell ref="I2:I19"/>
  </mergeCells>
  <pageMargins left="0.7" right="0.7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workbookViewId="0">
      <selection activeCell="N20" sqref="N20"/>
    </sheetView>
  </sheetViews>
  <sheetFormatPr defaultColWidth="10.125" defaultRowHeight="14.25"/>
  <cols>
    <col min="1" max="1" width="9.625" style="116" customWidth="1"/>
    <col min="2" max="2" width="11.125" style="116" customWidth="1"/>
    <col min="3" max="3" width="9.125" style="116" customWidth="1"/>
    <col min="4" max="4" width="9.5" style="116" customWidth="1"/>
    <col min="5" max="5" width="9.125" style="116" customWidth="1"/>
    <col min="6" max="6" width="10.375" style="116" customWidth="1"/>
    <col min="7" max="7" width="9.5" style="116" customWidth="1"/>
    <col min="8" max="8" width="9.125" style="116" customWidth="1"/>
    <col min="9" max="9" width="8.125" style="116" customWidth="1"/>
    <col min="10" max="10" width="10.5" style="116" customWidth="1"/>
    <col min="11" max="11" width="12.125" style="116" customWidth="1"/>
    <col min="12" max="16384" width="10.125" style="116"/>
  </cols>
  <sheetData>
    <row r="1" ht="26.25" spans="1:11">
      <c r="A1" s="117" t="s">
        <v>160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spans="1:11">
      <c r="A2" s="118" t="s">
        <v>18</v>
      </c>
      <c r="B2" s="119"/>
      <c r="C2" s="119"/>
      <c r="D2" s="120" t="s">
        <v>24</v>
      </c>
      <c r="E2" s="121"/>
      <c r="F2" s="122" t="s">
        <v>161</v>
      </c>
      <c r="G2" s="123"/>
      <c r="H2" s="123"/>
      <c r="I2" s="124" t="s">
        <v>20</v>
      </c>
      <c r="J2" s="123"/>
      <c r="K2" s="125"/>
    </row>
    <row r="3" spans="1:11">
      <c r="A3" s="126" t="s">
        <v>35</v>
      </c>
      <c r="B3" s="127"/>
      <c r="C3" s="127"/>
      <c r="D3" s="128" t="s">
        <v>162</v>
      </c>
      <c r="E3" s="129"/>
      <c r="F3" s="130"/>
      <c r="G3" s="130"/>
      <c r="H3" s="131" t="s">
        <v>163</v>
      </c>
      <c r="I3" s="131"/>
      <c r="J3" s="131"/>
      <c r="K3" s="132"/>
    </row>
    <row r="4" spans="1:11">
      <c r="A4" s="133" t="s">
        <v>32</v>
      </c>
      <c r="B4" s="134"/>
      <c r="C4" s="134"/>
      <c r="D4" s="135" t="s">
        <v>164</v>
      </c>
      <c r="E4" s="130"/>
      <c r="F4" s="130"/>
      <c r="G4" s="130"/>
      <c r="H4" s="135" t="s">
        <v>165</v>
      </c>
      <c r="I4" s="135"/>
      <c r="J4" s="136" t="s">
        <v>27</v>
      </c>
      <c r="K4" s="137" t="s">
        <v>28</v>
      </c>
    </row>
    <row r="5" spans="1:11">
      <c r="A5" s="133" t="s">
        <v>166</v>
      </c>
      <c r="B5" s="127"/>
      <c r="C5" s="127"/>
      <c r="D5" s="128" t="s">
        <v>167</v>
      </c>
      <c r="E5" s="128" t="s">
        <v>168</v>
      </c>
      <c r="F5" s="128" t="s">
        <v>169</v>
      </c>
      <c r="G5" s="128" t="s">
        <v>170</v>
      </c>
      <c r="H5" s="135" t="s">
        <v>171</v>
      </c>
      <c r="I5" s="135"/>
      <c r="J5" s="136" t="s">
        <v>27</v>
      </c>
      <c r="K5" s="137" t="s">
        <v>28</v>
      </c>
    </row>
    <row r="6" ht="15" spans="1:11">
      <c r="A6" s="138" t="s">
        <v>172</v>
      </c>
      <c r="B6" s="139"/>
      <c r="C6" s="139"/>
      <c r="D6" s="140" t="s">
        <v>173</v>
      </c>
      <c r="E6" s="141"/>
      <c r="F6" s="142"/>
      <c r="G6" s="140"/>
      <c r="H6" s="143" t="s">
        <v>174</v>
      </c>
      <c r="I6" s="143"/>
      <c r="J6" s="142" t="s">
        <v>27</v>
      </c>
      <c r="K6" s="144" t="s">
        <v>28</v>
      </c>
    </row>
    <row r="7" ht="15" spans="1:11">
      <c r="A7" s="145"/>
      <c r="B7" s="146"/>
      <c r="C7" s="146"/>
      <c r="D7" s="145"/>
      <c r="E7" s="146"/>
      <c r="F7" s="147"/>
      <c r="G7" s="145"/>
      <c r="H7" s="147"/>
      <c r="I7" s="146"/>
      <c r="J7" s="146"/>
      <c r="K7" s="146"/>
    </row>
    <row r="8" spans="1:11">
      <c r="A8" s="148" t="s">
        <v>175</v>
      </c>
      <c r="B8" s="122" t="s">
        <v>176</v>
      </c>
      <c r="C8" s="122" t="s">
        <v>177</v>
      </c>
      <c r="D8" s="122" t="s">
        <v>178</v>
      </c>
      <c r="E8" s="122" t="s">
        <v>179</v>
      </c>
      <c r="F8" s="122" t="s">
        <v>180</v>
      </c>
      <c r="G8" s="149"/>
      <c r="H8" s="150"/>
      <c r="I8" s="150"/>
      <c r="J8" s="150"/>
      <c r="K8" s="151"/>
    </row>
    <row r="9" spans="1:11">
      <c r="A9" s="133" t="s">
        <v>181</v>
      </c>
      <c r="B9" s="135"/>
      <c r="C9" s="136" t="s">
        <v>27</v>
      </c>
      <c r="D9" s="136" t="s">
        <v>28</v>
      </c>
      <c r="E9" s="128" t="s">
        <v>182</v>
      </c>
      <c r="F9" s="152" t="s">
        <v>183</v>
      </c>
      <c r="G9" s="153"/>
      <c r="H9" s="154"/>
      <c r="I9" s="154"/>
      <c r="J9" s="154"/>
      <c r="K9" s="155"/>
    </row>
    <row r="10" spans="1:11">
      <c r="A10" s="133" t="s">
        <v>184</v>
      </c>
      <c r="B10" s="135"/>
      <c r="C10" s="136" t="s">
        <v>27</v>
      </c>
      <c r="D10" s="136" t="s">
        <v>28</v>
      </c>
      <c r="E10" s="128" t="s">
        <v>185</v>
      </c>
      <c r="F10" s="152" t="s">
        <v>186</v>
      </c>
      <c r="G10" s="153" t="s">
        <v>187</v>
      </c>
      <c r="H10" s="154"/>
      <c r="I10" s="154"/>
      <c r="J10" s="154"/>
      <c r="K10" s="155"/>
    </row>
    <row r="11" spans="1:11">
      <c r="A11" s="156" t="s">
        <v>188</v>
      </c>
      <c r="B11" s="157"/>
      <c r="C11" s="157"/>
      <c r="D11" s="157"/>
      <c r="E11" s="157"/>
      <c r="F11" s="157"/>
      <c r="G11" s="157"/>
      <c r="H11" s="157"/>
      <c r="I11" s="157"/>
      <c r="J11" s="157"/>
      <c r="K11" s="158"/>
    </row>
    <row r="12" spans="1:11">
      <c r="A12" s="126" t="s">
        <v>47</v>
      </c>
      <c r="B12" s="136" t="s">
        <v>43</v>
      </c>
      <c r="C12" s="136" t="s">
        <v>44</v>
      </c>
      <c r="D12" s="152"/>
      <c r="E12" s="128" t="s">
        <v>45</v>
      </c>
      <c r="F12" s="136" t="s">
        <v>43</v>
      </c>
      <c r="G12" s="136" t="s">
        <v>44</v>
      </c>
      <c r="H12" s="136"/>
      <c r="I12" s="128" t="s">
        <v>189</v>
      </c>
      <c r="J12" s="136" t="s">
        <v>43</v>
      </c>
      <c r="K12" s="137" t="s">
        <v>44</v>
      </c>
    </row>
    <row r="13" spans="1:11">
      <c r="A13" s="126" t="s">
        <v>50</v>
      </c>
      <c r="B13" s="136" t="s">
        <v>43</v>
      </c>
      <c r="C13" s="136" t="s">
        <v>44</v>
      </c>
      <c r="D13" s="152"/>
      <c r="E13" s="128" t="s">
        <v>55</v>
      </c>
      <c r="F13" s="136" t="s">
        <v>43</v>
      </c>
      <c r="G13" s="136" t="s">
        <v>44</v>
      </c>
      <c r="H13" s="136"/>
      <c r="I13" s="128" t="s">
        <v>190</v>
      </c>
      <c r="J13" s="136" t="s">
        <v>43</v>
      </c>
      <c r="K13" s="137" t="s">
        <v>44</v>
      </c>
    </row>
    <row r="14" ht="15" spans="1:11">
      <c r="A14" s="138" t="s">
        <v>191</v>
      </c>
      <c r="B14" s="142" t="s">
        <v>43</v>
      </c>
      <c r="C14" s="142" t="s">
        <v>44</v>
      </c>
      <c r="D14" s="141"/>
      <c r="E14" s="140" t="s">
        <v>192</v>
      </c>
      <c r="F14" s="142" t="s">
        <v>43</v>
      </c>
      <c r="G14" s="142" t="s">
        <v>44</v>
      </c>
      <c r="H14" s="142"/>
      <c r="I14" s="140" t="s">
        <v>193</v>
      </c>
      <c r="J14" s="142" t="s">
        <v>43</v>
      </c>
      <c r="K14" s="144" t="s">
        <v>44</v>
      </c>
    </row>
    <row r="15" ht="15" spans="1:11">
      <c r="A15" s="145"/>
      <c r="B15" s="147"/>
      <c r="C15" s="147"/>
      <c r="D15" s="146"/>
      <c r="E15" s="145"/>
      <c r="F15" s="147"/>
      <c r="G15" s="147"/>
      <c r="H15" s="147"/>
      <c r="I15" s="145"/>
      <c r="J15" s="147"/>
      <c r="K15" s="147"/>
    </row>
    <row r="16" spans="1:11">
      <c r="A16" s="118" t="s">
        <v>194</v>
      </c>
      <c r="B16" s="124"/>
      <c r="C16" s="124"/>
      <c r="D16" s="124"/>
      <c r="E16" s="124"/>
      <c r="F16" s="124"/>
      <c r="G16" s="124"/>
      <c r="H16" s="124"/>
      <c r="I16" s="124"/>
      <c r="J16" s="124"/>
      <c r="K16" s="159"/>
    </row>
    <row r="17" spans="1:11">
      <c r="A17" s="133" t="s">
        <v>195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60"/>
    </row>
    <row r="18" spans="1:11">
      <c r="A18" s="133" t="s">
        <v>196</v>
      </c>
      <c r="B18" s="135"/>
      <c r="C18" s="135"/>
      <c r="D18" s="135"/>
      <c r="E18" s="135"/>
      <c r="F18" s="135"/>
      <c r="G18" s="135"/>
      <c r="H18" s="135"/>
      <c r="I18" s="135"/>
      <c r="J18" s="135"/>
      <c r="K18" s="160"/>
    </row>
    <row r="19" spans="1:11">
      <c r="A19" s="161"/>
      <c r="B19" s="136"/>
      <c r="C19" s="136"/>
      <c r="D19" s="136"/>
      <c r="E19" s="136"/>
      <c r="F19" s="136"/>
      <c r="G19" s="136"/>
      <c r="H19" s="136"/>
      <c r="I19" s="136"/>
      <c r="J19" s="136"/>
      <c r="K19" s="137"/>
    </row>
    <row r="20" spans="1:11">
      <c r="A20" s="162"/>
      <c r="B20" s="163"/>
      <c r="C20" s="163"/>
      <c r="D20" s="163"/>
      <c r="E20" s="163"/>
      <c r="F20" s="163"/>
      <c r="G20" s="163"/>
      <c r="H20" s="163"/>
      <c r="I20" s="163"/>
      <c r="J20" s="163"/>
      <c r="K20" s="164"/>
    </row>
    <row r="21" spans="1:11">
      <c r="A21" s="162"/>
      <c r="B21" s="163"/>
      <c r="C21" s="163"/>
      <c r="D21" s="163"/>
      <c r="E21" s="163"/>
      <c r="F21" s="163"/>
      <c r="G21" s="163"/>
      <c r="H21" s="163"/>
      <c r="I21" s="163"/>
      <c r="J21" s="163"/>
      <c r="K21" s="164"/>
    </row>
    <row r="22" spans="1:11">
      <c r="A22" s="162"/>
      <c r="B22" s="163"/>
      <c r="C22" s="163"/>
      <c r="D22" s="163"/>
      <c r="E22" s="163"/>
      <c r="F22" s="163"/>
      <c r="G22" s="163"/>
      <c r="H22" s="163"/>
      <c r="I22" s="163"/>
      <c r="J22" s="163"/>
      <c r="K22" s="164"/>
    </row>
    <row r="23" spans="1:11">
      <c r="A23" s="165"/>
      <c r="B23" s="166"/>
      <c r="C23" s="166"/>
      <c r="D23" s="166"/>
      <c r="E23" s="166"/>
      <c r="F23" s="166"/>
      <c r="G23" s="166"/>
      <c r="H23" s="166"/>
      <c r="I23" s="166"/>
      <c r="J23" s="166"/>
      <c r="K23" s="167"/>
    </row>
    <row r="24" spans="1:11">
      <c r="A24" s="133" t="s">
        <v>83</v>
      </c>
      <c r="B24" s="135"/>
      <c r="C24" s="136" t="s">
        <v>27</v>
      </c>
      <c r="D24" s="136" t="s">
        <v>28</v>
      </c>
      <c r="E24" s="131"/>
      <c r="F24" s="131"/>
      <c r="G24" s="131"/>
      <c r="H24" s="131"/>
      <c r="I24" s="131"/>
      <c r="J24" s="131"/>
      <c r="K24" s="132"/>
    </row>
    <row r="25" ht="15" spans="1:11">
      <c r="A25" s="168" t="s">
        <v>197</v>
      </c>
      <c r="B25" s="169"/>
      <c r="C25" s="169"/>
      <c r="D25" s="169"/>
      <c r="E25" s="169"/>
      <c r="F25" s="169"/>
      <c r="G25" s="169"/>
      <c r="H25" s="169"/>
      <c r="I25" s="169"/>
      <c r="J25" s="169"/>
      <c r="K25" s="170"/>
    </row>
    <row r="26" ht="15" spans="1:11">
      <c r="A26" s="171"/>
      <c r="B26" s="171"/>
      <c r="C26" s="171"/>
      <c r="D26" s="171"/>
      <c r="E26" s="171"/>
      <c r="F26" s="171"/>
      <c r="G26" s="171"/>
      <c r="H26" s="171"/>
      <c r="I26" s="171"/>
      <c r="J26" s="171"/>
      <c r="K26" s="171"/>
    </row>
    <row r="27" spans="1:11">
      <c r="A27" s="172" t="s">
        <v>198</v>
      </c>
      <c r="B27" s="173"/>
      <c r="C27" s="173"/>
      <c r="D27" s="173"/>
      <c r="E27" s="173"/>
      <c r="F27" s="173"/>
      <c r="G27" s="173"/>
      <c r="H27" s="173"/>
      <c r="I27" s="173"/>
      <c r="J27" s="173"/>
      <c r="K27" s="174"/>
    </row>
    <row r="28" spans="1:11">
      <c r="A28" s="175"/>
      <c r="B28" s="176"/>
      <c r="C28" s="176"/>
      <c r="D28" s="176"/>
      <c r="E28" s="176"/>
      <c r="F28" s="176"/>
      <c r="G28" s="176"/>
      <c r="H28" s="176"/>
      <c r="I28" s="176"/>
      <c r="J28" s="176"/>
      <c r="K28" s="177"/>
    </row>
    <row r="29" spans="1:11">
      <c r="A29" s="175"/>
      <c r="B29" s="176"/>
      <c r="C29" s="176"/>
      <c r="D29" s="176"/>
      <c r="E29" s="176"/>
      <c r="F29" s="176"/>
      <c r="G29" s="176"/>
      <c r="H29" s="176"/>
      <c r="I29" s="176"/>
      <c r="J29" s="176"/>
      <c r="K29" s="177"/>
    </row>
    <row r="30" spans="1:11">
      <c r="A30" s="175"/>
      <c r="B30" s="176"/>
      <c r="C30" s="176"/>
      <c r="D30" s="176"/>
      <c r="E30" s="176"/>
      <c r="F30" s="176"/>
      <c r="G30" s="176"/>
      <c r="H30" s="176"/>
      <c r="I30" s="176"/>
      <c r="J30" s="176"/>
      <c r="K30" s="177"/>
    </row>
    <row r="31" spans="1:11">
      <c r="A31" s="175"/>
      <c r="B31" s="176"/>
      <c r="C31" s="176"/>
      <c r="D31" s="176"/>
      <c r="E31" s="176"/>
      <c r="F31" s="176"/>
      <c r="G31" s="176"/>
      <c r="H31" s="176"/>
      <c r="I31" s="176"/>
      <c r="J31" s="176"/>
      <c r="K31" s="177"/>
    </row>
    <row r="32" spans="1:11">
      <c r="A32" s="175"/>
      <c r="B32" s="176"/>
      <c r="C32" s="176"/>
      <c r="D32" s="176"/>
      <c r="E32" s="176"/>
      <c r="F32" s="176"/>
      <c r="G32" s="176"/>
      <c r="H32" s="176"/>
      <c r="I32" s="176"/>
      <c r="J32" s="176"/>
      <c r="K32" s="177"/>
    </row>
    <row r="33" ht="23.1" customHeight="1" spans="1:11">
      <c r="A33" s="175"/>
      <c r="B33" s="176"/>
      <c r="C33" s="176"/>
      <c r="D33" s="176"/>
      <c r="E33" s="176"/>
      <c r="F33" s="176"/>
      <c r="G33" s="176"/>
      <c r="H33" s="176"/>
      <c r="I33" s="176"/>
      <c r="J33" s="176"/>
      <c r="K33" s="177"/>
    </row>
    <row r="34" ht="23.1" customHeight="1" spans="1:11">
      <c r="A34" s="162"/>
      <c r="B34" s="163"/>
      <c r="C34" s="163"/>
      <c r="D34" s="163"/>
      <c r="E34" s="163"/>
      <c r="F34" s="163"/>
      <c r="G34" s="163"/>
      <c r="H34" s="163"/>
      <c r="I34" s="163"/>
      <c r="J34" s="163"/>
      <c r="K34" s="164"/>
    </row>
    <row r="35" ht="23.1" customHeight="1" spans="1:11">
      <c r="A35" s="178"/>
      <c r="B35" s="163"/>
      <c r="C35" s="163"/>
      <c r="D35" s="163"/>
      <c r="E35" s="163"/>
      <c r="F35" s="163"/>
      <c r="G35" s="163"/>
      <c r="H35" s="163"/>
      <c r="I35" s="163"/>
      <c r="J35" s="163"/>
      <c r="K35" s="164"/>
    </row>
    <row r="36" ht="23.1" customHeight="1" spans="1:11">
      <c r="A36" s="179"/>
      <c r="B36" s="180"/>
      <c r="C36" s="180"/>
      <c r="D36" s="180"/>
      <c r="E36" s="180"/>
      <c r="F36" s="180"/>
      <c r="G36" s="180"/>
      <c r="H36" s="180"/>
      <c r="I36" s="180"/>
      <c r="J36" s="180"/>
      <c r="K36" s="181"/>
    </row>
    <row r="37" ht="18.75" customHeight="1" spans="1:11">
      <c r="A37" s="182" t="s">
        <v>199</v>
      </c>
      <c r="B37" s="183"/>
      <c r="C37" s="183"/>
      <c r="D37" s="183"/>
      <c r="E37" s="183"/>
      <c r="F37" s="183"/>
      <c r="G37" s="183"/>
      <c r="H37" s="183"/>
      <c r="I37" s="183"/>
      <c r="J37" s="183"/>
      <c r="K37" s="184"/>
    </row>
    <row r="38" ht="18.75" customHeight="1" spans="1:11">
      <c r="A38" s="133" t="s">
        <v>200</v>
      </c>
      <c r="B38" s="135"/>
      <c r="C38" s="135"/>
      <c r="D38" s="131" t="s">
        <v>201</v>
      </c>
      <c r="E38" s="131"/>
      <c r="F38" s="185" t="s">
        <v>202</v>
      </c>
      <c r="G38" s="186"/>
      <c r="H38" s="135" t="s">
        <v>203</v>
      </c>
      <c r="I38" s="135"/>
      <c r="J38" s="135" t="s">
        <v>204</v>
      </c>
      <c r="K38" s="160"/>
    </row>
    <row r="39" ht="18.75" customHeight="1" spans="1:11">
      <c r="A39" s="133" t="s">
        <v>84</v>
      </c>
      <c r="B39" s="135" t="s">
        <v>205</v>
      </c>
      <c r="C39" s="135"/>
      <c r="D39" s="135"/>
      <c r="E39" s="135"/>
      <c r="F39" s="135"/>
      <c r="G39" s="135"/>
      <c r="H39" s="135"/>
      <c r="I39" s="135"/>
      <c r="J39" s="135"/>
      <c r="K39" s="160"/>
    </row>
    <row r="40" ht="30.95" customHeight="1" spans="1:11">
      <c r="A40" s="133"/>
      <c r="B40" s="135"/>
      <c r="C40" s="135"/>
      <c r="D40" s="135"/>
      <c r="E40" s="135"/>
      <c r="F40" s="135"/>
      <c r="G40" s="135"/>
      <c r="H40" s="135"/>
      <c r="I40" s="135"/>
      <c r="J40" s="135"/>
      <c r="K40" s="160"/>
    </row>
    <row r="41" ht="18.75" customHeight="1" spans="1:11">
      <c r="A41" s="133"/>
      <c r="B41" s="135"/>
      <c r="C41" s="135"/>
      <c r="D41" s="135"/>
      <c r="E41" s="135"/>
      <c r="F41" s="135"/>
      <c r="G41" s="135"/>
      <c r="H41" s="135"/>
      <c r="I41" s="135"/>
      <c r="J41" s="135"/>
      <c r="K41" s="160"/>
    </row>
    <row r="42" ht="32.1" customHeight="1" spans="1:11">
      <c r="A42" s="138" t="s">
        <v>92</v>
      </c>
      <c r="B42" s="187" t="s">
        <v>206</v>
      </c>
      <c r="C42" s="187"/>
      <c r="D42" s="140" t="s">
        <v>207</v>
      </c>
      <c r="E42" s="141"/>
      <c r="F42" s="140" t="s">
        <v>95</v>
      </c>
      <c r="G42" s="188"/>
      <c r="H42" s="189" t="s">
        <v>96</v>
      </c>
      <c r="I42" s="189"/>
      <c r="J42" s="187"/>
      <c r="K42" s="19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3"/>
  <sheetViews>
    <sheetView tabSelected="1" zoomScale="90" zoomScaleNormal="90" workbookViewId="0">
      <selection activeCell="Z9" sqref="Z9"/>
    </sheetView>
  </sheetViews>
  <sheetFormatPr defaultColWidth="9" defaultRowHeight="26.1" customHeight="1"/>
  <cols>
    <col min="1" max="1" width="20.125" style="62" customWidth="1"/>
    <col min="2" max="7" width="9.375" style="62" customWidth="1"/>
    <col min="8" max="8" width="12.125" style="62" customWidth="1"/>
    <col min="9" max="9" width="1.375" style="62" customWidth="1"/>
    <col min="10" max="12" width="6.875" style="62" customWidth="1"/>
    <col min="13" max="24" width="6.75" style="62" customWidth="1"/>
    <col min="25" max="16384" width="9" style="62"/>
  </cols>
  <sheetData>
    <row r="1" ht="30" customHeight="1" spans="1:24">
      <c r="A1" s="63" t="s">
        <v>99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</row>
    <row r="2" ht="29.1" customHeight="1" spans="1:24">
      <c r="A2" s="65" t="s">
        <v>24</v>
      </c>
      <c r="B2" s="66" t="s">
        <v>101</v>
      </c>
      <c r="C2" s="66"/>
      <c r="D2" s="67" t="s">
        <v>29</v>
      </c>
      <c r="E2" s="66" t="s">
        <v>100</v>
      </c>
      <c r="F2" s="66"/>
      <c r="G2" s="66"/>
      <c r="H2" s="66"/>
      <c r="I2" s="68"/>
      <c r="J2" s="69" t="s">
        <v>20</v>
      </c>
      <c r="K2" s="70"/>
      <c r="L2" s="70"/>
      <c r="M2" s="71"/>
      <c r="N2" s="72" t="s">
        <v>102</v>
      </c>
      <c r="O2" s="73"/>
      <c r="P2" s="73"/>
      <c r="Q2" s="73"/>
      <c r="R2" s="73"/>
      <c r="S2" s="73"/>
      <c r="T2" s="73"/>
      <c r="U2" s="73"/>
      <c r="V2" s="73"/>
      <c r="W2" s="73"/>
      <c r="X2" s="74"/>
    </row>
    <row r="3" ht="29.1" customHeight="1" spans="1:24">
      <c r="A3" s="75" t="s">
        <v>103</v>
      </c>
      <c r="B3" s="76" t="s">
        <v>104</v>
      </c>
      <c r="C3" s="76"/>
      <c r="D3" s="76"/>
      <c r="E3" s="76"/>
      <c r="F3" s="76"/>
      <c r="G3" s="76"/>
      <c r="H3" s="76"/>
      <c r="I3" s="77"/>
      <c r="J3" s="76" t="s">
        <v>105</v>
      </c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8"/>
    </row>
    <row r="4" ht="29.1" customHeight="1" spans="1:24">
      <c r="A4" s="75"/>
      <c r="B4" s="79" t="s">
        <v>69</v>
      </c>
      <c r="C4" s="80" t="s">
        <v>70</v>
      </c>
      <c r="D4" s="80" t="s">
        <v>71</v>
      </c>
      <c r="E4" s="80" t="s">
        <v>72</v>
      </c>
      <c r="F4" s="80" t="s">
        <v>73</v>
      </c>
      <c r="G4" s="80" t="s">
        <v>74</v>
      </c>
      <c r="H4" s="81" t="s">
        <v>106</v>
      </c>
      <c r="I4" s="77"/>
      <c r="J4" s="82" t="s">
        <v>70</v>
      </c>
      <c r="K4" s="83"/>
      <c r="L4" s="84"/>
      <c r="M4" s="82" t="s">
        <v>71</v>
      </c>
      <c r="N4" s="83"/>
      <c r="O4" s="84"/>
      <c r="P4" s="82" t="s">
        <v>72</v>
      </c>
      <c r="Q4" s="83"/>
      <c r="R4" s="84"/>
      <c r="S4" s="82" t="s">
        <v>73</v>
      </c>
      <c r="T4" s="83"/>
      <c r="U4" s="84"/>
      <c r="V4" s="82" t="s">
        <v>74</v>
      </c>
      <c r="W4" s="83"/>
      <c r="X4" s="84"/>
    </row>
    <row r="5" ht="29.1" customHeight="1" spans="1:24">
      <c r="A5" s="75"/>
      <c r="B5" s="79" t="s">
        <v>109</v>
      </c>
      <c r="C5" s="80" t="s">
        <v>110</v>
      </c>
      <c r="D5" s="80" t="s">
        <v>111</v>
      </c>
      <c r="E5" s="80" t="s">
        <v>112</v>
      </c>
      <c r="F5" s="80" t="s">
        <v>113</v>
      </c>
      <c r="G5" s="80" t="s">
        <v>114</v>
      </c>
      <c r="H5" s="85"/>
      <c r="I5" s="77"/>
      <c r="J5" s="82" t="s">
        <v>208</v>
      </c>
      <c r="K5" s="83"/>
      <c r="L5" s="84"/>
      <c r="M5" s="82" t="s">
        <v>208</v>
      </c>
      <c r="N5" s="83"/>
      <c r="O5" s="84"/>
      <c r="P5" s="82" t="s">
        <v>208</v>
      </c>
      <c r="Q5" s="83"/>
      <c r="R5" s="84"/>
      <c r="S5" s="82" t="s">
        <v>208</v>
      </c>
      <c r="T5" s="83"/>
      <c r="U5" s="84"/>
      <c r="V5" s="82" t="s">
        <v>208</v>
      </c>
      <c r="W5" s="83"/>
      <c r="X5" s="84"/>
    </row>
    <row r="6" ht="29.1" customHeight="1" spans="1:24">
      <c r="A6" s="86" t="s">
        <v>115</v>
      </c>
      <c r="B6" s="87">
        <f>C6-2.1</f>
        <v>99.8</v>
      </c>
      <c r="C6" s="87">
        <f>D6-2.1</f>
        <v>101.9</v>
      </c>
      <c r="D6" s="88">
        <v>104</v>
      </c>
      <c r="E6" s="87">
        <f>D6+2.1</f>
        <v>106.1</v>
      </c>
      <c r="F6" s="87">
        <f>E6+2.1</f>
        <v>108.2</v>
      </c>
      <c r="G6" s="87">
        <f>F6+2.1</f>
        <v>110.3</v>
      </c>
      <c r="H6" s="331" t="s">
        <v>116</v>
      </c>
      <c r="I6" s="77"/>
      <c r="J6" s="89" t="s">
        <v>151</v>
      </c>
      <c r="K6" s="89" t="s">
        <v>121</v>
      </c>
      <c r="L6" s="89"/>
      <c r="M6" s="89" t="s">
        <v>151</v>
      </c>
      <c r="N6" s="89" t="s">
        <v>121</v>
      </c>
      <c r="O6" s="89"/>
      <c r="P6" s="89" t="s">
        <v>151</v>
      </c>
      <c r="Q6" s="89" t="s">
        <v>121</v>
      </c>
      <c r="R6" s="89"/>
      <c r="S6" s="89" t="s">
        <v>121</v>
      </c>
      <c r="T6" s="89" t="s">
        <v>121</v>
      </c>
      <c r="U6" s="89"/>
      <c r="V6" s="89" t="s">
        <v>121</v>
      </c>
      <c r="W6" s="89" t="s">
        <v>121</v>
      </c>
      <c r="X6" s="90"/>
    </row>
    <row r="7" ht="29.1" customHeight="1" spans="1:24">
      <c r="A7" s="86" t="s">
        <v>119</v>
      </c>
      <c r="B7" s="87">
        <f>C7-1.5</f>
        <v>71</v>
      </c>
      <c r="C7" s="87">
        <f>D7-1.5</f>
        <v>72.5</v>
      </c>
      <c r="D7" s="88">
        <v>74</v>
      </c>
      <c r="E7" s="87">
        <f>D7+1.5</f>
        <v>75.5</v>
      </c>
      <c r="F7" s="87">
        <f>E7+1.5</f>
        <v>77</v>
      </c>
      <c r="G7" s="87">
        <f>F7+1.5</f>
        <v>78.5</v>
      </c>
      <c r="H7" s="331" t="s">
        <v>120</v>
      </c>
      <c r="I7" s="77"/>
      <c r="J7" s="91" t="s">
        <v>121</v>
      </c>
      <c r="K7" s="91" t="s">
        <v>152</v>
      </c>
      <c r="L7" s="91"/>
      <c r="M7" s="91" t="s">
        <v>121</v>
      </c>
      <c r="N7" s="91" t="s">
        <v>121</v>
      </c>
      <c r="O7" s="91"/>
      <c r="P7" s="91" t="s">
        <v>151</v>
      </c>
      <c r="Q7" s="91" t="s">
        <v>152</v>
      </c>
      <c r="R7" s="91"/>
      <c r="S7" s="91" t="s">
        <v>121</v>
      </c>
      <c r="T7" s="91" t="s">
        <v>121</v>
      </c>
      <c r="U7" s="91"/>
      <c r="V7" s="91" t="s">
        <v>121</v>
      </c>
      <c r="W7" s="91" t="s">
        <v>121</v>
      </c>
      <c r="X7" s="92"/>
    </row>
    <row r="8" ht="29.1" customHeight="1" spans="1:24">
      <c r="A8" s="86" t="s">
        <v>123</v>
      </c>
      <c r="B8" s="87">
        <f>C8-4</f>
        <v>62</v>
      </c>
      <c r="C8" s="87">
        <f>D8-4</f>
        <v>66</v>
      </c>
      <c r="D8" s="88" t="s">
        <v>124</v>
      </c>
      <c r="E8" s="87">
        <f>D8+4</f>
        <v>74</v>
      </c>
      <c r="F8" s="87">
        <f>E8+5</f>
        <v>79</v>
      </c>
      <c r="G8" s="87">
        <f>F8+6</f>
        <v>85</v>
      </c>
      <c r="H8" s="331" t="s">
        <v>116</v>
      </c>
      <c r="I8" s="77"/>
      <c r="J8" s="91" t="s">
        <v>121</v>
      </c>
      <c r="K8" s="91" t="s">
        <v>121</v>
      </c>
      <c r="L8" s="91"/>
      <c r="M8" s="91" t="s">
        <v>151</v>
      </c>
      <c r="N8" s="91" t="s">
        <v>121</v>
      </c>
      <c r="O8" s="91"/>
      <c r="P8" s="91" t="s">
        <v>121</v>
      </c>
      <c r="Q8" s="91" t="s">
        <v>121</v>
      </c>
      <c r="R8" s="91"/>
      <c r="S8" s="91" t="s">
        <v>154</v>
      </c>
      <c r="T8" s="91" t="s">
        <v>121</v>
      </c>
      <c r="U8" s="91"/>
      <c r="V8" s="91" t="s">
        <v>154</v>
      </c>
      <c r="W8" s="91" t="s">
        <v>121</v>
      </c>
      <c r="X8" s="93"/>
    </row>
    <row r="9" ht="29.1" customHeight="1" spans="1:24">
      <c r="A9" s="86" t="s">
        <v>129</v>
      </c>
      <c r="B9" s="87">
        <f>C9-3.6</f>
        <v>96.8</v>
      </c>
      <c r="C9" s="87">
        <f>D9-3.6</f>
        <v>100.4</v>
      </c>
      <c r="D9" s="88" t="s">
        <v>130</v>
      </c>
      <c r="E9" s="87">
        <f>D9+4</f>
        <v>108</v>
      </c>
      <c r="F9" s="87">
        <f>E9+4</f>
        <v>112</v>
      </c>
      <c r="G9" s="87">
        <f>F9+4</f>
        <v>116</v>
      </c>
      <c r="H9" s="331" t="s">
        <v>116</v>
      </c>
      <c r="I9" s="77"/>
      <c r="J9" s="89" t="s">
        <v>125</v>
      </c>
      <c r="K9" s="89" t="s">
        <v>118</v>
      </c>
      <c r="L9" s="89"/>
      <c r="M9" s="89" t="s">
        <v>121</v>
      </c>
      <c r="N9" s="89" t="s">
        <v>121</v>
      </c>
      <c r="O9" s="89"/>
      <c r="P9" s="89" t="s">
        <v>118</v>
      </c>
      <c r="Q9" s="89" t="s">
        <v>118</v>
      </c>
      <c r="R9" s="89"/>
      <c r="S9" s="89" t="s">
        <v>121</v>
      </c>
      <c r="T9" s="89" t="s">
        <v>121</v>
      </c>
      <c r="U9" s="89"/>
      <c r="V9" s="89" t="s">
        <v>121</v>
      </c>
      <c r="W9" s="89" t="s">
        <v>121</v>
      </c>
      <c r="X9" s="94"/>
    </row>
    <row r="10" ht="29.1" customHeight="1" spans="1:24">
      <c r="A10" s="86" t="s">
        <v>131</v>
      </c>
      <c r="B10" s="87">
        <f>C10-2.3/2</f>
        <v>31.2</v>
      </c>
      <c r="C10" s="87">
        <f>D10-2.3/2</f>
        <v>32.35</v>
      </c>
      <c r="D10" s="88">
        <v>33.5</v>
      </c>
      <c r="E10" s="87">
        <f>D10+2.6/2</f>
        <v>34.8</v>
      </c>
      <c r="F10" s="87">
        <f>E10+2.6/2</f>
        <v>36.1</v>
      </c>
      <c r="G10" s="87">
        <f>F10+2.6/2</f>
        <v>37.4</v>
      </c>
      <c r="H10" s="331" t="s">
        <v>120</v>
      </c>
      <c r="I10" s="77"/>
      <c r="J10" s="91" t="s">
        <v>153</v>
      </c>
      <c r="K10" s="91" t="s">
        <v>121</v>
      </c>
      <c r="L10" s="91"/>
      <c r="M10" s="91" t="s">
        <v>128</v>
      </c>
      <c r="N10" s="91" t="s">
        <v>121</v>
      </c>
      <c r="O10" s="91"/>
      <c r="P10" s="91" t="s">
        <v>121</v>
      </c>
      <c r="Q10" s="91" t="s">
        <v>136</v>
      </c>
      <c r="R10" s="91"/>
      <c r="S10" s="91" t="s">
        <v>121</v>
      </c>
      <c r="T10" s="91" t="s">
        <v>121</v>
      </c>
      <c r="U10" s="91"/>
      <c r="V10" s="91" t="s">
        <v>121</v>
      </c>
      <c r="W10" s="91" t="s">
        <v>121</v>
      </c>
      <c r="X10" s="93"/>
    </row>
    <row r="11" ht="29.1" customHeight="1" spans="1:24">
      <c r="A11" s="86" t="s">
        <v>133</v>
      </c>
      <c r="B11" s="87">
        <f>C11-0.7</f>
        <v>27.1</v>
      </c>
      <c r="C11" s="87">
        <f>D11-0.7</f>
        <v>27.8</v>
      </c>
      <c r="D11" s="88">
        <v>28.5</v>
      </c>
      <c r="E11" s="87">
        <f>D11+0.7</f>
        <v>29.2</v>
      </c>
      <c r="F11" s="87">
        <f>E11+0.7</f>
        <v>29.9</v>
      </c>
      <c r="G11" s="87">
        <f>F11+0.9</f>
        <v>30.8</v>
      </c>
      <c r="H11" s="331" t="s">
        <v>134</v>
      </c>
      <c r="I11" s="77"/>
      <c r="J11" s="91" t="s">
        <v>121</v>
      </c>
      <c r="K11" s="91" t="s">
        <v>121</v>
      </c>
      <c r="L11" s="91"/>
      <c r="M11" s="91" t="s">
        <v>121</v>
      </c>
      <c r="N11" s="91" t="s">
        <v>121</v>
      </c>
      <c r="O11" s="91"/>
      <c r="P11" s="91" t="s">
        <v>121</v>
      </c>
      <c r="Q11" s="91" t="s">
        <v>136</v>
      </c>
      <c r="R11" s="91"/>
      <c r="S11" s="91" t="s">
        <v>136</v>
      </c>
      <c r="T11" s="91" t="s">
        <v>121</v>
      </c>
      <c r="U11" s="91"/>
      <c r="V11" s="91" t="s">
        <v>136</v>
      </c>
      <c r="W11" s="91" t="s">
        <v>121</v>
      </c>
      <c r="X11" s="93"/>
    </row>
    <row r="12" ht="29.1" customHeight="1" spans="1:24">
      <c r="A12" s="86" t="s">
        <v>135</v>
      </c>
      <c r="B12" s="87">
        <f>C12-0.5</f>
        <v>27</v>
      </c>
      <c r="C12" s="87">
        <f>D12-0.5</f>
        <v>27.5</v>
      </c>
      <c r="D12" s="88">
        <v>28</v>
      </c>
      <c r="E12" s="87">
        <f t="shared" ref="E12:F12" si="0">D12+0.5</f>
        <v>28.5</v>
      </c>
      <c r="F12" s="87">
        <f t="shared" si="0"/>
        <v>29</v>
      </c>
      <c r="G12" s="87">
        <f>F12+0.7</f>
        <v>29.7</v>
      </c>
      <c r="H12" s="331" t="s">
        <v>134</v>
      </c>
      <c r="I12" s="77"/>
      <c r="J12" s="91" t="s">
        <v>136</v>
      </c>
      <c r="K12" s="91" t="s">
        <v>121</v>
      </c>
      <c r="L12" s="91"/>
      <c r="M12" s="91" t="s">
        <v>121</v>
      </c>
      <c r="N12" s="91" t="s">
        <v>121</v>
      </c>
      <c r="O12" s="91"/>
      <c r="P12" s="91" t="s">
        <v>136</v>
      </c>
      <c r="Q12" s="91" t="s">
        <v>121</v>
      </c>
      <c r="R12" s="91"/>
      <c r="S12" s="91" t="s">
        <v>121</v>
      </c>
      <c r="T12" s="91" t="s">
        <v>136</v>
      </c>
      <c r="U12" s="91"/>
      <c r="V12" s="91" t="s">
        <v>121</v>
      </c>
      <c r="W12" s="91" t="s">
        <v>136</v>
      </c>
      <c r="X12" s="93"/>
    </row>
    <row r="13" ht="29.1" customHeight="1" spans="1:24">
      <c r="A13" s="86" t="s">
        <v>138</v>
      </c>
      <c r="B13" s="87">
        <f>C13-0.7</f>
        <v>29.7</v>
      </c>
      <c r="C13" s="87">
        <f>D13-0.6</f>
        <v>30.4</v>
      </c>
      <c r="D13" s="88">
        <v>31</v>
      </c>
      <c r="E13" s="87">
        <f>D13+0.6</f>
        <v>31.6</v>
      </c>
      <c r="F13" s="87">
        <f>E13+0.7</f>
        <v>32.3</v>
      </c>
      <c r="G13" s="87">
        <f>F13+0.6</f>
        <v>32.9</v>
      </c>
      <c r="H13" s="331" t="s">
        <v>134</v>
      </c>
      <c r="I13" s="77"/>
      <c r="J13" s="91" t="s">
        <v>121</v>
      </c>
      <c r="K13" s="91" t="s">
        <v>121</v>
      </c>
      <c r="L13" s="91"/>
      <c r="M13" s="91" t="s">
        <v>121</v>
      </c>
      <c r="N13" s="91" t="s">
        <v>121</v>
      </c>
      <c r="O13" s="91"/>
      <c r="P13" s="91" t="s">
        <v>136</v>
      </c>
      <c r="Q13" s="91" t="s">
        <v>121</v>
      </c>
      <c r="R13" s="91"/>
      <c r="S13" s="91" t="s">
        <v>121</v>
      </c>
      <c r="T13" s="91" t="s">
        <v>121</v>
      </c>
      <c r="U13" s="91"/>
      <c r="V13" s="91" t="s">
        <v>121</v>
      </c>
      <c r="W13" s="91" t="s">
        <v>121</v>
      </c>
      <c r="X13" s="93"/>
    </row>
    <row r="14" ht="29.1" customHeight="1" spans="1:24">
      <c r="A14" s="86" t="s">
        <v>139</v>
      </c>
      <c r="B14" s="87">
        <f>C14-0.9</f>
        <v>40.7</v>
      </c>
      <c r="C14" s="87">
        <f>D14-0.9</f>
        <v>41.6</v>
      </c>
      <c r="D14" s="88">
        <v>42.5</v>
      </c>
      <c r="E14" s="87">
        <f>D14+1.1</f>
        <v>43.6</v>
      </c>
      <c r="F14" s="87">
        <f>E14+1.1</f>
        <v>44.7</v>
      </c>
      <c r="G14" s="87">
        <f>F14+1.1</f>
        <v>45.8</v>
      </c>
      <c r="H14" s="331" t="s">
        <v>134</v>
      </c>
      <c r="I14" s="77"/>
      <c r="J14" s="91" t="s">
        <v>121</v>
      </c>
      <c r="K14" s="91" t="s">
        <v>136</v>
      </c>
      <c r="L14" s="91"/>
      <c r="M14" s="91" t="s">
        <v>121</v>
      </c>
      <c r="N14" s="91" t="s">
        <v>121</v>
      </c>
      <c r="O14" s="91"/>
      <c r="P14" s="91" t="s">
        <v>121</v>
      </c>
      <c r="Q14" s="91" t="s">
        <v>132</v>
      </c>
      <c r="R14" s="91"/>
      <c r="S14" s="91" t="s">
        <v>136</v>
      </c>
      <c r="T14" s="91" t="s">
        <v>121</v>
      </c>
      <c r="U14" s="91"/>
      <c r="V14" s="91" t="s">
        <v>136</v>
      </c>
      <c r="W14" s="91" t="s">
        <v>121</v>
      </c>
      <c r="X14" s="93"/>
    </row>
    <row r="15" ht="29.1" customHeight="1" spans="1:24">
      <c r="A15" s="86" t="s">
        <v>156</v>
      </c>
      <c r="B15" s="87">
        <f>D15-0.5</f>
        <v>15.5</v>
      </c>
      <c r="C15" s="87">
        <f>B15</f>
        <v>15.5</v>
      </c>
      <c r="D15" s="88">
        <v>16</v>
      </c>
      <c r="E15" s="87">
        <f>D15</f>
        <v>16</v>
      </c>
      <c r="F15" s="87">
        <f>D15+1.5</f>
        <v>17.5</v>
      </c>
      <c r="G15" s="87">
        <f t="shared" ref="G15" si="1">F15</f>
        <v>17.5</v>
      </c>
      <c r="H15" s="95" t="s">
        <v>157</v>
      </c>
      <c r="I15" s="77"/>
      <c r="J15" s="91" t="s">
        <v>121</v>
      </c>
      <c r="K15" s="91" t="s">
        <v>121</v>
      </c>
      <c r="L15" s="91"/>
      <c r="M15" s="91" t="s">
        <v>121</v>
      </c>
      <c r="N15" s="91" t="s">
        <v>121</v>
      </c>
      <c r="O15" s="91"/>
      <c r="P15" s="91" t="s">
        <v>121</v>
      </c>
      <c r="Q15" s="91" t="s">
        <v>121</v>
      </c>
      <c r="R15" s="91"/>
      <c r="S15" s="91" t="s">
        <v>121</v>
      </c>
      <c r="T15" s="91" t="s">
        <v>121</v>
      </c>
      <c r="U15" s="91"/>
      <c r="V15" s="91" t="s">
        <v>121</v>
      </c>
      <c r="W15" s="91" t="s">
        <v>121</v>
      </c>
      <c r="X15" s="93"/>
    </row>
    <row r="16" ht="29.1" customHeight="1" spans="1:24">
      <c r="A16" s="86" t="s">
        <v>158</v>
      </c>
      <c r="B16" s="87">
        <f>D16</f>
        <v>4</v>
      </c>
      <c r="C16" s="87">
        <f>D16</f>
        <v>4</v>
      </c>
      <c r="D16" s="88">
        <v>4</v>
      </c>
      <c r="E16" s="87">
        <f>D16</f>
        <v>4</v>
      </c>
      <c r="F16" s="87">
        <f>D16</f>
        <v>4</v>
      </c>
      <c r="G16" s="87">
        <f>D16</f>
        <v>4</v>
      </c>
      <c r="H16" s="96" t="s">
        <v>157</v>
      </c>
      <c r="I16" s="77"/>
      <c r="J16" s="91" t="s">
        <v>121</v>
      </c>
      <c r="K16" s="91" t="s">
        <v>121</v>
      </c>
      <c r="L16" s="91"/>
      <c r="M16" s="91" t="s">
        <v>121</v>
      </c>
      <c r="N16" s="91" t="s">
        <v>121</v>
      </c>
      <c r="O16" s="91"/>
      <c r="P16" s="91" t="s">
        <v>121</v>
      </c>
      <c r="Q16" s="91" t="s">
        <v>121</v>
      </c>
      <c r="R16" s="91"/>
      <c r="S16" s="91" t="s">
        <v>121</v>
      </c>
      <c r="T16" s="91" t="s">
        <v>121</v>
      </c>
      <c r="U16" s="91"/>
      <c r="V16" s="91" t="s">
        <v>121</v>
      </c>
      <c r="W16" s="91" t="s">
        <v>121</v>
      </c>
      <c r="X16" s="93"/>
    </row>
    <row r="17" ht="29.1" customHeight="1" spans="1:24">
      <c r="A17" s="86" t="s">
        <v>159</v>
      </c>
      <c r="B17" s="87">
        <f>D17</f>
        <v>4</v>
      </c>
      <c r="C17" s="87">
        <f>D17</f>
        <v>4</v>
      </c>
      <c r="D17" s="88">
        <v>4</v>
      </c>
      <c r="E17" s="87">
        <f>D17</f>
        <v>4</v>
      </c>
      <c r="F17" s="87">
        <f>D17</f>
        <v>4</v>
      </c>
      <c r="G17" s="87">
        <f>D17</f>
        <v>4</v>
      </c>
      <c r="H17" s="95" t="s">
        <v>157</v>
      </c>
      <c r="I17" s="77"/>
      <c r="J17" s="91" t="s">
        <v>121</v>
      </c>
      <c r="K17" s="91" t="s">
        <v>121</v>
      </c>
      <c r="L17" s="91"/>
      <c r="M17" s="91" t="s">
        <v>121</v>
      </c>
      <c r="N17" s="91" t="s">
        <v>121</v>
      </c>
      <c r="O17" s="91"/>
      <c r="P17" s="91" t="s">
        <v>121</v>
      </c>
      <c r="Q17" s="91" t="s">
        <v>121</v>
      </c>
      <c r="R17" s="91"/>
      <c r="S17" s="91" t="s">
        <v>121</v>
      </c>
      <c r="T17" s="91" t="s">
        <v>121</v>
      </c>
      <c r="U17" s="91"/>
      <c r="V17" s="91" t="s">
        <v>121</v>
      </c>
      <c r="W17" s="91" t="s">
        <v>121</v>
      </c>
      <c r="X17" s="93"/>
    </row>
    <row r="18" ht="29.1" customHeight="1" spans="1:24">
      <c r="A18" s="97"/>
      <c r="B18" s="98"/>
      <c r="C18" s="99"/>
      <c r="D18" s="99"/>
      <c r="E18" s="99"/>
      <c r="F18" s="99"/>
      <c r="G18" s="100"/>
      <c r="H18" s="101"/>
      <c r="I18" s="77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3"/>
    </row>
    <row r="19" ht="29.1" customHeight="1" spans="1:24">
      <c r="A19" s="102"/>
      <c r="B19" s="103"/>
      <c r="C19" s="104"/>
      <c r="D19" s="104"/>
      <c r="E19" s="105"/>
      <c r="F19" s="105"/>
      <c r="G19" s="106"/>
      <c r="H19" s="107"/>
      <c r="I19" s="108"/>
      <c r="J19" s="109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1"/>
    </row>
    <row r="20" ht="15" spans="1:24">
      <c r="A20" s="112" t="s">
        <v>84</v>
      </c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</row>
    <row r="21" ht="14.25" spans="1:24">
      <c r="A21" s="62" t="s">
        <v>140</v>
      </c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</row>
    <row r="22" ht="14.25" spans="1:24">
      <c r="A22" s="113" t="s">
        <v>141</v>
      </c>
      <c r="B22" s="113"/>
      <c r="C22" s="113"/>
      <c r="D22" s="113"/>
      <c r="E22" s="113"/>
      <c r="F22" s="113"/>
      <c r="G22" s="113"/>
      <c r="H22" s="113"/>
      <c r="I22" s="113"/>
      <c r="J22" s="112" t="s">
        <v>142</v>
      </c>
      <c r="K22" s="114"/>
      <c r="L22" s="115">
        <v>46052</v>
      </c>
      <c r="M22" s="115"/>
      <c r="N22" s="114"/>
      <c r="O22" s="114"/>
      <c r="P22" s="112" t="s">
        <v>143</v>
      </c>
      <c r="Q22" s="114"/>
      <c r="R22" s="114"/>
      <c r="S22" s="114"/>
      <c r="T22" s="112" t="s">
        <v>144</v>
      </c>
      <c r="V22" s="112" t="s">
        <v>145</v>
      </c>
    </row>
    <row r="23" ht="18.95" customHeight="1" spans="1:24">
      <c r="A23" s="62" t="s">
        <v>146</v>
      </c>
    </row>
  </sheetData>
  <mergeCells count="21">
    <mergeCell ref="A1:X1"/>
    <mergeCell ref="B2:C2"/>
    <mergeCell ref="E2:H2"/>
    <mergeCell ref="J2:M2"/>
    <mergeCell ref="N2:X2"/>
    <mergeCell ref="B3:H3"/>
    <mergeCell ref="J3:X3"/>
    <mergeCell ref="J4:L4"/>
    <mergeCell ref="M4:O4"/>
    <mergeCell ref="P4:R4"/>
    <mergeCell ref="S4:U4"/>
    <mergeCell ref="V4:X4"/>
    <mergeCell ref="J5:L5"/>
    <mergeCell ref="M5:O5"/>
    <mergeCell ref="P5:R5"/>
    <mergeCell ref="S5:U5"/>
    <mergeCell ref="V5:X5"/>
    <mergeCell ref="L22:M22"/>
    <mergeCell ref="A3:A5"/>
    <mergeCell ref="H4:H5"/>
    <mergeCell ref="I2:I19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workbookViewId="0">
      <selection activeCell="B4" sqref="B4:E4"/>
    </sheetView>
  </sheetViews>
  <sheetFormatPr defaultColWidth="9" defaultRowHeight="13.5"/>
  <cols>
    <col min="1" max="1" width="5.625" style="44" customWidth="1"/>
    <col min="2" max="2" width="15.875" style="44" customWidth="1"/>
    <col min="3" max="3" width="12.5" style="44" customWidth="1"/>
    <col min="4" max="4" width="20.125" style="44" customWidth="1"/>
    <col min="5" max="5" width="28" style="44" customWidth="1"/>
    <col min="6" max="6" width="20.125" style="44" customWidth="1"/>
    <col min="7" max="16384" width="9" style="44"/>
  </cols>
  <sheetData>
    <row r="1" ht="29.25" spans="1:16">
      <c r="A1" s="45" t="s">
        <v>209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ht="16.5" spans="1:16">
      <c r="A2" s="46" t="s">
        <v>210</v>
      </c>
      <c r="B2" s="46" t="s">
        <v>211</v>
      </c>
      <c r="C2" s="46" t="s">
        <v>212</v>
      </c>
      <c r="D2" s="46" t="s">
        <v>213</v>
      </c>
      <c r="E2" s="46" t="s">
        <v>214</v>
      </c>
      <c r="F2" s="46" t="s">
        <v>215</v>
      </c>
      <c r="G2" s="46" t="s">
        <v>216</v>
      </c>
      <c r="H2" s="46" t="s">
        <v>217</v>
      </c>
      <c r="I2" s="46" t="s">
        <v>218</v>
      </c>
      <c r="J2" s="46" t="s">
        <v>219</v>
      </c>
      <c r="K2" s="46" t="s">
        <v>220</v>
      </c>
      <c r="L2" s="46" t="s">
        <v>221</v>
      </c>
      <c r="M2" s="46" t="s">
        <v>222</v>
      </c>
      <c r="N2" s="46" t="s">
        <v>223</v>
      </c>
      <c r="O2" s="46" t="s">
        <v>224</v>
      </c>
      <c r="P2" s="47" t="s">
        <v>225</v>
      </c>
    </row>
    <row r="3" ht="16.5" spans="1:16">
      <c r="A3" s="46"/>
      <c r="B3" s="46"/>
      <c r="C3" s="46"/>
      <c r="D3" s="46"/>
      <c r="E3" s="46"/>
      <c r="F3" s="46"/>
      <c r="G3" s="46"/>
      <c r="H3" s="46"/>
      <c r="I3" s="46" t="s">
        <v>226</v>
      </c>
      <c r="J3" s="46" t="s">
        <v>226</v>
      </c>
      <c r="K3" s="46" t="s">
        <v>226</v>
      </c>
      <c r="L3" s="46" t="s">
        <v>226</v>
      </c>
      <c r="M3" s="46" t="s">
        <v>226</v>
      </c>
      <c r="N3" s="46" t="s">
        <v>226</v>
      </c>
      <c r="O3" s="46"/>
      <c r="P3" s="48"/>
    </row>
    <row r="4" ht="14.25" spans="1:16">
      <c r="A4" s="49">
        <v>1</v>
      </c>
      <c r="B4" s="37" t="s">
        <v>227</v>
      </c>
      <c r="C4" s="37" t="s">
        <v>228</v>
      </c>
      <c r="D4" s="37" t="s">
        <v>229</v>
      </c>
      <c r="E4" s="37" t="s">
        <v>100</v>
      </c>
      <c r="F4" s="50" t="s">
        <v>230</v>
      </c>
      <c r="G4" s="49" t="s">
        <v>27</v>
      </c>
      <c r="H4" s="49" t="s">
        <v>27</v>
      </c>
      <c r="I4" s="49"/>
      <c r="J4" s="49"/>
      <c r="K4" s="49"/>
      <c r="L4" s="49"/>
      <c r="M4" s="49">
        <v>49</v>
      </c>
      <c r="N4" s="49"/>
      <c r="O4" s="49"/>
      <c r="P4" s="51"/>
    </row>
    <row r="5" ht="14.25" spans="1:16">
      <c r="A5" s="49"/>
      <c r="B5" s="37"/>
      <c r="C5" s="37"/>
      <c r="D5" s="37"/>
      <c r="E5" s="37"/>
      <c r="F5" s="50"/>
      <c r="G5" s="49"/>
      <c r="H5" s="49"/>
      <c r="I5" s="49"/>
      <c r="J5" s="49"/>
      <c r="K5" s="49"/>
      <c r="L5" s="49"/>
      <c r="M5" s="49"/>
      <c r="N5" s="49"/>
      <c r="O5" s="49"/>
      <c r="P5" s="51"/>
    </row>
    <row r="6" ht="14.25" spans="1:16">
      <c r="A6" s="49"/>
      <c r="B6" s="37"/>
      <c r="C6" s="37"/>
      <c r="D6" s="37"/>
      <c r="E6" s="37"/>
      <c r="F6" s="50"/>
      <c r="G6" s="49"/>
      <c r="H6" s="49"/>
      <c r="I6" s="49"/>
      <c r="J6" s="49"/>
      <c r="K6" s="49"/>
      <c r="L6" s="49"/>
      <c r="M6" s="49"/>
      <c r="N6" s="49"/>
      <c r="O6" s="49"/>
      <c r="P6" s="51"/>
    </row>
    <row r="7" ht="14.25" spans="1:16">
      <c r="A7" s="49"/>
      <c r="B7" s="37"/>
      <c r="C7" s="37"/>
      <c r="D7" s="37"/>
      <c r="E7" s="37"/>
      <c r="F7" s="50"/>
      <c r="G7" s="49"/>
      <c r="H7" s="49"/>
      <c r="I7" s="49"/>
      <c r="J7" s="49"/>
      <c r="K7" s="49"/>
      <c r="L7" s="49"/>
      <c r="M7" s="49"/>
      <c r="N7" s="49"/>
      <c r="O7" s="49"/>
      <c r="P7" s="51"/>
    </row>
    <row r="8" ht="14.25" spans="1:16">
      <c r="A8" s="49"/>
      <c r="B8" s="37"/>
      <c r="C8" s="37"/>
      <c r="D8" s="37"/>
      <c r="E8" s="37"/>
      <c r="F8" s="50"/>
      <c r="G8" s="49"/>
      <c r="H8" s="49"/>
      <c r="I8" s="49"/>
      <c r="J8" s="49"/>
      <c r="K8" s="49"/>
      <c r="L8" s="49"/>
      <c r="M8" s="49"/>
      <c r="N8" s="49"/>
      <c r="O8" s="49"/>
      <c r="P8" s="51"/>
    </row>
    <row r="9" ht="14.25" spans="1:16">
      <c r="A9" s="49"/>
      <c r="B9" s="37"/>
      <c r="C9" s="37"/>
      <c r="D9" s="37"/>
      <c r="E9" s="37"/>
      <c r="F9" s="50"/>
      <c r="G9" s="49"/>
      <c r="H9" s="49"/>
      <c r="I9" s="51"/>
      <c r="J9" s="51"/>
      <c r="K9" s="51"/>
      <c r="L9" s="49"/>
      <c r="M9" s="49"/>
      <c r="N9" s="49"/>
      <c r="O9" s="49"/>
      <c r="P9" s="51"/>
    </row>
    <row r="10" ht="14.25" spans="1:16">
      <c r="A10" s="49"/>
      <c r="B10" s="37"/>
      <c r="C10" s="37"/>
      <c r="D10" s="37"/>
      <c r="E10" s="37"/>
      <c r="F10" s="50"/>
      <c r="G10" s="49"/>
      <c r="H10" s="49"/>
      <c r="I10" s="51"/>
      <c r="J10" s="51"/>
      <c r="K10" s="51"/>
      <c r="L10" s="49"/>
      <c r="M10" s="49"/>
      <c r="N10" s="49"/>
      <c r="O10" s="49"/>
      <c r="P10" s="51"/>
    </row>
    <row r="11" ht="14.25" spans="1:16">
      <c r="A11" s="49"/>
      <c r="B11" s="49"/>
      <c r="C11" s="49"/>
      <c r="D11" s="49"/>
      <c r="E11" s="49"/>
      <c r="F11" s="52"/>
      <c r="G11" s="49"/>
      <c r="H11" s="49"/>
      <c r="I11" s="51"/>
      <c r="J11" s="51"/>
      <c r="K11" s="51"/>
      <c r="L11" s="49"/>
      <c r="M11" s="49"/>
      <c r="N11" s="49"/>
      <c r="O11" s="49"/>
      <c r="P11" s="51"/>
    </row>
    <row r="12" ht="14.25" spans="1:16">
      <c r="A12" s="49"/>
      <c r="B12" s="49"/>
      <c r="C12" s="49"/>
      <c r="D12" s="49"/>
      <c r="E12" s="49"/>
      <c r="F12" s="52"/>
      <c r="G12" s="49"/>
      <c r="H12" s="49"/>
      <c r="I12" s="51"/>
      <c r="J12" s="51"/>
      <c r="K12" s="51"/>
      <c r="L12" s="49"/>
      <c r="M12" s="49"/>
      <c r="N12" s="49"/>
      <c r="O12" s="49"/>
      <c r="P12" s="51"/>
    </row>
    <row r="13" ht="14.25" spans="1:16">
      <c r="A13" s="49"/>
      <c r="B13" s="49"/>
      <c r="C13" s="49"/>
      <c r="D13" s="49"/>
      <c r="E13" s="49"/>
      <c r="F13" s="52"/>
      <c r="G13" s="49"/>
      <c r="H13" s="49"/>
      <c r="I13" s="51"/>
      <c r="J13" s="51"/>
      <c r="K13" s="51"/>
      <c r="L13" s="49"/>
      <c r="M13" s="49"/>
      <c r="N13" s="49"/>
      <c r="O13" s="49"/>
      <c r="P13" s="51"/>
    </row>
    <row r="14" ht="14.25" spans="1:16">
      <c r="A14" s="49"/>
      <c r="B14" s="49"/>
      <c r="C14" s="49"/>
      <c r="D14" s="49"/>
      <c r="E14" s="49"/>
      <c r="F14" s="52"/>
      <c r="G14" s="49"/>
      <c r="H14" s="49"/>
      <c r="I14" s="51"/>
      <c r="J14" s="51"/>
      <c r="K14" s="51"/>
      <c r="L14" s="49"/>
      <c r="M14" s="49"/>
      <c r="N14" s="49"/>
      <c r="O14" s="49"/>
      <c r="P14" s="51"/>
    </row>
    <row r="15" ht="14.25" spans="1:16">
      <c r="A15" s="49"/>
      <c r="B15" s="49"/>
      <c r="C15" s="49"/>
      <c r="D15" s="49"/>
      <c r="E15" s="49"/>
      <c r="F15" s="52"/>
      <c r="G15" s="49"/>
      <c r="H15" s="49"/>
      <c r="I15" s="51"/>
      <c r="J15" s="51"/>
      <c r="K15" s="51"/>
      <c r="L15" s="49"/>
      <c r="M15" s="49"/>
      <c r="N15" s="49"/>
      <c r="O15" s="49"/>
      <c r="P15" s="51"/>
    </row>
    <row r="16" ht="14.25" spans="1:16">
      <c r="A16" s="49"/>
      <c r="B16" s="49"/>
      <c r="C16" s="49"/>
      <c r="D16" s="49"/>
      <c r="E16" s="49"/>
      <c r="F16" s="52"/>
      <c r="G16" s="49"/>
      <c r="H16" s="49"/>
      <c r="I16" s="51"/>
      <c r="J16" s="51"/>
      <c r="K16" s="51"/>
      <c r="L16" s="49"/>
      <c r="M16" s="49"/>
      <c r="N16" s="49"/>
      <c r="O16" s="49"/>
      <c r="P16" s="51"/>
    </row>
    <row r="17" ht="14.25" spans="1:16">
      <c r="A17" s="49"/>
      <c r="B17" s="49"/>
      <c r="C17" s="49"/>
      <c r="D17" s="49"/>
      <c r="E17" s="49"/>
      <c r="F17" s="52"/>
      <c r="G17" s="49"/>
      <c r="H17" s="49"/>
      <c r="I17" s="51"/>
      <c r="J17" s="51"/>
      <c r="K17" s="51"/>
      <c r="L17" s="49"/>
      <c r="M17" s="49"/>
      <c r="N17" s="49"/>
      <c r="O17" s="49"/>
      <c r="P17" s="51"/>
    </row>
    <row r="18" ht="14.25" spans="1:16">
      <c r="A18" s="49"/>
      <c r="B18" s="49"/>
      <c r="C18" s="49"/>
      <c r="D18" s="49"/>
      <c r="E18" s="49"/>
      <c r="F18" s="52"/>
      <c r="G18" s="49"/>
      <c r="H18" s="49"/>
      <c r="I18" s="51"/>
      <c r="J18" s="51"/>
      <c r="K18" s="51"/>
      <c r="L18" s="49"/>
      <c r="M18" s="49"/>
      <c r="N18" s="49"/>
      <c r="O18" s="49"/>
      <c r="P18" s="51"/>
    </row>
    <row r="19" ht="14.25" spans="1:16">
      <c r="A19" s="49"/>
      <c r="B19" s="49"/>
      <c r="C19" s="49"/>
      <c r="D19" s="49"/>
      <c r="E19" s="49"/>
      <c r="F19" s="52"/>
      <c r="G19" s="49"/>
      <c r="H19" s="49"/>
      <c r="I19" s="51"/>
      <c r="J19" s="51"/>
      <c r="K19" s="51"/>
      <c r="L19" s="49"/>
      <c r="M19" s="49"/>
      <c r="N19" s="49"/>
      <c r="O19" s="49"/>
      <c r="P19" s="51"/>
    </row>
    <row r="20" ht="18.75" spans="1:16">
      <c r="A20" s="53" t="s">
        <v>231</v>
      </c>
      <c r="B20" s="54"/>
      <c r="C20" s="54"/>
      <c r="D20" s="55"/>
      <c r="E20" s="56"/>
      <c r="F20" s="57"/>
      <c r="G20" s="57"/>
      <c r="H20" s="57"/>
      <c r="I20" s="58"/>
      <c r="J20" s="53" t="s">
        <v>232</v>
      </c>
      <c r="K20" s="54"/>
      <c r="L20" s="54"/>
      <c r="M20" s="54"/>
      <c r="N20" s="55"/>
      <c r="O20" s="54"/>
      <c r="P20" s="59"/>
    </row>
    <row r="21" ht="63.75" customHeight="1" spans="1:16">
      <c r="A21" s="60" t="s">
        <v>233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</row>
    <row r="22" spans="1:16">
      <c r="A22" s="44" t="s">
        <v>234</v>
      </c>
    </row>
  </sheetData>
  <mergeCells count="15">
    <mergeCell ref="A1:P1"/>
    <mergeCell ref="A20:D20"/>
    <mergeCell ref="E20:I20"/>
    <mergeCell ref="J20:N20"/>
    <mergeCell ref="A21:P2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22">
      <formula1>"YES,NO"</formula1>
    </dataValidation>
  </dataValidation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zoomScalePageLayoutView="125" workbookViewId="0">
      <selection activeCell="B4" sqref="B4:E4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25" t="s">
        <v>210</v>
      </c>
      <c r="B2" s="19" t="s">
        <v>215</v>
      </c>
      <c r="C2" s="19" t="s">
        <v>211</v>
      </c>
      <c r="D2" s="19" t="s">
        <v>212</v>
      </c>
      <c r="E2" s="19" t="s">
        <v>213</v>
      </c>
      <c r="F2" s="19" t="s">
        <v>214</v>
      </c>
      <c r="G2" s="25" t="s">
        <v>236</v>
      </c>
      <c r="H2" s="25"/>
      <c r="I2" s="25" t="s">
        <v>237</v>
      </c>
      <c r="J2" s="25"/>
      <c r="K2" s="33" t="s">
        <v>238</v>
      </c>
      <c r="L2" s="38" t="s">
        <v>239</v>
      </c>
      <c r="M2" s="34" t="s">
        <v>240</v>
      </c>
    </row>
    <row r="3" s="1" customFormat="1" ht="16.5" spans="1:13">
      <c r="A3" s="25"/>
      <c r="B3" s="23"/>
      <c r="C3" s="23"/>
      <c r="D3" s="23"/>
      <c r="E3" s="23"/>
      <c r="F3" s="23"/>
      <c r="G3" s="25" t="s">
        <v>241</v>
      </c>
      <c r="H3" s="25" t="s">
        <v>242</v>
      </c>
      <c r="I3" s="25" t="s">
        <v>241</v>
      </c>
      <c r="J3" s="25" t="s">
        <v>242</v>
      </c>
      <c r="K3" s="35"/>
      <c r="L3" s="39"/>
      <c r="M3" s="36"/>
    </row>
    <row r="4" spans="1:13">
      <c r="A4" s="6">
        <v>1</v>
      </c>
      <c r="B4" s="40" t="s">
        <v>243</v>
      </c>
      <c r="C4" s="40" t="s">
        <v>227</v>
      </c>
      <c r="D4" s="40" t="s">
        <v>228</v>
      </c>
      <c r="E4" s="40" t="s">
        <v>229</v>
      </c>
      <c r="F4" s="40" t="s">
        <v>100</v>
      </c>
      <c r="G4" s="41">
        <v>-2.3</v>
      </c>
      <c r="H4" s="41">
        <v>-1.6</v>
      </c>
      <c r="I4" s="41">
        <v>-3</v>
      </c>
      <c r="J4" s="41">
        <v>-1.7</v>
      </c>
      <c r="K4" s="7"/>
      <c r="L4" s="7" t="s">
        <v>244</v>
      </c>
      <c r="M4" s="7" t="s">
        <v>245</v>
      </c>
    </row>
    <row r="5" spans="1:13">
      <c r="A5" s="6"/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>
      <c r="A6" s="6"/>
      <c r="B6" s="6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>
      <c r="A7" s="6"/>
      <c r="B7" s="6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="2" customFormat="1" ht="18.75" spans="1:13">
      <c r="A12" s="10" t="s">
        <v>246</v>
      </c>
      <c r="B12" s="11"/>
      <c r="C12" s="11"/>
      <c r="D12" s="11"/>
      <c r="E12" s="12"/>
      <c r="F12" s="13"/>
      <c r="G12" s="15"/>
      <c r="H12" s="10" t="s">
        <v>247</v>
      </c>
      <c r="I12" s="11"/>
      <c r="J12" s="11"/>
      <c r="K12" s="12"/>
      <c r="L12" s="42"/>
      <c r="M12" s="16"/>
    </row>
    <row r="13" ht="112.5" customHeight="1" spans="1:13">
      <c r="A13" s="43" t="s">
        <v>248</v>
      </c>
      <c r="B13" s="43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</row>
    <row r="14" spans="1:13">
      <c r="A14" t="s">
        <v>249</v>
      </c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393700787401575" right="0.393700787401575" top="0.984251968503937" bottom="0.984251968503937" header="0.511811023622047" footer="0.511811023622047"/>
  <pageSetup paperSize="9" scale="9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zoomScalePageLayoutView="125" workbookViewId="0">
      <selection activeCell="B4" sqref="B4:E4"/>
    </sheetView>
  </sheetViews>
  <sheetFormatPr defaultColWidth="9" defaultRowHeight="14.25"/>
  <cols>
    <col min="1" max="1" width="10.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2">
      <c r="A1" s="3" t="s">
        <v>250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25" t="s">
        <v>251</v>
      </c>
      <c r="B2" s="19" t="s">
        <v>215</v>
      </c>
      <c r="C2" s="19" t="s">
        <v>211</v>
      </c>
      <c r="D2" s="19" t="s">
        <v>212</v>
      </c>
      <c r="E2" s="19" t="s">
        <v>213</v>
      </c>
      <c r="F2" s="19" t="s">
        <v>214</v>
      </c>
      <c r="G2" s="25" t="s">
        <v>252</v>
      </c>
      <c r="H2" s="25" t="s">
        <v>253</v>
      </c>
      <c r="I2" s="25" t="s">
        <v>254</v>
      </c>
      <c r="J2" s="25" t="s">
        <v>255</v>
      </c>
      <c r="K2" s="19" t="s">
        <v>256</v>
      </c>
      <c r="L2" s="19" t="s">
        <v>225</v>
      </c>
    </row>
    <row r="3" spans="1:12">
      <c r="A3" s="6" t="s">
        <v>257</v>
      </c>
      <c r="B3" s="6" t="s">
        <v>243</v>
      </c>
      <c r="C3" s="37" t="s">
        <v>227</v>
      </c>
      <c r="D3" s="37" t="s">
        <v>228</v>
      </c>
      <c r="E3" s="37" t="s">
        <v>229</v>
      </c>
      <c r="F3" s="37" t="s">
        <v>100</v>
      </c>
      <c r="G3" s="7" t="s">
        <v>258</v>
      </c>
      <c r="H3" s="7" t="s">
        <v>259</v>
      </c>
      <c r="I3" s="7"/>
      <c r="J3" s="7"/>
      <c r="K3" s="7" t="s">
        <v>244</v>
      </c>
      <c r="L3" s="7" t="s">
        <v>245</v>
      </c>
    </row>
    <row r="4" spans="1:12">
      <c r="A4" s="6" t="s">
        <v>257</v>
      </c>
      <c r="B4" s="6" t="s">
        <v>243</v>
      </c>
      <c r="C4" s="37" t="s">
        <v>227</v>
      </c>
      <c r="D4" s="37" t="s">
        <v>228</v>
      </c>
      <c r="E4" s="37" t="s">
        <v>229</v>
      </c>
      <c r="F4" s="37" t="s">
        <v>100</v>
      </c>
      <c r="G4" s="7" t="s">
        <v>260</v>
      </c>
      <c r="H4" s="7" t="s">
        <v>261</v>
      </c>
      <c r="I4" s="7"/>
      <c r="J4" s="7"/>
      <c r="K4" s="7" t="s">
        <v>244</v>
      </c>
      <c r="L4" s="7" t="s">
        <v>245</v>
      </c>
    </row>
    <row r="5" spans="1:12">
      <c r="A5" s="6"/>
      <c r="B5" s="6"/>
      <c r="C5" s="7"/>
      <c r="D5" s="7"/>
      <c r="E5" s="7"/>
      <c r="F5" s="7"/>
      <c r="G5" s="7"/>
      <c r="H5" s="7"/>
      <c r="I5" s="7"/>
      <c r="J5" s="7"/>
      <c r="K5" s="7"/>
      <c r="L5" s="7"/>
    </row>
    <row r="6" spans="1:12">
      <c r="A6" s="6"/>
      <c r="B6" s="6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="2" customFormat="1" ht="18.75" spans="1:12">
      <c r="A11" s="10" t="s">
        <v>262</v>
      </c>
      <c r="B11" s="11"/>
      <c r="C11" s="11"/>
      <c r="D11" s="11"/>
      <c r="E11" s="12"/>
      <c r="F11" s="13"/>
      <c r="G11" s="15"/>
      <c r="H11" s="10" t="s">
        <v>263</v>
      </c>
      <c r="I11" s="11"/>
      <c r="J11" s="11"/>
      <c r="K11" s="11"/>
      <c r="L11" s="12"/>
    </row>
    <row r="12" ht="79.5" customHeight="1" spans="1:12">
      <c r="A12" s="17" t="s">
        <v>264</v>
      </c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</row>
    <row r="13" spans="1:12">
      <c r="A13" t="s">
        <v>249</v>
      </c>
    </row>
  </sheetData>
  <mergeCells count="5">
    <mergeCell ref="A1:J1"/>
    <mergeCell ref="A11:E11"/>
    <mergeCell ref="F11:G11"/>
    <mergeCell ref="H11:L11"/>
    <mergeCell ref="A12:L12"/>
  </mergeCells>
  <dataValidations count="1">
    <dataValidation type="list" allowBlank="1" showInputMessage="1" showErrorMessage="1" sqref="L12 L3:L10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AQL2.5验货</vt:lpstr>
      <vt:lpstr>首期</vt:lpstr>
      <vt:lpstr>首期尺寸表</vt:lpstr>
      <vt:lpstr>中期成衣洗水</vt:lpstr>
      <vt:lpstr>尾期</vt:lpstr>
      <vt:lpstr>尾期尺寸表</vt:lpstr>
      <vt:lpstr>面料验布1</vt:lpstr>
      <vt:lpstr>2.面料缩率</vt:lpstr>
      <vt:lpstr>5.特殊工艺测试</vt:lpstr>
      <vt:lpstr>6.织带类缩率测试</vt:lpstr>
      <vt:lpstr>3.面料互染</vt:lpstr>
      <vt:lpstr>4.面料静水压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2026-02-05T01:52:30Z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CB1CA2E301094FA99D8C336330EAC7DF_12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