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<sst xmlns="http://schemas.openxmlformats.org/spreadsheetml/2006/main" count="661" uniqueCount="335">
  <si>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</si>
  <si>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</si>
  <si>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</si>
  <si>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</si>
  <si>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</si>
  <si>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</si>
  <si>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</si>
  <si>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</si>
  <si>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</si>
  <si>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</si>
  <si>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</si>
  <si>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</si>
  <si>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</si>
  <si>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</si>
  <si>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</si>
  <si>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</si>
  <si>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</si>
  <si>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</si>
  <si>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</si>
  <si>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</si>
  <si>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</si>
  <si>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</si>
  <si>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</si>
  <si>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</si>
  <si>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</si>
  <si>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</si>
  <si>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</si>
  <si>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</si>
  <si>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</si>
  <si>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</si>
  <si>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</si>
  <si>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</si>
  <si>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</si>
  <si>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</si>
  <si>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</si>
  <si>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</si>
  <si>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</si>
  <si>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</si>
  <si>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</si>
  <si>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</si>
  <si>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</si>
  <si>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</si>
  <si>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</si>
  <si>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</si>
  <si>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</si>
  <si>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</si>
  <si>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</si>
  <si>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</si>
  <si>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</si>
  <si>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</si>
  <si>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</si>
  <si>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</si>
  <si>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</si>
  <si>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</si>
  <si>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</si>
  <si>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</si>
  <si>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</si>
  <si>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</si>
  <si>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</si>
  <si>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</si>
  <si>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</si>
  <si>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</si>
  <si>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QAMMBM83242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</si>
  <si>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</si>
  <si>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</si>
  <si>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</si>
  <si>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</si>
  <si>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</si>
  <si>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</si>
  <si>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</si>
  <si>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</si>
  <si>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</si>
  <si>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</si>
  <si>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</si>
  <si>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</si>
  <si>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</si>
  <si>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</si>
  <si>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</si>
  <si>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</si>
  <si>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</si>
  <si>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</si>
  <si>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</si>
  <si>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</si>
  <si>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</si>
  <si>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</si>
  <si>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</si>
  <si>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</si>
  <si>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</si>
  <si>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</si>
  <si>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</si>
  <si>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</si>
  <si>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</si>
  <si>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</si>
  <si>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</si>
  <si>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</si>
  <si>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</si>
  <si>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</si>
  <si>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</si>
  <si>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</si>
  <si>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</si>
  <si>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</si>
  <si>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</si>
  <si>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</si>
  <si>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</si>
  <si>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</si>
  <si>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</si>
  <si>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</si>
  <si>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</si>
  <si>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</si>
  <si>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</si>
  <si>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</si>
  <si>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</si>
  <si>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</si>
  <si>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</si>
  <si>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</si>
  <si>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</si>
  <si>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</si>
  <si>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1.腰头线有大小，腰头后中接线处不在正中。</t>
  </si>
  <si>
    <t>2.反光条有长短，外露不均匀。侧缝打边线不饱满，有落坑现象</t>
  </si>
  <si>
    <t>3.冚脚过骨处弯曲，接线不良，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</si>
  <si>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</si>
  <si>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</si>
  <si>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</si>
  <si>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</si>
  <si>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</si>
  <si>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</si>
  <si>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</si>
  <si>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</si>
  <si>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</si>
  <si>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</si>
  <si>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</si>
  <si>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</si>
  <si>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</si>
  <si>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</si>
  <si>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</si>
  <si>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</si>
  <si>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</si>
  <si>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</si>
  <si>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</si>
  <si>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</si>
  <si>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</si>
  <si>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</si>
  <si>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</si>
  <si>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</si>
  <si>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</si>
  <si>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</si>
  <si>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</si>
  <si>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五分裤外侧长</t>
  </si>
  <si>
    <t>±1</t>
  </si>
  <si>
    <t>+1.5</t>
  </si>
  <si>
    <t>+1</t>
  </si>
  <si>
    <t>全松紧腰围 平量</t>
  </si>
  <si>
    <t>+0.5</t>
  </si>
  <si>
    <t>全松紧腰围 拉量</t>
  </si>
  <si>
    <t>+0</t>
  </si>
  <si>
    <t>臀围</t>
  </si>
  <si>
    <t>±0.5</t>
  </si>
  <si>
    <t>+0.8</t>
  </si>
  <si>
    <t>腿围/2</t>
  </si>
  <si>
    <t>脚口/2（短裤）</t>
  </si>
  <si>
    <t>±0.3</t>
  </si>
  <si>
    <t>+0.2</t>
  </si>
  <si>
    <t>前裆长</t>
  </si>
  <si>
    <t>+0.3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</si>
  <si>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</si>
  <si>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</si>
  <si>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</si>
  <si>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</si>
  <si>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</si>
  <si>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</si>
  <si>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</si>
  <si>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</si>
  <si>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</si>
  <si>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</si>
  <si>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</si>
  <si>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</si>
  <si>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</si>
  <si>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</si>
  <si>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</si>
  <si>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</si>
  <si>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</si>
  <si>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</si>
  <si>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</si>
  <si>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</si>
  <si>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</si>
  <si>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</si>
  <si>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</si>
  <si>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</si>
  <si>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</si>
  <si>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</si>
  <si>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</si>
  <si>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</si>
  <si>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</si>
  <si>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</si>
  <si>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</si>
  <si>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</si>
  <si>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</si>
  <si>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</si>
  <si>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</si>
  <si>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</si>
  <si>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</si>
  <si>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</si>
  <si>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</si>
  <si>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</si>
  <si>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</si>
  <si>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</si>
  <si>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</si>
  <si>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</si>
  <si>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</si>
  <si>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1、袋口有高低，浪底缝错位</t>
  </si>
  <si>
    <t>2、反光叽边容皱，打枣两边有高低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</si>
  <si>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</si>
  <si>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</si>
  <si>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</si>
  <si>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</si>
  <si>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</si>
  <si>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</si>
  <si>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</si>
  <si>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走货500件，抽查50件，发现2件不良品，已按照以上提出的问题点改正，可以出货</t>
  </si>
  <si>
    <t>服装QC部门</t>
  </si>
  <si>
    <t>检验人</t>
  </si>
  <si>
    <t>+1.5 +1 +1</t>
  </si>
  <si>
    <t>+1 +1 +1</t>
  </si>
  <si>
    <t>+0.5 +1 +1</t>
  </si>
  <si>
    <t>+1 +1 +0</t>
  </si>
  <si>
    <t>+1.5 +1 +0.5</t>
  </si>
  <si>
    <t>+1 +1.5 +1</t>
  </si>
  <si>
    <t>+2 +1.5 +1</t>
  </si>
  <si>
    <t>+1 +1 +1.5</t>
  </si>
  <si>
    <t>+0 +0 +0</t>
  </si>
  <si>
    <t>+0 +1 +1</t>
  </si>
  <si>
    <t>+1 +0 +1</t>
  </si>
  <si>
    <t>+2 +1 +1</t>
  </si>
  <si>
    <t>+1 +2 +1</t>
  </si>
  <si>
    <t>+0.5 +1 +0.6</t>
  </si>
  <si>
    <t>+0.5 +1 +0.5</t>
  </si>
  <si>
    <t>+0.6 +0.3 +0</t>
  </si>
  <si>
    <t>+0.7 +0 +0.4</t>
  </si>
  <si>
    <t>-0.2 +0.3 +0</t>
  </si>
  <si>
    <t>+0 +0.5 +0.5</t>
  </si>
  <si>
    <t>+0.2 +0 +0</t>
  </si>
  <si>
    <t>+0 -0.5 +0</t>
  </si>
  <si>
    <t>+0.3 -0.2 +0</t>
  </si>
  <si>
    <t>+0.8 +0.5 +1</t>
  </si>
  <si>
    <t>+0.6 -0.4 +0</t>
  </si>
  <si>
    <t>+0 +0 +0.4</t>
  </si>
  <si>
    <t>+0.3 +0.5 +0.8</t>
  </si>
  <si>
    <t>+0.3 +1 +1</t>
  </si>
  <si>
    <t>+0.3 +0 +0</t>
  </si>
  <si>
    <t>+0 +0.3 +0</t>
  </si>
  <si>
    <t>+0.3 +0 -0.5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</si>
  <si>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</si>
  <si>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</si>
  <si>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</si>
  <si>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</si>
  <si>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</si>
  <si>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</si>
  <si>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</si>
  <si>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</si>
  <si>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</si>
  <si>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</si>
  <si>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</si>
  <si>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</si>
  <si>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</si>
  <si>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</si>
  <si>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</si>
  <si>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</si>
  <si>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08811</t>
  </si>
  <si>
    <t>高F四面弹春亚纺</t>
  </si>
  <si>
    <t>19SS明灰</t>
  </si>
  <si>
    <t>纽悦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</si>
  <si>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</si>
  <si>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</si>
  <si>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</si>
  <si>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</si>
  <si>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</si>
  <si>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</si>
  <si>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</si>
  <si>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</si>
  <si>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</si>
  <si>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</si>
  <si>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</si>
  <si>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</si>
  <si>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</si>
  <si>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</si>
  <si>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</si>
  <si>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</si>
  <si>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</si>
  <si>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</si>
  <si>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</si>
  <si>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</si>
  <si>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</si>
  <si>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</si>
  <si>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</si>
  <si>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</si>
  <si>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亮银TC反光条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</si>
  <si>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</si>
  <si>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</si>
  <si>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</si>
  <si>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</si>
  <si>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</si>
  <si>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</si>
  <si>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</si>
  <si>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制表时间：2025/11/3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</si>
  <si>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</si>
  <si>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</si>
  <si>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</si>
  <si>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</si>
  <si>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</si>
  <si>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</si>
  <si>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</si>
  <si>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</si>
  <si>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</si>
  <si>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</si>
  <si>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</si>
  <si>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</si>
  <si>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</si>
  <si>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</si>
  <si>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</si>
  <si>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</si>
  <si>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</si>
  <si>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</si>
  <si>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</si>
  <si>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制表时间：2025/11/25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</si>
  <si>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</si>
  <si>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</si>
  <si>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</si>
  <si>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</si>
  <si>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</si>
  <si>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反光银</t>
  </si>
  <si>
    <t>-1%</t>
  </si>
  <si>
    <t>-2%</t>
  </si>
  <si>
    <t>制表时间：11-5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</si>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</sst>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b/>
      <sz val="12"/>
      <name val="黑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8" borderId="80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1" applyNumberFormat="0" applyFill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83" applyNumberFormat="0" applyAlignment="0" applyProtection="0">
      <alignment vertical="center"/>
    </xf>
    <xf numFmtId="0" fontId="62" fillId="10" borderId="84" applyNumberFormat="0" applyAlignment="0" applyProtection="0">
      <alignment vertical="center"/>
    </xf>
    <xf numFmtId="0" fontId="63" fillId="10" borderId="83" applyNumberFormat="0" applyAlignment="0" applyProtection="0">
      <alignment vertical="center"/>
    </xf>
    <xf numFmtId="0" fontId="64" fillId="11" borderId="85" applyNumberFormat="0" applyAlignment="0" applyProtection="0">
      <alignment vertical="center"/>
    </xf>
    <xf numFmtId="0" fontId="65" fillId="0" borderId="86" applyNumberFormat="0" applyFill="0" applyAlignment="0" applyProtection="0">
      <alignment vertical="center"/>
    </xf>
    <xf numFmtId="0" fontId="66" fillId="0" borderId="87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2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18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49" fontId="28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2" xfId="52" applyNumberFormat="1" applyFont="1" applyFill="1" applyBorder="1" applyAlignment="1">
      <alignment horizontal="left" vertical="center"/>
    </xf>
    <xf numFmtId="0" fontId="29" fillId="0" borderId="2" xfId="52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32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9" xfId="52" applyFont="1" applyBorder="1" applyAlignment="1">
      <alignment horizontal="center" vertical="top"/>
    </xf>
    <xf numFmtId="0" fontId="36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left" vertical="center"/>
    </xf>
    <xf numFmtId="0" fontId="36" fillId="0" borderId="11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vertical="center"/>
    </xf>
    <xf numFmtId="0" fontId="36" fillId="0" borderId="11" xfId="52" applyFont="1" applyFill="1" applyBorder="1" applyAlignment="1">
      <alignment vertical="center"/>
    </xf>
    <xf numFmtId="0" fontId="22" fillId="0" borderId="12" xfId="52" applyFont="1" applyBorder="1" applyAlignment="1">
      <alignment horizontal="left" vertical="center"/>
    </xf>
    <xf numFmtId="0" fontId="22" fillId="0" borderId="13" xfId="52" applyFont="1" applyBorder="1" applyAlignment="1">
      <alignment horizontal="left" vertical="center"/>
    </xf>
    <xf numFmtId="0" fontId="36" fillId="0" borderId="11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center" vertical="center"/>
    </xf>
    <xf numFmtId="0" fontId="26" fillId="0" borderId="14" xfId="52" applyFont="1" applyFill="1" applyBorder="1" applyAlignment="1">
      <alignment horizontal="center" vertical="center"/>
    </xf>
    <xf numFmtId="0" fontId="36" fillId="0" borderId="15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vertical="center"/>
    </xf>
    <xf numFmtId="58" fontId="26" fillId="0" borderId="12" xfId="52" applyNumberFormat="1" applyFont="1" applyFill="1" applyBorder="1" applyAlignment="1">
      <alignment horizontal="center" vertical="center"/>
    </xf>
    <xf numFmtId="0" fontId="26" fillId="0" borderId="12" xfId="52" applyFont="1" applyFill="1" applyBorder="1" applyAlignment="1">
      <alignment horizontal="center" vertical="center"/>
    </xf>
    <xf numFmtId="0" fontId="36" fillId="0" borderId="12" xfId="52" applyFont="1" applyFill="1" applyBorder="1" applyAlignment="1">
      <alignment horizontal="center" vertical="center"/>
    </xf>
    <xf numFmtId="0" fontId="36" fillId="0" borderId="13" xfId="52" applyFont="1" applyFill="1" applyBorder="1" applyAlignment="1">
      <alignment horizontal="center" vertical="center"/>
    </xf>
    <xf numFmtId="0" fontId="36" fillId="0" borderId="15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horizontal="left" vertical="center"/>
    </xf>
    <xf numFmtId="0" fontId="26" fillId="0" borderId="12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left" vertical="center"/>
    </xf>
    <xf numFmtId="0" fontId="36" fillId="0" borderId="16" xfId="52" applyFont="1" applyFill="1" applyBorder="1" applyAlignment="1">
      <alignment vertical="center"/>
    </xf>
    <xf numFmtId="0" fontId="22" fillId="0" borderId="17" xfId="52" applyFont="1" applyFill="1" applyBorder="1" applyAlignment="1">
      <alignment horizontal="left" vertical="center"/>
    </xf>
    <xf numFmtId="0" fontId="36" fillId="0" borderId="17" xfId="52" applyFont="1" applyFill="1" applyBorder="1" applyAlignment="1">
      <alignment vertical="center"/>
    </xf>
    <xf numFmtId="0" fontId="26" fillId="0" borderId="17" xfId="52" applyFont="1" applyFill="1" applyBorder="1" applyAlignment="1">
      <alignment horizontal="left" vertical="center"/>
    </xf>
    <xf numFmtId="0" fontId="36" fillId="0" borderId="17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6" fillId="0" borderId="10" xfId="52" applyFont="1" applyFill="1" applyBorder="1" applyAlignment="1">
      <alignment vertical="center"/>
    </xf>
    <xf numFmtId="0" fontId="36" fillId="0" borderId="19" xfId="52" applyFont="1" applyFill="1" applyBorder="1" applyAlignment="1">
      <alignment vertical="center"/>
    </xf>
    <xf numFmtId="0" fontId="36" fillId="0" borderId="20" xfId="52" applyFont="1" applyFill="1" applyBorder="1" applyAlignment="1">
      <alignment vertical="center"/>
    </xf>
    <xf numFmtId="0" fontId="36" fillId="0" borderId="21" xfId="52" applyFont="1" applyFill="1" applyBorder="1" applyAlignment="1">
      <alignment vertical="center"/>
    </xf>
    <xf numFmtId="0" fontId="26" fillId="0" borderId="1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26" fillId="0" borderId="17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6" fillId="0" borderId="14" xfId="52" applyFont="1" applyFill="1" applyBorder="1" applyAlignment="1">
      <alignment horizontal="left" vertical="center"/>
    </xf>
    <xf numFmtId="0" fontId="36" fillId="0" borderId="13" xfId="52" applyFont="1" applyFill="1" applyBorder="1" applyAlignment="1">
      <alignment horizontal="left" vertical="center"/>
    </xf>
    <xf numFmtId="0" fontId="26" fillId="0" borderId="1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15" xfId="52" applyFont="1" applyFill="1" applyBorder="1" applyAlignment="1">
      <alignment horizontal="left" vertical="center" wrapText="1"/>
    </xf>
    <xf numFmtId="0" fontId="26" fillId="0" borderId="12" xfId="52" applyFont="1" applyFill="1" applyBorder="1" applyAlignment="1">
      <alignment horizontal="left" vertical="center" wrapText="1"/>
    </xf>
    <xf numFmtId="0" fontId="26" fillId="0" borderId="13" xfId="52" applyFont="1" applyFill="1" applyBorder="1" applyAlignment="1">
      <alignment horizontal="left" vertical="center" wrapText="1"/>
    </xf>
    <xf numFmtId="0" fontId="36" fillId="0" borderId="16" xfId="52" applyFont="1" applyFill="1" applyBorder="1" applyAlignment="1">
      <alignment horizontal="left" vertical="center"/>
    </xf>
    <xf numFmtId="0" fontId="19" fillId="0" borderId="17" xfId="52" applyFill="1" applyBorder="1" applyAlignment="1">
      <alignment horizontal="center" vertical="center"/>
    </xf>
    <xf numFmtId="0" fontId="19" fillId="0" borderId="18" xfId="52" applyFill="1" applyBorder="1" applyAlignment="1">
      <alignment horizontal="center" vertical="center"/>
    </xf>
    <xf numFmtId="0" fontId="36" fillId="0" borderId="26" xfId="52" applyFont="1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center" vertical="center"/>
    </xf>
    <xf numFmtId="0" fontId="26" fillId="0" borderId="13" xfId="52" applyFont="1" applyFill="1" applyBorder="1" applyAlignment="1">
      <alignment horizontal="center" vertical="center" wrapText="1"/>
    </xf>
    <xf numFmtId="0" fontId="19" fillId="0" borderId="24" xfId="52" applyFont="1" applyFill="1" applyBorder="1" applyAlignment="1">
      <alignment horizontal="center" vertical="center"/>
    </xf>
    <xf numFmtId="0" fontId="10" fillId="0" borderId="24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right" vertical="center"/>
    </xf>
    <xf numFmtId="0" fontId="26" fillId="0" borderId="23" xfId="52" applyFont="1" applyFill="1" applyBorder="1" applyAlignment="1">
      <alignment horizontal="right" vertical="center"/>
    </xf>
    <xf numFmtId="0" fontId="26" fillId="0" borderId="28" xfId="52" applyFont="1" applyFill="1" applyBorder="1" applyAlignment="1">
      <alignment horizontal="right" vertical="center"/>
    </xf>
    <xf numFmtId="0" fontId="26" fillId="0" borderId="29" xfId="52" applyFont="1" applyFill="1" applyBorder="1" applyAlignment="1">
      <alignment horizontal="center" vertical="center"/>
    </xf>
    <xf numFmtId="0" fontId="37" fillId="0" borderId="10" xfId="52" applyFont="1" applyFill="1" applyBorder="1" applyAlignment="1">
      <alignment horizontal="left" vertical="center"/>
    </xf>
    <xf numFmtId="0" fontId="37" fillId="0" borderId="11" xfId="52" applyFont="1" applyFill="1" applyBorder="1" applyAlignment="1">
      <alignment horizontal="left" vertical="center"/>
    </xf>
    <xf numFmtId="0" fontId="37" fillId="0" borderId="14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26" fillId="0" borderId="17" xfId="52" applyFont="1" applyFill="1" applyBorder="1" applyAlignment="1">
      <alignment horizontal="center" vertical="center"/>
    </xf>
    <xf numFmtId="58" fontId="26" fillId="0" borderId="17" xfId="52" applyNumberFormat="1" applyFont="1" applyFill="1" applyBorder="1" applyAlignment="1">
      <alignment horizontal="center" vertical="center"/>
    </xf>
    <xf numFmtId="0" fontId="36" fillId="0" borderId="17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1" fillId="0" borderId="33" xfId="52" applyFont="1" applyFill="1" applyBorder="1" applyAlignment="1">
      <alignment vertical="center"/>
    </xf>
    <xf numFmtId="0" fontId="23" fillId="0" borderId="33" xfId="52" applyFont="1" applyFill="1" applyBorder="1" applyAlignment="1">
      <alignment horizontal="center" vertical="center"/>
    </xf>
    <xf numFmtId="0" fontId="18" fillId="0" borderId="33" xfId="53" applyFont="1" applyFill="1" applyBorder="1" applyAlignment="1">
      <alignment horizontal="center"/>
    </xf>
    <xf numFmtId="0" fontId="21" fillId="0" borderId="33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center" vertical="center"/>
    </xf>
    <xf numFmtId="0" fontId="18" fillId="0" borderId="34" xfId="52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left" vertical="center"/>
    </xf>
    <xf numFmtId="0" fontId="24" fillId="0" borderId="36" xfId="53" applyFont="1" applyFill="1" applyBorder="1" applyAlignment="1" applyProtection="1">
      <alignment horizontal="center" vertical="center"/>
    </xf>
    <xf numFmtId="0" fontId="25" fillId="0" borderId="37" xfId="53" applyFont="1" applyFill="1" applyBorder="1" applyAlignment="1" applyProtection="1">
      <alignment horizontal="center" vertical="center"/>
    </xf>
    <xf numFmtId="0" fontId="0" fillId="0" borderId="38" xfId="0" applyFont="1" applyFill="1" applyBorder="1" applyAlignment="1">
      <alignment horizontal="left" vertical="center"/>
    </xf>
    <xf numFmtId="49" fontId="38" fillId="0" borderId="2" xfId="51" applyNumberFormat="1" applyFont="1" applyFill="1" applyBorder="1" applyAlignment="1">
      <alignment horizontal="center" vertical="center"/>
    </xf>
    <xf numFmtId="178" fontId="27" fillId="0" borderId="8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39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28" fillId="0" borderId="12" xfId="54" applyNumberFormat="1" applyFont="1" applyFill="1" applyBorder="1" applyAlignment="1">
      <alignment horizontal="center" vertical="center"/>
    </xf>
    <xf numFmtId="0" fontId="27" fillId="0" borderId="12" xfId="0" applyNumberFormat="1" applyFont="1" applyFill="1" applyBorder="1" applyAlignment="1">
      <alignment horizontal="center" vertical="center"/>
    </xf>
    <xf numFmtId="0" fontId="18" fillId="0" borderId="12" xfId="53" applyFont="1" applyFill="1" applyBorder="1" applyAlignment="1"/>
    <xf numFmtId="0" fontId="27" fillId="0" borderId="40" xfId="0" applyNumberFormat="1" applyFont="1" applyFill="1" applyBorder="1" applyAlignment="1">
      <alignment horizontal="center" vertical="center"/>
    </xf>
    <xf numFmtId="0" fontId="39" fillId="0" borderId="2" xfId="49" applyFont="1" applyFill="1" applyBorder="1" applyAlignment="1">
      <alignment horizontal="center" vertical="center"/>
    </xf>
    <xf numFmtId="49" fontId="28" fillId="0" borderId="40" xfId="54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left" vertical="center"/>
    </xf>
    <xf numFmtId="179" fontId="40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/>
    </xf>
    <xf numFmtId="0" fontId="41" fillId="0" borderId="2" xfId="0" applyFont="1" applyFill="1" applyBorder="1" applyAlignment="1">
      <alignment horizontal="center"/>
    </xf>
    <xf numFmtId="0" fontId="41" fillId="0" borderId="2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32" fillId="0" borderId="41" xfId="0" applyNumberFormat="1" applyFont="1" applyFill="1" applyBorder="1" applyAlignment="1">
      <alignment shrinkToFit="1"/>
    </xf>
    <xf numFmtId="0" fontId="33" fillId="0" borderId="42" xfId="0" applyNumberFormat="1" applyFont="1" applyFill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0" fontId="18" fillId="0" borderId="43" xfId="53" applyFont="1" applyFill="1" applyBorder="1" applyAlignment="1">
      <alignment horizontal="center"/>
    </xf>
    <xf numFmtId="49" fontId="18" fillId="0" borderId="44" xfId="53" applyNumberFormat="1" applyFont="1" applyFill="1" applyBorder="1" applyAlignment="1">
      <alignment horizontal="center"/>
    </xf>
    <xf numFmtId="49" fontId="28" fillId="0" borderId="44" xfId="54" applyNumberFormat="1" applyFont="1" applyFill="1" applyBorder="1" applyAlignment="1">
      <alignment horizontal="center" vertical="center"/>
    </xf>
    <xf numFmtId="49" fontId="28" fillId="0" borderId="45" xfId="54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19" fillId="0" borderId="0" xfId="52" applyFont="1" applyAlignment="1">
      <alignment horizontal="left" vertical="center"/>
    </xf>
    <xf numFmtId="0" fontId="42" fillId="0" borderId="9" xfId="52" applyFont="1" applyBorder="1" applyAlignment="1">
      <alignment horizontal="center" vertical="top"/>
    </xf>
    <xf numFmtId="0" fontId="10" fillId="0" borderId="46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10" fillId="0" borderId="47" xfId="52" applyFont="1" applyBorder="1" applyAlignment="1">
      <alignment horizontal="center" vertical="center"/>
    </xf>
    <xf numFmtId="0" fontId="37" fillId="0" borderId="47" xfId="52" applyFont="1" applyBorder="1" applyAlignment="1">
      <alignment horizontal="left" vertical="center"/>
    </xf>
    <xf numFmtId="0" fontId="19" fillId="0" borderId="47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37" fillId="0" borderId="10" xfId="52" applyFont="1" applyBorder="1" applyAlignment="1">
      <alignment horizontal="center" vertical="center"/>
    </xf>
    <xf numFmtId="0" fontId="37" fillId="0" borderId="11" xfId="52" applyFont="1" applyBorder="1" applyAlignment="1">
      <alignment horizontal="center" vertical="center"/>
    </xf>
    <xf numFmtId="0" fontId="37" fillId="0" borderId="14" xfId="52" applyFont="1" applyBorder="1" applyAlignment="1">
      <alignment horizontal="center" vertical="center"/>
    </xf>
    <xf numFmtId="0" fontId="10" fillId="0" borderId="10" xfId="52" applyFont="1" applyBorder="1" applyAlignment="1">
      <alignment horizontal="center" vertical="center"/>
    </xf>
    <xf numFmtId="0" fontId="10" fillId="0" borderId="11" xfId="52" applyFont="1" applyBorder="1" applyAlignment="1">
      <alignment horizontal="center" vertical="center"/>
    </xf>
    <xf numFmtId="0" fontId="10" fillId="0" borderId="14" xfId="52" applyFont="1" applyBorder="1" applyAlignment="1">
      <alignment horizontal="center" vertical="center"/>
    </xf>
    <xf numFmtId="0" fontId="37" fillId="0" borderId="15" xfId="52" applyFont="1" applyBorder="1" applyAlignment="1">
      <alignment horizontal="left" vertical="center"/>
    </xf>
    <xf numFmtId="0" fontId="37" fillId="0" borderId="12" xfId="52" applyFont="1" applyBorder="1" applyAlignment="1">
      <alignment horizontal="left" vertical="center"/>
    </xf>
    <xf numFmtId="14" fontId="22" fillId="0" borderId="12" xfId="52" applyNumberFormat="1" applyFont="1" applyBorder="1" applyAlignment="1">
      <alignment horizontal="center" vertical="center"/>
    </xf>
    <xf numFmtId="14" fontId="22" fillId="0" borderId="13" xfId="52" applyNumberFormat="1" applyFont="1" applyBorder="1" applyAlignment="1">
      <alignment horizontal="center" vertical="center"/>
    </xf>
    <xf numFmtId="0" fontId="37" fillId="0" borderId="15" xfId="52" applyFont="1" applyBorder="1" applyAlignment="1">
      <alignment vertical="center"/>
    </xf>
    <xf numFmtId="0" fontId="22" fillId="0" borderId="12" xfId="52" applyNumberFormat="1" applyFont="1" applyBorder="1" applyAlignment="1">
      <alignment horizontal="center" vertical="center"/>
    </xf>
    <xf numFmtId="0" fontId="22" fillId="0" borderId="13" xfId="52" applyFont="1" applyBorder="1" applyAlignment="1">
      <alignment horizontal="center" vertical="center"/>
    </xf>
    <xf numFmtId="0" fontId="37" fillId="0" borderId="12" xfId="52" applyFont="1" applyBorder="1" applyAlignment="1">
      <alignment vertical="center"/>
    </xf>
    <xf numFmtId="0" fontId="22" fillId="0" borderId="49" xfId="52" applyFont="1" applyBorder="1" applyAlignment="1">
      <alignment horizontal="center" vertical="center"/>
    </xf>
    <xf numFmtId="0" fontId="22" fillId="0" borderId="50" xfId="52" applyFont="1" applyBorder="1" applyAlignment="1">
      <alignment horizontal="center" vertical="center"/>
    </xf>
    <xf numFmtId="0" fontId="19" fillId="0" borderId="12" xfId="52" applyFont="1" applyBorder="1" applyAlignment="1">
      <alignment vertical="center"/>
    </xf>
    <xf numFmtId="0" fontId="43" fillId="0" borderId="16" xfId="52" applyFont="1" applyBorder="1" applyAlignment="1">
      <alignment vertical="center"/>
    </xf>
    <xf numFmtId="0" fontId="22" fillId="0" borderId="51" xfId="52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37" fillId="0" borderId="16" xfId="52" applyFont="1" applyBorder="1" applyAlignment="1">
      <alignment horizontal="left" vertical="center"/>
    </xf>
    <xf numFmtId="0" fontId="37" fillId="0" borderId="17" xfId="52" applyFont="1" applyBorder="1" applyAlignment="1">
      <alignment horizontal="left" vertical="center"/>
    </xf>
    <xf numFmtId="14" fontId="22" fillId="0" borderId="17" xfId="52" applyNumberFormat="1" applyFont="1" applyBorder="1" applyAlignment="1">
      <alignment horizontal="center" vertical="center"/>
    </xf>
    <xf numFmtId="14" fontId="22" fillId="0" borderId="18" xfId="52" applyNumberFormat="1" applyFont="1" applyBorder="1" applyAlignment="1">
      <alignment horizontal="center" vertical="center"/>
    </xf>
    <xf numFmtId="0" fontId="22" fillId="0" borderId="17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37" fillId="0" borderId="52" xfId="52" applyFont="1" applyBorder="1" applyAlignment="1">
      <alignment horizontal="left" vertical="center"/>
    </xf>
    <xf numFmtId="0" fontId="37" fillId="0" borderId="9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7" fillId="0" borderId="53" xfId="52" applyFont="1" applyBorder="1" applyAlignment="1">
      <alignment horizontal="left" vertical="center"/>
    </xf>
    <xf numFmtId="0" fontId="10" fillId="0" borderId="54" xfId="52" applyFont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10" fillId="0" borderId="56" xfId="52" applyFont="1" applyBorder="1" applyAlignment="1">
      <alignment horizontal="left" vertical="center"/>
    </xf>
    <xf numFmtId="0" fontId="37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37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left" vertical="center"/>
    </xf>
    <xf numFmtId="0" fontId="19" fillId="0" borderId="12" xfId="52" applyFont="1" applyBorder="1" applyAlignment="1">
      <alignment horizontal="left" vertical="center"/>
    </xf>
    <xf numFmtId="0" fontId="37" fillId="0" borderId="18" xfId="52" applyFont="1" applyBorder="1" applyAlignment="1">
      <alignment horizontal="left" vertical="center"/>
    </xf>
    <xf numFmtId="0" fontId="37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37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37" fillId="0" borderId="15" xfId="52" applyFont="1" applyBorder="1" applyAlignment="1">
      <alignment horizontal="center" vertical="center"/>
    </xf>
    <xf numFmtId="0" fontId="22" fillId="0" borderId="12" xfId="52" applyFont="1" applyBorder="1" applyAlignment="1">
      <alignment horizontal="center" vertical="center"/>
    </xf>
    <xf numFmtId="0" fontId="37" fillId="0" borderId="12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37" fillId="0" borderId="0" xfId="52" applyFont="1" applyBorder="1" applyAlignment="1">
      <alignment vertical="center"/>
    </xf>
    <xf numFmtId="0" fontId="37" fillId="0" borderId="60" xfId="52" applyFont="1" applyBorder="1" applyAlignment="1">
      <alignment horizontal="left" vertical="center" wrapText="1"/>
    </xf>
    <xf numFmtId="0" fontId="37" fillId="0" borderId="61" xfId="52" applyFont="1" applyBorder="1" applyAlignment="1">
      <alignment horizontal="left" vertical="center" wrapText="1"/>
    </xf>
    <xf numFmtId="0" fontId="37" fillId="0" borderId="29" xfId="52" applyFont="1" applyBorder="1" applyAlignment="1">
      <alignment horizontal="left" vertical="center" wrapText="1"/>
    </xf>
    <xf numFmtId="0" fontId="37" fillId="0" borderId="62" xfId="52" applyFont="1" applyBorder="1" applyAlignment="1">
      <alignment horizontal="left" vertical="center"/>
    </xf>
    <xf numFmtId="0" fontId="37" fillId="0" borderId="63" xfId="52" applyFont="1" applyBorder="1" applyAlignment="1">
      <alignment horizontal="left" vertical="center"/>
    </xf>
    <xf numFmtId="0" fontId="37" fillId="0" borderId="59" xfId="52" applyFont="1" applyBorder="1" applyAlignment="1">
      <alignment horizontal="left" vertical="center"/>
    </xf>
    <xf numFmtId="0" fontId="44" fillId="0" borderId="6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37" fillId="0" borderId="2" xfId="52" applyFont="1" applyBorder="1" applyAlignment="1">
      <alignment horizontal="center" vertical="center"/>
    </xf>
    <xf numFmtId="0" fontId="36" fillId="0" borderId="24" xfId="52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9" fontId="22" fillId="0" borderId="2" xfId="52" applyNumberFormat="1" applyFont="1" applyBorder="1" applyAlignment="1">
      <alignment horizontal="center" vertical="center"/>
    </xf>
    <xf numFmtId="0" fontId="46" fillId="0" borderId="24" xfId="52" applyFont="1" applyBorder="1" applyAlignment="1">
      <alignment horizontal="left" vertical="center"/>
    </xf>
    <xf numFmtId="9" fontId="22" fillId="0" borderId="58" xfId="52" applyNumberFormat="1" applyFont="1" applyBorder="1" applyAlignment="1">
      <alignment horizontal="center" vertical="center"/>
    </xf>
    <xf numFmtId="0" fontId="26" fillId="0" borderId="13" xfId="52" applyFont="1" applyBorder="1" applyAlignment="1">
      <alignment horizontal="left" vertical="center"/>
    </xf>
    <xf numFmtId="9" fontId="22" fillId="0" borderId="12" xfId="52" applyNumberFormat="1" applyFont="1" applyBorder="1" applyAlignment="1">
      <alignment horizontal="center" vertical="center"/>
    </xf>
    <xf numFmtId="0" fontId="22" fillId="0" borderId="15" xfId="52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9" fontId="22" fillId="0" borderId="27" xfId="52" applyNumberFormat="1" applyFont="1" applyBorder="1" applyAlignment="1">
      <alignment horizontal="left" vertical="center"/>
    </xf>
    <xf numFmtId="9" fontId="22" fillId="0" borderId="20" xfId="52" applyNumberFormat="1" applyFont="1" applyBorder="1" applyAlignment="1">
      <alignment horizontal="left" vertical="center"/>
    </xf>
    <xf numFmtId="9" fontId="22" fillId="0" borderId="21" xfId="52" applyNumberFormat="1" applyFont="1" applyBorder="1" applyAlignment="1">
      <alignment horizontal="left" vertical="center"/>
    </xf>
    <xf numFmtId="9" fontId="22" fillId="0" borderId="60" xfId="52" applyNumberFormat="1" applyFont="1" applyBorder="1" applyAlignment="1">
      <alignment horizontal="left" vertical="center"/>
    </xf>
    <xf numFmtId="9" fontId="22" fillId="0" borderId="61" xfId="52" applyNumberFormat="1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0" fontId="36" fillId="0" borderId="57" xfId="52" applyFont="1" applyFill="1" applyBorder="1" applyAlignment="1">
      <alignment horizontal="left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61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37" fillId="0" borderId="60" xfId="52" applyFont="1" applyFill="1" applyBorder="1" applyAlignment="1">
      <alignment horizontal="left" vertical="center"/>
    </xf>
    <xf numFmtId="0" fontId="37" fillId="0" borderId="61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10" fillId="0" borderId="46" xfId="52" applyFont="1" applyBorder="1" applyAlignment="1">
      <alignment vertical="center"/>
    </xf>
    <xf numFmtId="0" fontId="47" fillId="0" borderId="55" xfId="52" applyFont="1" applyBorder="1" applyAlignment="1">
      <alignment horizontal="center" vertical="center"/>
    </xf>
    <xf numFmtId="0" fontId="10" fillId="0" borderId="47" xfId="52" applyFont="1" applyBorder="1" applyAlignment="1">
      <alignment vertical="center"/>
    </xf>
    <xf numFmtId="0" fontId="22" fillId="0" borderId="68" xfId="52" applyFont="1" applyBorder="1" applyAlignment="1">
      <alignment vertical="center"/>
    </xf>
    <xf numFmtId="0" fontId="10" fillId="0" borderId="68" xfId="52" applyFont="1" applyBorder="1" applyAlignment="1">
      <alignment vertical="center"/>
    </xf>
    <xf numFmtId="58" fontId="19" fillId="0" borderId="47" xfId="52" applyNumberFormat="1" applyFont="1" applyBorder="1" applyAlignment="1">
      <alignment vertical="center"/>
    </xf>
    <xf numFmtId="0" fontId="10" fillId="0" borderId="26" xfId="52" applyFont="1" applyBorder="1" applyAlignment="1">
      <alignment horizontal="center" vertical="center"/>
    </xf>
    <xf numFmtId="0" fontId="10" fillId="0" borderId="69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48" fillId="0" borderId="71" xfId="0" applyFont="1" applyBorder="1" applyAlignment="1">
      <alignment horizontal="center" vertical="center" wrapText="1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49" fillId="0" borderId="74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0" borderId="75" xfId="0" applyFont="1" applyBorder="1" applyAlignment="1">
      <alignment horizontal="center" vertical="center"/>
    </xf>
    <xf numFmtId="0" fontId="49" fillId="4" borderId="2" xfId="0" applyFont="1" applyFill="1" applyBorder="1"/>
    <xf numFmtId="0" fontId="49" fillId="0" borderId="76" xfId="0" applyFont="1" applyBorder="1"/>
    <xf numFmtId="0" fontId="0" fillId="0" borderId="74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0" borderId="7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2</xdr:row>
      <xdr:rowOff>102870</xdr:rowOff>
    </xdr:from>
    <xdr:to>
      <xdr:col>8</xdr:col>
      <xdr:colOff>947420</xdr:colOff>
      <xdr:row>4</xdr:row>
      <xdr:rowOff>48895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0985" y="683895"/>
          <a:ext cx="886460" cy="70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5" customWidth="1"/>
    <col min="3" max="3" width="10.125" customWidth="1"/>
  </cols>
  <sheetData>
    <row r="1" ht="21" customHeight="1" spans="1:2">
      <c r="A1" s="396"/>
      <c r="B1" s="397" t="s">
        <v>0</v>
      </c>
    </row>
    <row r="2" spans="1:2">
      <c r="A2" s="12">
        <v>1</v>
      </c>
      <c r="B2" s="398" t="s">
        <v>1</v>
      </c>
    </row>
    <row r="3" spans="1:2">
      <c r="A3" s="12">
        <v>2</v>
      </c>
      <c r="B3" s="398" t="s">
        <v>2</v>
      </c>
    </row>
    <row r="4" spans="1:2">
      <c r="A4" s="12">
        <v>3</v>
      </c>
      <c r="B4" s="398" t="s">
        <v>3</v>
      </c>
    </row>
    <row r="5" spans="1:2">
      <c r="A5" s="12">
        <v>4</v>
      </c>
      <c r="B5" s="398" t="s">
        <v>4</v>
      </c>
    </row>
    <row r="6" spans="1:2">
      <c r="A6" s="12">
        <v>5</v>
      </c>
      <c r="B6" s="398" t="s">
        <v>5</v>
      </c>
    </row>
    <row r="7" spans="1:2">
      <c r="A7" s="12">
        <v>6</v>
      </c>
      <c r="B7" s="398" t="s">
        <v>6</v>
      </c>
    </row>
    <row r="8" s="394" customFormat="1" ht="15" customHeight="1" spans="1:2">
      <c r="A8" s="399">
        <v>7</v>
      </c>
      <c r="B8" s="400" t="s">
        <v>7</v>
      </c>
    </row>
    <row r="9" ht="18.95" customHeight="1" spans="1:2">
      <c r="A9" s="396"/>
      <c r="B9" s="401" t="s">
        <v>8</v>
      </c>
    </row>
    <row r="10" ht="15.95" customHeight="1" spans="1:2">
      <c r="A10" s="12">
        <v>1</v>
      </c>
      <c r="B10" s="402" t="s">
        <v>9</v>
      </c>
    </row>
    <row r="11" spans="1:2">
      <c r="A11" s="12">
        <v>2</v>
      </c>
      <c r="B11" s="398" t="s">
        <v>10</v>
      </c>
    </row>
    <row r="12" spans="1:2">
      <c r="A12" s="12">
        <v>3</v>
      </c>
      <c r="B12" s="400" t="s">
        <v>11</v>
      </c>
    </row>
    <row r="13" spans="1:2">
      <c r="A13" s="12">
        <v>4</v>
      </c>
      <c r="B13" s="398" t="s">
        <v>12</v>
      </c>
    </row>
    <row r="14" spans="1:2">
      <c r="A14" s="12">
        <v>5</v>
      </c>
      <c r="B14" s="398" t="s">
        <v>13</v>
      </c>
    </row>
    <row r="15" spans="1:2">
      <c r="A15" s="12">
        <v>6</v>
      </c>
      <c r="B15" s="398" t="s">
        <v>14</v>
      </c>
    </row>
    <row r="16" spans="1:2">
      <c r="A16" s="12">
        <v>7</v>
      </c>
      <c r="B16" s="398" t="s">
        <v>15</v>
      </c>
    </row>
    <row r="17" spans="1:2">
      <c r="A17" s="12">
        <v>8</v>
      </c>
      <c r="B17" s="398" t="s">
        <v>16</v>
      </c>
    </row>
    <row r="18" spans="1:2">
      <c r="A18" s="12">
        <v>9</v>
      </c>
      <c r="B18" s="398" t="s">
        <v>17</v>
      </c>
    </row>
    <row r="19" spans="1:2">
      <c r="A19" s="12"/>
      <c r="B19" s="398"/>
    </row>
    <row r="20" ht="20.25" spans="1:2">
      <c r="A20" s="396"/>
      <c r="B20" s="397" t="s">
        <v>18</v>
      </c>
    </row>
    <row r="21" spans="1:2">
      <c r="A21" s="12">
        <v>1</v>
      </c>
      <c r="B21" s="403" t="s">
        <v>19</v>
      </c>
    </row>
    <row r="22" spans="1:2">
      <c r="A22" s="12">
        <v>2</v>
      </c>
      <c r="B22" s="398" t="s">
        <v>20</v>
      </c>
    </row>
    <row r="23" spans="1:2">
      <c r="A23" s="12">
        <v>3</v>
      </c>
      <c r="B23" s="398" t="s">
        <v>21</v>
      </c>
    </row>
    <row r="24" spans="1:2">
      <c r="A24" s="12">
        <v>4</v>
      </c>
      <c r="B24" s="398" t="s">
        <v>22</v>
      </c>
    </row>
    <row r="25" spans="1:2">
      <c r="A25" s="12">
        <v>5</v>
      </c>
      <c r="B25" s="398" t="s">
        <v>23</v>
      </c>
    </row>
    <row r="26" spans="1:2">
      <c r="A26" s="12">
        <v>6</v>
      </c>
      <c r="B26" s="398" t="s">
        <v>24</v>
      </c>
    </row>
    <row r="27" spans="1:2">
      <c r="A27" s="12">
        <v>7</v>
      </c>
      <c r="B27" s="398" t="s">
        <v>25</v>
      </c>
    </row>
    <row r="28" spans="1:2">
      <c r="A28" s="12"/>
      <c r="B28" s="398"/>
    </row>
    <row r="29" ht="20.25" spans="1:2">
      <c r="A29" s="396"/>
      <c r="B29" s="397" t="s">
        <v>26</v>
      </c>
    </row>
    <row r="30" spans="1:2">
      <c r="A30" s="12">
        <v>1</v>
      </c>
      <c r="B30" s="403" t="s">
        <v>27</v>
      </c>
    </row>
    <row r="31" spans="1:2">
      <c r="A31" s="12">
        <v>2</v>
      </c>
      <c r="B31" s="398" t="s">
        <v>28</v>
      </c>
    </row>
    <row r="32" spans="1:2">
      <c r="A32" s="12">
        <v>3</v>
      </c>
      <c r="B32" s="398" t="s">
        <v>29</v>
      </c>
    </row>
    <row r="33" ht="28.5" spans="1:2">
      <c r="A33" s="12">
        <v>4</v>
      </c>
      <c r="B33" s="398" t="s">
        <v>30</v>
      </c>
    </row>
    <row r="34" spans="1:2">
      <c r="A34" s="12">
        <v>5</v>
      </c>
      <c r="B34" s="398" t="s">
        <v>31</v>
      </c>
    </row>
    <row r="35" spans="1:2">
      <c r="A35" s="12">
        <v>6</v>
      </c>
      <c r="B35" s="398" t="s">
        <v>32</v>
      </c>
    </row>
    <row r="36" spans="1:2">
      <c r="A36" s="12">
        <v>7</v>
      </c>
      <c r="B36" s="398" t="s">
        <v>33</v>
      </c>
    </row>
    <row r="37" spans="1:2">
      <c r="A37" s="12"/>
      <c r="B37" s="398"/>
    </row>
    <row r="39" spans="1:2">
      <c r="A39" s="404" t="s">
        <v>34</v>
      </c>
      <c r="B39" s="4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306</v>
      </c>
      <c r="B2" s="35" t="s">
        <v>253</v>
      </c>
      <c r="C2" s="35" t="s">
        <v>254</v>
      </c>
      <c r="D2" s="35" t="s">
        <v>255</v>
      </c>
      <c r="E2" s="35" t="s">
        <v>256</v>
      </c>
      <c r="F2" s="35" t="s">
        <v>257</v>
      </c>
      <c r="G2" s="34" t="s">
        <v>307</v>
      </c>
      <c r="H2" s="34" t="s">
        <v>308</v>
      </c>
      <c r="I2" s="34" t="s">
        <v>309</v>
      </c>
      <c r="J2" s="34" t="s">
        <v>308</v>
      </c>
      <c r="K2" s="34" t="s">
        <v>310</v>
      </c>
      <c r="L2" s="34" t="s">
        <v>308</v>
      </c>
      <c r="M2" s="35" t="s">
        <v>292</v>
      </c>
      <c r="N2" s="35" t="s">
        <v>266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306</v>
      </c>
      <c r="B4" s="37" t="s">
        <v>311</v>
      </c>
      <c r="C4" s="37" t="s">
        <v>293</v>
      </c>
      <c r="D4" s="37" t="s">
        <v>255</v>
      </c>
      <c r="E4" s="35" t="s">
        <v>256</v>
      </c>
      <c r="F4" s="35" t="s">
        <v>257</v>
      </c>
      <c r="G4" s="34" t="s">
        <v>307</v>
      </c>
      <c r="H4" s="34" t="s">
        <v>308</v>
      </c>
      <c r="I4" s="34" t="s">
        <v>309</v>
      </c>
      <c r="J4" s="34" t="s">
        <v>308</v>
      </c>
      <c r="K4" s="34" t="s">
        <v>310</v>
      </c>
      <c r="L4" s="34" t="s">
        <v>308</v>
      </c>
      <c r="M4" s="35" t="s">
        <v>292</v>
      </c>
      <c r="N4" s="35" t="s">
        <v>266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312</v>
      </c>
      <c r="B11" s="16"/>
      <c r="C11" s="16"/>
      <c r="D11" s="17"/>
      <c r="E11" s="18"/>
      <c r="F11" s="38"/>
      <c r="G11" s="33"/>
      <c r="H11" s="38"/>
      <c r="I11" s="15" t="s">
        <v>313</v>
      </c>
      <c r="J11" s="16"/>
      <c r="K11" s="16"/>
      <c r="L11" s="16"/>
      <c r="M11" s="16"/>
      <c r="N11" s="19"/>
    </row>
    <row r="12" ht="16.5" spans="1:14">
      <c r="A12" s="20" t="s">
        <v>314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25" zoomScaleNormal="125" workbookViewId="0">
      <selection activeCell="I14" sqref="I14"/>
    </sheetView>
  </sheetViews>
  <sheetFormatPr defaultColWidth="9" defaultRowHeight="14.25" outlineLevelRow="6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292</v>
      </c>
      <c r="L2" s="5" t="s">
        <v>266</v>
      </c>
    </row>
    <row r="3" ht="30" customHeight="1" spans="1:12">
      <c r="A3" s="22" t="s">
        <v>294</v>
      </c>
      <c r="B3" s="23" t="s">
        <v>270</v>
      </c>
      <c r="C3" s="406" t="s">
        <v>267</v>
      </c>
      <c r="D3" s="24" t="s">
        <v>268</v>
      </c>
      <c r="E3" s="23" t="s">
        <v>269</v>
      </c>
      <c r="F3" s="25" t="s">
        <v>62</v>
      </c>
      <c r="G3" s="11" t="s">
        <v>320</v>
      </c>
      <c r="H3" s="26" t="s">
        <v>321</v>
      </c>
      <c r="I3" s="26"/>
      <c r="J3" s="11"/>
      <c r="K3" s="27" t="s">
        <v>322</v>
      </c>
      <c r="L3" s="11" t="s">
        <v>282</v>
      </c>
    </row>
    <row r="4" ht="30" customHeight="1" spans="1:12">
      <c r="A4" s="22" t="s">
        <v>294</v>
      </c>
      <c r="B4" s="28"/>
      <c r="C4" s="29"/>
      <c r="D4" s="30"/>
      <c r="E4" s="31"/>
      <c r="F4" s="32"/>
      <c r="G4" s="11"/>
      <c r="H4" s="26"/>
      <c r="I4" s="12"/>
      <c r="J4" s="12"/>
      <c r="K4" s="27"/>
      <c r="L4" s="11"/>
    </row>
    <row r="5" ht="30" customHeight="1" spans="1:12">
      <c r="A5" s="22" t="s">
        <v>294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="2" customFormat="1" ht="18.75" spans="1:12">
      <c r="A6" s="15" t="s">
        <v>323</v>
      </c>
      <c r="B6" s="16"/>
      <c r="C6" s="16"/>
      <c r="D6" s="16"/>
      <c r="E6" s="17"/>
      <c r="F6" s="18"/>
      <c r="G6" s="33"/>
      <c r="H6" s="15" t="s">
        <v>324</v>
      </c>
      <c r="I6" s="16"/>
      <c r="J6" s="16"/>
      <c r="K6" s="16"/>
      <c r="L6" s="19"/>
    </row>
    <row r="7" ht="16.5" spans="1:12">
      <c r="A7" s="20" t="s">
        <v>325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</row>
  </sheetData>
  <mergeCells count="5">
    <mergeCell ref="A1:J1"/>
    <mergeCell ref="A6:E6"/>
    <mergeCell ref="F6:G6"/>
    <mergeCell ref="H6:J6"/>
    <mergeCell ref="A7:L7"/>
  </mergeCells>
  <dataValidations count="1">
    <dataValidation type="list" allowBlank="1" showInputMessage="1" showErrorMessage="1" sqref="L3:L7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293</v>
      </c>
      <c r="D2" s="5" t="s">
        <v>255</v>
      </c>
      <c r="E2" s="5" t="s">
        <v>256</v>
      </c>
      <c r="F2" s="4" t="s">
        <v>327</v>
      </c>
      <c r="G2" s="4" t="s">
        <v>276</v>
      </c>
      <c r="H2" s="6" t="s">
        <v>277</v>
      </c>
      <c r="I2" s="7" t="s">
        <v>279</v>
      </c>
    </row>
    <row r="3" s="1" customFormat="1" ht="16.5" spans="1:9">
      <c r="A3" s="4"/>
      <c r="B3" s="8"/>
      <c r="C3" s="8"/>
      <c r="D3" s="8"/>
      <c r="E3" s="8"/>
      <c r="F3" s="4" t="s">
        <v>328</v>
      </c>
      <c r="G3" s="4" t="s">
        <v>280</v>
      </c>
      <c r="H3" s="9"/>
      <c r="I3" s="10"/>
    </row>
    <row r="4" spans="1:9">
      <c r="A4" s="11">
        <v>1</v>
      </c>
      <c r="B4" s="12" t="s">
        <v>296</v>
      </c>
      <c r="C4" s="13" t="s">
        <v>295</v>
      </c>
      <c r="D4" s="11" t="s">
        <v>329</v>
      </c>
      <c r="E4" s="11" t="s">
        <v>62</v>
      </c>
      <c r="F4" s="14" t="s">
        <v>330</v>
      </c>
      <c r="G4" s="14" t="s">
        <v>331</v>
      </c>
      <c r="H4" s="11"/>
      <c r="I4" s="11" t="s">
        <v>282</v>
      </c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332</v>
      </c>
      <c r="B12" s="16"/>
      <c r="C12" s="16"/>
      <c r="D12" s="17"/>
      <c r="E12" s="18"/>
      <c r="F12" s="15" t="s">
        <v>333</v>
      </c>
      <c r="G12" s="16"/>
      <c r="H12" s="17"/>
      <c r="I12" s="19"/>
    </row>
    <row r="13" ht="16.5" spans="1:9">
      <c r="A13" s="20" t="s">
        <v>334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4" t="s">
        <v>35</v>
      </c>
      <c r="C2" s="375"/>
      <c r="D2" s="375"/>
      <c r="E2" s="375"/>
      <c r="F2" s="375"/>
      <c r="G2" s="375"/>
      <c r="H2" s="375"/>
      <c r="I2" s="376"/>
    </row>
    <row r="3" ht="27.95" customHeight="1" spans="2:9">
      <c r="B3" s="377"/>
      <c r="C3" s="378"/>
      <c r="D3" s="379" t="s">
        <v>36</v>
      </c>
      <c r="E3" s="380"/>
      <c r="F3" s="381" t="s">
        <v>37</v>
      </c>
      <c r="G3" s="382"/>
      <c r="H3" s="379" t="s">
        <v>38</v>
      </c>
      <c r="I3" s="383"/>
    </row>
    <row r="4" ht="27.95" customHeight="1" spans="2:9">
      <c r="B4" s="377" t="s">
        <v>39</v>
      </c>
      <c r="C4" s="378" t="s">
        <v>40</v>
      </c>
      <c r="D4" s="378" t="s">
        <v>41</v>
      </c>
      <c r="E4" s="378" t="s">
        <v>42</v>
      </c>
      <c r="F4" s="384" t="s">
        <v>41</v>
      </c>
      <c r="G4" s="384" t="s">
        <v>42</v>
      </c>
      <c r="H4" s="378" t="s">
        <v>41</v>
      </c>
      <c r="I4" s="385" t="s">
        <v>42</v>
      </c>
    </row>
    <row r="5" ht="27.95" customHeight="1" spans="2:9">
      <c r="B5" s="386" t="s">
        <v>43</v>
      </c>
      <c r="C5" s="12">
        <v>13</v>
      </c>
      <c r="D5" s="12">
        <v>0</v>
      </c>
      <c r="E5" s="12">
        <v>1</v>
      </c>
      <c r="F5" s="387">
        <v>0</v>
      </c>
      <c r="G5" s="387">
        <v>1</v>
      </c>
      <c r="H5" s="12">
        <v>1</v>
      </c>
      <c r="I5" s="388">
        <v>2</v>
      </c>
    </row>
    <row r="6" ht="27.95" customHeight="1" spans="2:9">
      <c r="B6" s="386" t="s">
        <v>44</v>
      </c>
      <c r="C6" s="12">
        <v>20</v>
      </c>
      <c r="D6" s="12">
        <v>0</v>
      </c>
      <c r="E6" s="12">
        <v>1</v>
      </c>
      <c r="F6" s="387">
        <v>1</v>
      </c>
      <c r="G6" s="387">
        <v>2</v>
      </c>
      <c r="H6" s="12">
        <v>2</v>
      </c>
      <c r="I6" s="388">
        <v>3</v>
      </c>
    </row>
    <row r="7" ht="27.95" customHeight="1" spans="2:9">
      <c r="B7" s="386" t="s">
        <v>45</v>
      </c>
      <c r="C7" s="12">
        <v>32</v>
      </c>
      <c r="D7" s="12">
        <v>0</v>
      </c>
      <c r="E7" s="12">
        <v>1</v>
      </c>
      <c r="F7" s="387">
        <v>2</v>
      </c>
      <c r="G7" s="387">
        <v>3</v>
      </c>
      <c r="H7" s="12">
        <v>3</v>
      </c>
      <c r="I7" s="388">
        <v>4</v>
      </c>
    </row>
    <row r="8" ht="27.95" customHeight="1" spans="2:9">
      <c r="B8" s="386" t="s">
        <v>46</v>
      </c>
      <c r="C8" s="12">
        <v>50</v>
      </c>
      <c r="D8" s="12">
        <v>1</v>
      </c>
      <c r="E8" s="12">
        <v>2</v>
      </c>
      <c r="F8" s="387">
        <v>3</v>
      </c>
      <c r="G8" s="387">
        <v>4</v>
      </c>
      <c r="H8" s="12">
        <v>5</v>
      </c>
      <c r="I8" s="388">
        <v>6</v>
      </c>
    </row>
    <row r="9" ht="27.95" customHeight="1" spans="2:9">
      <c r="B9" s="386" t="s">
        <v>47</v>
      </c>
      <c r="C9" s="12">
        <v>80</v>
      </c>
      <c r="D9" s="12">
        <v>2</v>
      </c>
      <c r="E9" s="12">
        <v>3</v>
      </c>
      <c r="F9" s="387">
        <v>5</v>
      </c>
      <c r="G9" s="387">
        <v>6</v>
      </c>
      <c r="H9" s="12">
        <v>7</v>
      </c>
      <c r="I9" s="388">
        <v>8</v>
      </c>
    </row>
    <row r="10" ht="27.95" customHeight="1" spans="2:9">
      <c r="B10" s="386" t="s">
        <v>48</v>
      </c>
      <c r="C10" s="12">
        <v>125</v>
      </c>
      <c r="D10" s="12">
        <v>3</v>
      </c>
      <c r="E10" s="12">
        <v>4</v>
      </c>
      <c r="F10" s="387">
        <v>7</v>
      </c>
      <c r="G10" s="387">
        <v>8</v>
      </c>
      <c r="H10" s="12">
        <v>10</v>
      </c>
      <c r="I10" s="388">
        <v>11</v>
      </c>
    </row>
    <row r="11" ht="27.95" customHeight="1" spans="2:9">
      <c r="B11" s="386" t="s">
        <v>49</v>
      </c>
      <c r="C11" s="12">
        <v>200</v>
      </c>
      <c r="D11" s="12">
        <v>5</v>
      </c>
      <c r="E11" s="12">
        <v>6</v>
      </c>
      <c r="F11" s="387">
        <v>10</v>
      </c>
      <c r="G11" s="387">
        <v>11</v>
      </c>
      <c r="H11" s="12">
        <v>14</v>
      </c>
      <c r="I11" s="388">
        <v>15</v>
      </c>
    </row>
    <row r="12" ht="27.95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2">
        <v>22</v>
      </c>
    </row>
    <row r="14" spans="2:9">
      <c r="B14" s="393" t="s">
        <v>51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2" workbookViewId="0">
      <selection activeCell="H25" sqref="H25"/>
    </sheetView>
  </sheetViews>
  <sheetFormatPr defaultColWidth="10.375" defaultRowHeight="16.5" customHeight="1"/>
  <cols>
    <col min="1" max="1" width="11.125" style="260" customWidth="1"/>
    <col min="2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266" t="s">
        <v>56</v>
      </c>
      <c r="J2" s="266"/>
      <c r="K2" s="267"/>
    </row>
    <row r="3" ht="14.25" spans="1:11">
      <c r="A3" s="268" t="s">
        <v>58</v>
      </c>
      <c r="B3" s="269"/>
      <c r="C3" s="270"/>
      <c r="D3" s="271" t="s">
        <v>59</v>
      </c>
      <c r="E3" s="272"/>
      <c r="F3" s="272"/>
      <c r="G3" s="273"/>
      <c r="H3" s="271" t="s">
        <v>60</v>
      </c>
      <c r="I3" s="272"/>
      <c r="J3" s="272"/>
      <c r="K3" s="273"/>
    </row>
    <row r="4" ht="14.25" spans="1:11">
      <c r="A4" s="274" t="s">
        <v>61</v>
      </c>
      <c r="B4" s="141" t="s">
        <v>62</v>
      </c>
      <c r="C4" s="142"/>
      <c r="D4" s="274" t="s">
        <v>63</v>
      </c>
      <c r="E4" s="275"/>
      <c r="F4" s="276">
        <v>46447</v>
      </c>
      <c r="G4" s="277"/>
      <c r="H4" s="274" t="s">
        <v>64</v>
      </c>
      <c r="I4" s="275"/>
      <c r="J4" s="141" t="s">
        <v>65</v>
      </c>
      <c r="K4" s="142" t="s">
        <v>66</v>
      </c>
    </row>
    <row r="5" ht="14.25" spans="1:11">
      <c r="A5" s="278" t="s">
        <v>67</v>
      </c>
      <c r="B5" s="141" t="s">
        <v>68</v>
      </c>
      <c r="C5" s="142"/>
      <c r="D5" s="274" t="s">
        <v>69</v>
      </c>
      <c r="E5" s="275"/>
      <c r="F5" s="276">
        <v>45996</v>
      </c>
      <c r="G5" s="277"/>
      <c r="H5" s="274" t="s">
        <v>70</v>
      </c>
      <c r="I5" s="275"/>
      <c r="J5" s="141" t="s">
        <v>65</v>
      </c>
      <c r="K5" s="142" t="s">
        <v>66</v>
      </c>
    </row>
    <row r="6" ht="14.25" spans="1:11">
      <c r="A6" s="274" t="s">
        <v>71</v>
      </c>
      <c r="B6" s="279">
        <v>1</v>
      </c>
      <c r="C6" s="280">
        <v>6</v>
      </c>
      <c r="D6" s="278" t="s">
        <v>72</v>
      </c>
      <c r="E6" s="281"/>
      <c r="F6" s="276">
        <v>46001</v>
      </c>
      <c r="G6" s="277"/>
      <c r="H6" s="274" t="s">
        <v>73</v>
      </c>
      <c r="I6" s="275"/>
      <c r="J6" s="141" t="s">
        <v>65</v>
      </c>
      <c r="K6" s="142" t="s">
        <v>66</v>
      </c>
    </row>
    <row r="7" ht="14.25" spans="1:11">
      <c r="A7" s="274" t="s">
        <v>74</v>
      </c>
      <c r="B7" s="282">
        <v>500</v>
      </c>
      <c r="C7" s="283"/>
      <c r="D7" s="278" t="s">
        <v>75</v>
      </c>
      <c r="E7" s="284"/>
      <c r="F7" s="276">
        <v>46006</v>
      </c>
      <c r="G7" s="277"/>
      <c r="H7" s="274" t="s">
        <v>76</v>
      </c>
      <c r="I7" s="275"/>
      <c r="J7" s="141" t="s">
        <v>65</v>
      </c>
      <c r="K7" s="142" t="s">
        <v>66</v>
      </c>
    </row>
    <row r="8" ht="15" spans="1:11">
      <c r="A8" s="285" t="s">
        <v>77</v>
      </c>
      <c r="B8" s="286" t="s">
        <v>78</v>
      </c>
      <c r="C8" s="287"/>
      <c r="D8" s="288" t="s">
        <v>79</v>
      </c>
      <c r="E8" s="289"/>
      <c r="F8" s="290">
        <v>46011</v>
      </c>
      <c r="G8" s="291"/>
      <c r="H8" s="288" t="s">
        <v>80</v>
      </c>
      <c r="I8" s="289"/>
      <c r="J8" s="292" t="s">
        <v>65</v>
      </c>
      <c r="K8" s="293" t="s">
        <v>66</v>
      </c>
    </row>
    <row r="9" ht="15" spans="1:11">
      <c r="A9" s="294" t="s">
        <v>81</v>
      </c>
      <c r="B9" s="295"/>
      <c r="C9" s="295"/>
      <c r="D9" s="296"/>
      <c r="E9" s="296"/>
      <c r="F9" s="296"/>
      <c r="G9" s="296"/>
      <c r="H9" s="296"/>
      <c r="I9" s="296"/>
      <c r="J9" s="296"/>
      <c r="K9" s="297"/>
    </row>
    <row r="10" ht="15" spans="1:11">
      <c r="A10" s="298" t="s">
        <v>82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00"/>
    </row>
    <row r="11" ht="14.25" spans="1:11">
      <c r="A11" s="301" t="s">
        <v>83</v>
      </c>
      <c r="B11" s="302" t="s">
        <v>84</v>
      </c>
      <c r="C11" s="303" t="s">
        <v>85</v>
      </c>
      <c r="D11" s="304"/>
      <c r="E11" s="305" t="s">
        <v>86</v>
      </c>
      <c r="F11" s="302" t="s">
        <v>84</v>
      </c>
      <c r="G11" s="303" t="s">
        <v>85</v>
      </c>
      <c r="H11" s="303" t="s">
        <v>87</v>
      </c>
      <c r="I11" s="305" t="s">
        <v>88</v>
      </c>
      <c r="J11" s="302" t="s">
        <v>84</v>
      </c>
      <c r="K11" s="306" t="s">
        <v>85</v>
      </c>
    </row>
    <row r="12" ht="14.25" spans="1:11">
      <c r="A12" s="278" t="s">
        <v>89</v>
      </c>
      <c r="B12" s="307" t="s">
        <v>84</v>
      </c>
      <c r="C12" s="141" t="s">
        <v>85</v>
      </c>
      <c r="D12" s="284"/>
      <c r="E12" s="281" t="s">
        <v>90</v>
      </c>
      <c r="F12" s="307" t="s">
        <v>84</v>
      </c>
      <c r="G12" s="141" t="s">
        <v>85</v>
      </c>
      <c r="H12" s="141" t="s">
        <v>87</v>
      </c>
      <c r="I12" s="281" t="s">
        <v>91</v>
      </c>
      <c r="J12" s="307" t="s">
        <v>84</v>
      </c>
      <c r="K12" s="142" t="s">
        <v>85</v>
      </c>
    </row>
    <row r="13" ht="14.25" spans="1:11">
      <c r="A13" s="278" t="s">
        <v>92</v>
      </c>
      <c r="B13" s="307" t="s">
        <v>84</v>
      </c>
      <c r="C13" s="141" t="s">
        <v>85</v>
      </c>
      <c r="D13" s="284"/>
      <c r="E13" s="281" t="s">
        <v>93</v>
      </c>
      <c r="F13" s="141" t="s">
        <v>94</v>
      </c>
      <c r="G13" s="141" t="s">
        <v>95</v>
      </c>
      <c r="H13" s="141" t="s">
        <v>87</v>
      </c>
      <c r="I13" s="281" t="s">
        <v>96</v>
      </c>
      <c r="J13" s="307" t="s">
        <v>84</v>
      </c>
      <c r="K13" s="142" t="s">
        <v>85</v>
      </c>
    </row>
    <row r="14" ht="15" spans="1:11">
      <c r="A14" s="288" t="s">
        <v>97</v>
      </c>
      <c r="B14" s="289"/>
      <c r="C14" s="289"/>
      <c r="D14" s="289"/>
      <c r="E14" s="289"/>
      <c r="F14" s="289"/>
      <c r="G14" s="289"/>
      <c r="H14" s="289"/>
      <c r="I14" s="289"/>
      <c r="J14" s="289"/>
      <c r="K14" s="308"/>
    </row>
    <row r="15" ht="15" spans="1:11">
      <c r="A15" s="298" t="s">
        <v>98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00"/>
    </row>
    <row r="16" ht="14.25" spans="1:11">
      <c r="A16" s="309" t="s">
        <v>99</v>
      </c>
      <c r="B16" s="303" t="s">
        <v>94</v>
      </c>
      <c r="C16" s="303" t="s">
        <v>95</v>
      </c>
      <c r="D16" s="310"/>
      <c r="E16" s="311" t="s">
        <v>100</v>
      </c>
      <c r="F16" s="303" t="s">
        <v>94</v>
      </c>
      <c r="G16" s="303" t="s">
        <v>95</v>
      </c>
      <c r="H16" s="312"/>
      <c r="I16" s="311" t="s">
        <v>101</v>
      </c>
      <c r="J16" s="303" t="s">
        <v>94</v>
      </c>
      <c r="K16" s="306" t="s">
        <v>95</v>
      </c>
    </row>
    <row r="17" customHeight="1" spans="1:22">
      <c r="A17" s="313" t="s">
        <v>102</v>
      </c>
      <c r="B17" s="141" t="s">
        <v>94</v>
      </c>
      <c r="C17" s="141" t="s">
        <v>95</v>
      </c>
      <c r="D17" s="314"/>
      <c r="E17" s="315" t="s">
        <v>103</v>
      </c>
      <c r="F17" s="141" t="s">
        <v>94</v>
      </c>
      <c r="G17" s="141" t="s">
        <v>95</v>
      </c>
      <c r="H17" s="316"/>
      <c r="I17" s="315" t="s">
        <v>104</v>
      </c>
      <c r="J17" s="141" t="s">
        <v>94</v>
      </c>
      <c r="K17" s="142" t="s">
        <v>95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22">
      <c r="A18" s="318" t="s">
        <v>105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20"/>
    </row>
    <row r="19" s="259" customFormat="1" ht="18" customHeight="1" spans="1:22">
      <c r="A19" s="298" t="s">
        <v>106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customHeight="1" spans="1:22">
      <c r="A20" s="321" t="s">
        <v>107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ht="21.75" customHeight="1" spans="1:22">
      <c r="A21" s="324" t="s">
        <v>108</v>
      </c>
      <c r="B21" s="110"/>
      <c r="C21" s="325">
        <v>120</v>
      </c>
      <c r="D21" s="325">
        <v>130</v>
      </c>
      <c r="E21" s="325">
        <v>140</v>
      </c>
      <c r="F21" s="325">
        <v>150</v>
      </c>
      <c r="G21" s="325">
        <v>160</v>
      </c>
      <c r="H21" s="326">
        <v>170</v>
      </c>
      <c r="I21" s="110"/>
      <c r="J21" s="327"/>
      <c r="K21" s="328" t="s">
        <v>109</v>
      </c>
    </row>
    <row r="22" ht="23" customHeight="1" spans="1:22">
      <c r="A22" s="329" t="s">
        <v>110</v>
      </c>
      <c r="B22" s="330"/>
      <c r="C22" s="330" t="s">
        <v>94</v>
      </c>
      <c r="D22" s="330" t="s">
        <v>94</v>
      </c>
      <c r="E22" s="330" t="s">
        <v>94</v>
      </c>
      <c r="F22" s="330" t="s">
        <v>94</v>
      </c>
      <c r="G22" s="330" t="s">
        <v>94</v>
      </c>
      <c r="H22" s="330" t="s">
        <v>94</v>
      </c>
      <c r="I22" s="330"/>
      <c r="J22" s="330"/>
      <c r="K22" s="331"/>
    </row>
    <row r="23" ht="23" customHeight="1" spans="1:22">
      <c r="A23" s="329"/>
      <c r="B23" s="330"/>
      <c r="C23" s="330"/>
      <c r="D23" s="330"/>
      <c r="E23" s="330"/>
      <c r="F23" s="330"/>
      <c r="G23" s="330"/>
      <c r="H23" s="330"/>
      <c r="I23" s="330"/>
      <c r="J23" s="330"/>
      <c r="K23" s="331"/>
    </row>
    <row r="24" ht="23" customHeight="1" spans="1:22">
      <c r="A24" s="329"/>
      <c r="B24" s="332"/>
      <c r="C24" s="330"/>
      <c r="D24" s="330"/>
      <c r="E24" s="330"/>
      <c r="F24" s="330"/>
      <c r="G24" s="330"/>
      <c r="H24" s="330"/>
      <c r="I24" s="332"/>
      <c r="J24" s="332"/>
      <c r="K24" s="333"/>
    </row>
    <row r="25" ht="23" customHeight="1" spans="1:22">
      <c r="A25" s="329"/>
      <c r="B25" s="334"/>
      <c r="C25" s="330"/>
      <c r="D25" s="330"/>
      <c r="E25" s="330"/>
      <c r="F25" s="330"/>
      <c r="G25" s="330"/>
      <c r="H25" s="330"/>
      <c r="I25" s="334"/>
      <c r="J25" s="334"/>
      <c r="K25" s="333"/>
    </row>
    <row r="26" ht="23" customHeight="1" spans="1:22">
      <c r="A26" s="335"/>
      <c r="B26" s="334"/>
      <c r="C26" s="334"/>
      <c r="D26" s="334"/>
      <c r="E26" s="334"/>
      <c r="F26" s="334"/>
      <c r="G26" s="334"/>
      <c r="H26" s="334"/>
      <c r="I26" s="334"/>
      <c r="J26" s="334"/>
      <c r="K26" s="333"/>
    </row>
    <row r="27" ht="23" customHeight="1" spans="1:22">
      <c r="A27" s="335"/>
      <c r="B27" s="334"/>
      <c r="C27" s="334"/>
      <c r="D27" s="334"/>
      <c r="E27" s="334"/>
      <c r="F27" s="334"/>
      <c r="G27" s="334"/>
      <c r="H27" s="334"/>
      <c r="I27" s="334"/>
      <c r="J27" s="334"/>
      <c r="K27" s="333"/>
    </row>
    <row r="28" ht="18" customHeight="1" spans="1:22">
      <c r="A28" s="336" t="s">
        <v>111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ht="18.75" customHeight="1" spans="1:22">
      <c r="A29" s="339"/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ht="18.75" customHeight="1" spans="1:22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ht="18" customHeight="1" spans="1:22">
      <c r="A31" s="336" t="s">
        <v>112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ht="14.25" spans="1:22">
      <c r="A32" s="345" t="s">
        <v>113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ht="15" spans="1:11">
      <c r="A33" s="153" t="s">
        <v>114</v>
      </c>
      <c r="B33" s="154"/>
      <c r="C33" s="141" t="s">
        <v>65</v>
      </c>
      <c r="D33" s="141" t="s">
        <v>66</v>
      </c>
      <c r="E33" s="348" t="s">
        <v>115</v>
      </c>
      <c r="F33" s="349"/>
      <c r="G33" s="349"/>
      <c r="H33" s="349"/>
      <c r="I33" s="349"/>
      <c r="J33" s="349"/>
      <c r="K33" s="350"/>
    </row>
    <row r="34" ht="15" spans="1:11">
      <c r="A34" s="351" t="s">
        <v>116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</row>
    <row r="35" ht="21" customHeight="1" spans="1:11">
      <c r="A35" s="352" t="s">
        <v>117</v>
      </c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ht="21" customHeight="1" spans="1:11">
      <c r="A36" s="355" t="s">
        <v>118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ht="21" customHeight="1" spans="1:11">
      <c r="A37" s="355" t="s">
        <v>119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ht="21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57"/>
    </row>
    <row r="39" ht="21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57"/>
    </row>
    <row r="40" ht="21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57"/>
    </row>
    <row r="41" ht="21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57"/>
    </row>
    <row r="42" ht="15" spans="1:11">
      <c r="A42" s="358" t="s">
        <v>120</v>
      </c>
      <c r="B42" s="359"/>
      <c r="C42" s="359"/>
      <c r="D42" s="359"/>
      <c r="E42" s="359"/>
      <c r="F42" s="359"/>
      <c r="G42" s="359"/>
      <c r="H42" s="359"/>
      <c r="I42" s="359"/>
      <c r="J42" s="359"/>
      <c r="K42" s="360"/>
    </row>
    <row r="43" ht="15" spans="1:11">
      <c r="A43" s="298" t="s">
        <v>121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00"/>
    </row>
    <row r="44" ht="14.25" spans="1:11">
      <c r="A44" s="309" t="s">
        <v>122</v>
      </c>
      <c r="B44" s="303" t="s">
        <v>94</v>
      </c>
      <c r="C44" s="303" t="s">
        <v>95</v>
      </c>
      <c r="D44" s="303" t="s">
        <v>87</v>
      </c>
      <c r="E44" s="311" t="s">
        <v>123</v>
      </c>
      <c r="F44" s="303" t="s">
        <v>94</v>
      </c>
      <c r="G44" s="303" t="s">
        <v>95</v>
      </c>
      <c r="H44" s="303" t="s">
        <v>87</v>
      </c>
      <c r="I44" s="311" t="s">
        <v>124</v>
      </c>
      <c r="J44" s="303" t="s">
        <v>94</v>
      </c>
      <c r="K44" s="306" t="s">
        <v>95</v>
      </c>
    </row>
    <row r="45" ht="14.25" spans="1:11">
      <c r="A45" s="313" t="s">
        <v>86</v>
      </c>
      <c r="B45" s="141" t="s">
        <v>94</v>
      </c>
      <c r="C45" s="141" t="s">
        <v>95</v>
      </c>
      <c r="D45" s="141" t="s">
        <v>87</v>
      </c>
      <c r="E45" s="315" t="s">
        <v>93</v>
      </c>
      <c r="F45" s="141" t="s">
        <v>94</v>
      </c>
      <c r="G45" s="141" t="s">
        <v>95</v>
      </c>
      <c r="H45" s="141" t="s">
        <v>87</v>
      </c>
      <c r="I45" s="315" t="s">
        <v>104</v>
      </c>
      <c r="J45" s="141" t="s">
        <v>94</v>
      </c>
      <c r="K45" s="142" t="s">
        <v>95</v>
      </c>
    </row>
    <row r="46" ht="15" spans="1:11">
      <c r="A46" s="288" t="s">
        <v>97</v>
      </c>
      <c r="B46" s="289"/>
      <c r="C46" s="289"/>
      <c r="D46" s="289"/>
      <c r="E46" s="289"/>
      <c r="F46" s="289"/>
      <c r="G46" s="289"/>
      <c r="H46" s="289"/>
      <c r="I46" s="289"/>
      <c r="J46" s="289"/>
      <c r="K46" s="308"/>
    </row>
    <row r="47" ht="15" spans="1:11">
      <c r="A47" s="351" t="s">
        <v>125</v>
      </c>
      <c r="B47" s="351"/>
      <c r="C47" s="351"/>
      <c r="D47" s="351"/>
      <c r="E47" s="351"/>
      <c r="F47" s="351"/>
      <c r="G47" s="351"/>
      <c r="H47" s="351"/>
      <c r="I47" s="351"/>
      <c r="J47" s="351"/>
      <c r="K47" s="351"/>
    </row>
    <row r="48" ht="15" spans="1:11">
      <c r="A48" s="352"/>
      <c r="B48" s="353"/>
      <c r="C48" s="353"/>
      <c r="D48" s="353"/>
      <c r="E48" s="353"/>
      <c r="F48" s="353"/>
      <c r="G48" s="353"/>
      <c r="H48" s="353"/>
      <c r="I48" s="353"/>
      <c r="J48" s="353"/>
      <c r="K48" s="354"/>
    </row>
    <row r="49" ht="15" spans="1:11">
      <c r="A49" s="361" t="s">
        <v>126</v>
      </c>
      <c r="B49" s="362" t="s">
        <v>127</v>
      </c>
      <c r="C49" s="362"/>
      <c r="D49" s="363" t="s">
        <v>128</v>
      </c>
      <c r="E49" s="364" t="s">
        <v>129</v>
      </c>
      <c r="F49" s="365" t="s">
        <v>130</v>
      </c>
      <c r="G49" s="366">
        <v>45996</v>
      </c>
      <c r="H49" s="367" t="s">
        <v>131</v>
      </c>
      <c r="I49" s="368"/>
      <c r="J49" s="369" t="s">
        <v>132</v>
      </c>
      <c r="K49" s="370"/>
    </row>
    <row r="50" ht="15" spans="1:11">
      <c r="A50" s="351" t="s">
        <v>133</v>
      </c>
      <c r="B50" s="351"/>
      <c r="C50" s="351"/>
      <c r="D50" s="351"/>
      <c r="E50" s="351"/>
      <c r="F50" s="351"/>
      <c r="G50" s="351"/>
      <c r="H50" s="351"/>
      <c r="I50" s="351"/>
      <c r="J50" s="351"/>
      <c r="K50" s="351"/>
    </row>
    <row r="51" ht="15" spans="1:11">
      <c r="A51" s="371" t="s">
        <v>134</v>
      </c>
      <c r="B51" s="372"/>
      <c r="C51" s="372"/>
      <c r="D51" s="372"/>
      <c r="E51" s="372"/>
      <c r="F51" s="372"/>
      <c r="G51" s="372"/>
      <c r="H51" s="372"/>
      <c r="I51" s="372"/>
      <c r="J51" s="372"/>
      <c r="K51" s="373"/>
    </row>
    <row r="52" ht="15" spans="1:11">
      <c r="A52" s="361" t="s">
        <v>126</v>
      </c>
      <c r="B52" s="362" t="s">
        <v>127</v>
      </c>
      <c r="C52" s="362"/>
      <c r="D52" s="363" t="s">
        <v>128</v>
      </c>
      <c r="E52" s="364" t="s">
        <v>129</v>
      </c>
      <c r="F52" s="365" t="s">
        <v>130</v>
      </c>
      <c r="G52" s="366">
        <v>45996</v>
      </c>
      <c r="H52" s="367" t="s">
        <v>131</v>
      </c>
      <c r="I52" s="368"/>
      <c r="J52" s="369" t="s">
        <v>132</v>
      </c>
      <c r="K52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L14" sqref="L14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0" width="9.15833333333333" style="91" customWidth="1"/>
    <col min="11" max="11" width="10.75" style="91" customWidth="1"/>
    <col min="12" max="15" width="9.75" style="91" customWidth="1"/>
    <col min="16" max="16" width="9.75" style="214" customWidth="1"/>
    <col min="17" max="254" width="9" style="91"/>
    <col min="255" max="16384" width="9" style="94"/>
  </cols>
  <sheetData>
    <row r="1" s="91" customFormat="1" ht="29" customHeight="1" spans="1:257">
      <c r="A1" s="95" t="s">
        <v>135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215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1" customFormat="1" ht="20" customHeight="1" spans="1:257">
      <c r="A2" s="216" t="s">
        <v>61</v>
      </c>
      <c r="B2" s="217" t="s">
        <v>62</v>
      </c>
      <c r="C2" s="218"/>
      <c r="D2" s="219"/>
      <c r="E2" s="220" t="s">
        <v>67</v>
      </c>
      <c r="F2" s="221" t="s">
        <v>68</v>
      </c>
      <c r="G2" s="221"/>
      <c r="H2" s="221"/>
      <c r="I2" s="222"/>
      <c r="J2" s="223" t="s">
        <v>57</v>
      </c>
      <c r="K2" s="224" t="s">
        <v>56</v>
      </c>
      <c r="L2" s="224"/>
      <c r="M2" s="224"/>
      <c r="N2" s="224"/>
      <c r="O2" s="225"/>
      <c r="P2" s="226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1" customFormat="1" spans="1:257">
      <c r="A3" s="227" t="s">
        <v>136</v>
      </c>
      <c r="B3" s="106" t="s">
        <v>137</v>
      </c>
      <c r="C3" s="107"/>
      <c r="D3" s="106"/>
      <c r="E3" s="106"/>
      <c r="F3" s="106"/>
      <c r="G3" s="106"/>
      <c r="H3" s="106"/>
      <c r="I3" s="103"/>
      <c r="J3" s="108"/>
      <c r="K3" s="108"/>
      <c r="L3" s="108"/>
      <c r="M3" s="108"/>
      <c r="N3" s="108"/>
      <c r="O3" s="228"/>
      <c r="P3" s="229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1" customFormat="1" ht="16.5" spans="1:257">
      <c r="A4" s="227"/>
      <c r="B4" s="109" t="s">
        <v>138</v>
      </c>
      <c r="C4" s="109" t="s">
        <v>139</v>
      </c>
      <c r="D4" s="109" t="s">
        <v>140</v>
      </c>
      <c r="E4" s="109" t="s">
        <v>141</v>
      </c>
      <c r="F4" s="109" t="s">
        <v>142</v>
      </c>
      <c r="G4" s="109" t="s">
        <v>143</v>
      </c>
      <c r="H4" s="230" t="s">
        <v>144</v>
      </c>
      <c r="I4" s="103"/>
      <c r="J4" s="231"/>
      <c r="K4" s="232" t="s">
        <v>110</v>
      </c>
      <c r="L4" s="232" t="s">
        <v>145</v>
      </c>
      <c r="M4" s="232" t="s">
        <v>146</v>
      </c>
      <c r="N4" s="232"/>
      <c r="O4" s="233"/>
      <c r="P4" s="23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1" customFormat="1" ht="16.5" spans="1:257">
      <c r="A5" s="227"/>
      <c r="B5" s="110"/>
      <c r="C5" s="110"/>
      <c r="D5" s="111"/>
      <c r="E5" s="111"/>
      <c r="F5" s="111"/>
      <c r="G5" s="111"/>
      <c r="H5" s="230"/>
      <c r="I5" s="235"/>
      <c r="J5" s="236"/>
      <c r="K5" s="237"/>
      <c r="L5" s="237">
        <v>170</v>
      </c>
      <c r="M5" s="237">
        <v>170</v>
      </c>
      <c r="N5" s="238"/>
      <c r="O5" s="237"/>
      <c r="P5" s="239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1" customFormat="1" ht="20" customHeight="1" spans="1:257">
      <c r="A6" s="113" t="s">
        <v>147</v>
      </c>
      <c r="B6" s="114">
        <f>C6-1.5</f>
        <v>33.5</v>
      </c>
      <c r="C6" s="115">
        <v>35</v>
      </c>
      <c r="D6" s="114">
        <f>C6+2.5</f>
        <v>37.5</v>
      </c>
      <c r="E6" s="114">
        <f>D6+2.5</f>
        <v>40</v>
      </c>
      <c r="F6" s="114">
        <f>E6+2.5</f>
        <v>42.5</v>
      </c>
      <c r="G6" s="114">
        <f>F6+2</f>
        <v>44.5</v>
      </c>
      <c r="H6" s="240" t="s">
        <v>148</v>
      </c>
      <c r="I6" s="235"/>
      <c r="J6" s="236"/>
      <c r="K6" s="236"/>
      <c r="L6" s="236" t="s">
        <v>149</v>
      </c>
      <c r="M6" s="236" t="s">
        <v>150</v>
      </c>
      <c r="N6" s="236"/>
      <c r="O6" s="236"/>
      <c r="P6" s="241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1" customFormat="1" ht="20" customHeight="1" spans="1:257">
      <c r="A7" s="116" t="s">
        <v>151</v>
      </c>
      <c r="B7" s="117">
        <f>C7-3</f>
        <v>51</v>
      </c>
      <c r="C7" s="117">
        <v>54</v>
      </c>
      <c r="D7" s="117">
        <f>C7+3</f>
        <v>57</v>
      </c>
      <c r="E7" s="117">
        <f>D7+3</f>
        <v>60</v>
      </c>
      <c r="F7" s="117">
        <f>E7+4</f>
        <v>64</v>
      </c>
      <c r="G7" s="117">
        <f t="shared" ref="G7:G9" si="0">F7+4</f>
        <v>68</v>
      </c>
      <c r="H7" s="240" t="s">
        <v>148</v>
      </c>
      <c r="I7" s="235"/>
      <c r="J7" s="236"/>
      <c r="K7" s="236"/>
      <c r="L7" s="236" t="s">
        <v>150</v>
      </c>
      <c r="M7" s="236" t="s">
        <v>152</v>
      </c>
      <c r="N7" s="236"/>
      <c r="O7" s="236"/>
      <c r="P7" s="241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1" customFormat="1" ht="20" customHeight="1" spans="1:257">
      <c r="A8" s="116" t="s">
        <v>153</v>
      </c>
      <c r="B8" s="117">
        <f>C8-5</f>
        <v>73</v>
      </c>
      <c r="C8" s="117">
        <v>78</v>
      </c>
      <c r="D8" s="117">
        <f>C8+6</f>
        <v>84</v>
      </c>
      <c r="E8" s="117">
        <f>D8+6</f>
        <v>90</v>
      </c>
      <c r="F8" s="117">
        <f>E8+6</f>
        <v>96</v>
      </c>
      <c r="G8" s="117">
        <f t="shared" si="0"/>
        <v>100</v>
      </c>
      <c r="H8" s="240" t="s">
        <v>148</v>
      </c>
      <c r="I8" s="235"/>
      <c r="J8" s="236"/>
      <c r="K8" s="236"/>
      <c r="L8" s="236" t="s">
        <v>154</v>
      </c>
      <c r="M8" s="236" t="s">
        <v>154</v>
      </c>
      <c r="N8" s="236"/>
      <c r="O8" s="236"/>
      <c r="P8" s="241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1" customFormat="1" ht="20" customHeight="1" spans="1:257">
      <c r="A9" s="113" t="s">
        <v>155</v>
      </c>
      <c r="B9" s="117">
        <f>C9-5</f>
        <v>77</v>
      </c>
      <c r="C9" s="117">
        <v>82</v>
      </c>
      <c r="D9" s="117">
        <f>C9+6</f>
        <v>88</v>
      </c>
      <c r="E9" s="117">
        <f>D9+6</f>
        <v>94</v>
      </c>
      <c r="F9" s="117">
        <f>E9+6</f>
        <v>100</v>
      </c>
      <c r="G9" s="117">
        <f t="shared" si="0"/>
        <v>104</v>
      </c>
      <c r="H9" s="240" t="s">
        <v>156</v>
      </c>
      <c r="I9" s="235"/>
      <c r="J9" s="236"/>
      <c r="K9" s="236"/>
      <c r="L9" s="236" t="s">
        <v>150</v>
      </c>
      <c r="M9" s="236" t="s">
        <v>157</v>
      </c>
      <c r="N9" s="236"/>
      <c r="O9" s="236"/>
      <c r="P9" s="241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1" customFormat="1" ht="20" customHeight="1" spans="1:257">
      <c r="A10" s="118" t="s">
        <v>158</v>
      </c>
      <c r="B10" s="119">
        <f>C10-1.6</f>
        <v>23.4</v>
      </c>
      <c r="C10" s="119">
        <v>25</v>
      </c>
      <c r="D10" s="119">
        <f>C10+1.9</f>
        <v>26.9</v>
      </c>
      <c r="E10" s="119">
        <f>C10+3.8</f>
        <v>28.8</v>
      </c>
      <c r="F10" s="119">
        <f>C10+5.7</f>
        <v>30.7</v>
      </c>
      <c r="G10" s="119">
        <f>C10+7</f>
        <v>32</v>
      </c>
      <c r="H10" s="240" t="s">
        <v>156</v>
      </c>
      <c r="I10" s="235"/>
      <c r="J10" s="236"/>
      <c r="K10" s="236"/>
      <c r="L10" s="236" t="s">
        <v>150</v>
      </c>
      <c r="M10" s="236" t="s">
        <v>157</v>
      </c>
      <c r="N10" s="236"/>
      <c r="O10" s="236"/>
      <c r="P10" s="241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1" customFormat="1" ht="20" customHeight="1" spans="1:257">
      <c r="A11" s="113" t="s">
        <v>159</v>
      </c>
      <c r="B11" s="117">
        <f>C11-1.2</f>
        <v>22.8</v>
      </c>
      <c r="C11" s="117">
        <v>24</v>
      </c>
      <c r="D11" s="117">
        <f>C11+1.8</f>
        <v>25.8</v>
      </c>
      <c r="E11" s="117">
        <f>D11+1.8</f>
        <v>27.6</v>
      </c>
      <c r="F11" s="117">
        <f>E11+1.8</f>
        <v>29.4</v>
      </c>
      <c r="G11" s="117">
        <f>F11+0.8</f>
        <v>30.2</v>
      </c>
      <c r="H11" s="240" t="s">
        <v>160</v>
      </c>
      <c r="I11" s="235"/>
      <c r="J11" s="236"/>
      <c r="K11" s="236"/>
      <c r="L11" s="236" t="s">
        <v>161</v>
      </c>
      <c r="M11" s="236" t="s">
        <v>154</v>
      </c>
      <c r="N11" s="236"/>
      <c r="O11" s="236"/>
      <c r="P11" s="241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1" customFormat="1" ht="20" customHeight="1" spans="1:257">
      <c r="A12" s="113" t="s">
        <v>162</v>
      </c>
      <c r="B12" s="117">
        <f>C12-1.5</f>
        <v>23.5</v>
      </c>
      <c r="C12" s="117">
        <v>25</v>
      </c>
      <c r="D12" s="117">
        <f>C12+1.7</f>
        <v>26.7</v>
      </c>
      <c r="E12" s="117">
        <f>D12+1.7</f>
        <v>28.4</v>
      </c>
      <c r="F12" s="117">
        <f>E12+1.7</f>
        <v>30.1</v>
      </c>
      <c r="G12" s="117">
        <f>F12+1.6</f>
        <v>31.7</v>
      </c>
      <c r="H12" s="240" t="s">
        <v>156</v>
      </c>
      <c r="I12" s="235"/>
      <c r="J12" s="236"/>
      <c r="K12" s="236"/>
      <c r="L12" s="236" t="s">
        <v>163</v>
      </c>
      <c r="M12" s="236" t="s">
        <v>163</v>
      </c>
      <c r="N12" s="236"/>
      <c r="O12" s="236"/>
      <c r="P12" s="241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1" customFormat="1" ht="20" customHeight="1" spans="1:257">
      <c r="A13" s="113" t="s">
        <v>164</v>
      </c>
      <c r="B13" s="117">
        <f>C13-1.8</f>
        <v>31.2</v>
      </c>
      <c r="C13" s="117">
        <v>33</v>
      </c>
      <c r="D13" s="117">
        <f>C13+2.25</f>
        <v>35.25</v>
      </c>
      <c r="E13" s="117">
        <f>D13+2.25</f>
        <v>37.5</v>
      </c>
      <c r="F13" s="117">
        <f>E13+2.25</f>
        <v>39.75</v>
      </c>
      <c r="G13" s="117">
        <f>F13+2</f>
        <v>41.75</v>
      </c>
      <c r="H13" s="240">
        <v>0</v>
      </c>
      <c r="I13" s="235"/>
      <c r="J13" s="236"/>
      <c r="K13" s="236"/>
      <c r="L13" s="236" t="s">
        <v>154</v>
      </c>
      <c r="M13" s="236" t="s">
        <v>154</v>
      </c>
      <c r="N13" s="236"/>
      <c r="O13" s="236"/>
      <c r="P13" s="241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1" customFormat="1" ht="20" customHeight="1" spans="1:257">
      <c r="A14" s="120" t="s">
        <v>165</v>
      </c>
      <c r="B14" s="114">
        <f>C14</f>
        <v>12</v>
      </c>
      <c r="C14" s="114">
        <v>12</v>
      </c>
      <c r="D14" s="114">
        <f>C14+1</f>
        <v>13</v>
      </c>
      <c r="E14" s="114">
        <f>D14</f>
        <v>13</v>
      </c>
      <c r="F14" s="114">
        <f>E14+1</f>
        <v>14</v>
      </c>
      <c r="G14" s="114">
        <f>F14</f>
        <v>14</v>
      </c>
      <c r="H14" s="242"/>
      <c r="I14" s="235"/>
      <c r="J14" s="236"/>
      <c r="K14" s="236"/>
      <c r="L14" s="236" t="s">
        <v>154</v>
      </c>
      <c r="M14" s="236" t="s">
        <v>154</v>
      </c>
      <c r="N14" s="236"/>
      <c r="O14" s="236"/>
      <c r="P14" s="241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1" customFormat="1" ht="20" customHeight="1" spans="1:257">
      <c r="A15" s="113"/>
      <c r="B15" s="117"/>
      <c r="C15" s="117"/>
      <c r="D15" s="117"/>
      <c r="E15" s="117"/>
      <c r="F15" s="117"/>
      <c r="G15" s="117"/>
      <c r="H15" s="242"/>
      <c r="I15" s="235"/>
      <c r="J15" s="236"/>
      <c r="K15" s="236"/>
      <c r="L15" s="236"/>
      <c r="M15" s="236"/>
      <c r="N15" s="236"/>
      <c r="O15" s="236"/>
      <c r="P15" s="241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1" customFormat="1" ht="20" customHeight="1" spans="1:257">
      <c r="A16" s="113"/>
      <c r="B16" s="117"/>
      <c r="C16" s="117"/>
      <c r="D16" s="117"/>
      <c r="E16" s="117"/>
      <c r="F16" s="243"/>
      <c r="G16" s="243"/>
      <c r="H16" s="242"/>
      <c r="I16" s="235"/>
      <c r="J16" s="236"/>
      <c r="K16" s="236"/>
      <c r="L16" s="236"/>
      <c r="M16" s="236"/>
      <c r="N16" s="236"/>
      <c r="O16" s="236"/>
      <c r="P16" s="241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1" customFormat="1" ht="20" customHeight="1" spans="1:257">
      <c r="A17" s="244"/>
      <c r="B17" s="117"/>
      <c r="C17" s="117"/>
      <c r="D17" s="117"/>
      <c r="E17" s="117"/>
      <c r="F17" s="117"/>
      <c r="G17" s="117"/>
      <c r="H17" s="245"/>
      <c r="I17" s="235"/>
      <c r="J17" s="236"/>
      <c r="K17" s="236"/>
      <c r="L17" s="236"/>
      <c r="M17" s="236"/>
      <c r="N17" s="236"/>
      <c r="O17" s="236"/>
      <c r="P17" s="241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1" customFormat="1" ht="20" customHeight="1" spans="1:257">
      <c r="A18" s="246"/>
      <c r="B18" s="247"/>
      <c r="C18" s="247"/>
      <c r="D18" s="247"/>
      <c r="E18" s="247"/>
      <c r="F18" s="247"/>
      <c r="G18" s="247"/>
      <c r="H18" s="245"/>
      <c r="I18" s="235"/>
      <c r="J18" s="236"/>
      <c r="K18" s="236"/>
      <c r="L18" s="236"/>
      <c r="M18" s="236"/>
      <c r="N18" s="236"/>
      <c r="O18" s="236"/>
      <c r="P18" s="241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s="91" customFormat="1" ht="20" customHeight="1" spans="1:257">
      <c r="A19" s="248"/>
      <c r="B19" s="249"/>
      <c r="C19" s="249"/>
      <c r="D19" s="249"/>
      <c r="E19" s="249"/>
      <c r="F19" s="249"/>
      <c r="G19" s="249"/>
      <c r="H19" s="245"/>
      <c r="I19" s="235"/>
      <c r="J19" s="236"/>
      <c r="K19" s="236"/>
      <c r="L19" s="236"/>
      <c r="M19" s="236"/>
      <c r="N19" s="236"/>
      <c r="O19" s="236"/>
      <c r="P19" s="241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s="91" customFormat="1" ht="20" customHeight="1" spans="1:257">
      <c r="A20" s="248"/>
      <c r="B20" s="249"/>
      <c r="C20" s="249"/>
      <c r="D20" s="249"/>
      <c r="E20" s="249"/>
      <c r="F20" s="249"/>
      <c r="G20" s="249"/>
      <c r="H20" s="250"/>
      <c r="I20" s="235"/>
      <c r="J20" s="236"/>
      <c r="K20" s="236"/>
      <c r="L20" s="236"/>
      <c r="M20" s="236"/>
      <c r="N20" s="236"/>
      <c r="O20" s="236"/>
      <c r="P20" s="241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s="91" customFormat="1" ht="20" customHeight="1" spans="1:257">
      <c r="A21" s="251"/>
      <c r="B21" s="252"/>
      <c r="C21" s="252"/>
      <c r="D21" s="252"/>
      <c r="E21" s="253"/>
      <c r="F21" s="252"/>
      <c r="G21" s="252"/>
      <c r="H21" s="252"/>
      <c r="I21" s="254"/>
      <c r="J21" s="255"/>
      <c r="K21" s="255"/>
      <c r="L21" s="256"/>
      <c r="M21" s="255"/>
      <c r="N21" s="255"/>
      <c r="O21" s="256"/>
      <c r="P21" s="257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s="91" customFormat="1" ht="17.25" spans="1:257">
      <c r="A22" s="125"/>
      <c r="B22" s="125"/>
      <c r="C22" s="126"/>
      <c r="D22" s="126"/>
      <c r="E22" s="127"/>
      <c r="F22" s="126"/>
      <c r="G22" s="126"/>
      <c r="H22" s="126"/>
      <c r="P22" s="215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s="91" customFormat="1" spans="1:257">
      <c r="A23" s="128" t="s">
        <v>166</v>
      </c>
      <c r="B23" s="128"/>
      <c r="C23" s="129"/>
      <c r="D23" s="129"/>
      <c r="P23" s="215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s="91" customFormat="1" spans="1:257">
      <c r="C24" s="92"/>
      <c r="D24" s="92"/>
      <c r="J24" s="130" t="s">
        <v>167</v>
      </c>
      <c r="K24" s="258">
        <v>45996</v>
      </c>
      <c r="L24" s="130" t="s">
        <v>168</v>
      </c>
      <c r="M24" s="130" t="s">
        <v>129</v>
      </c>
      <c r="N24" s="130" t="s">
        <v>169</v>
      </c>
      <c r="O24" s="91" t="s">
        <v>132</v>
      </c>
      <c r="P24" s="215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2" sqref="A32:J32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3">
      <c r="A1" s="135" t="s">
        <v>170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8" customHeight="1" spans="1:13">
      <c r="A2" s="136" t="s">
        <v>53</v>
      </c>
      <c r="B2" s="137" t="s">
        <v>54</v>
      </c>
      <c r="C2" s="137"/>
      <c r="D2" s="138" t="s">
        <v>61</v>
      </c>
      <c r="E2" s="139" t="s">
        <v>62</v>
      </c>
      <c r="F2" s="140" t="s">
        <v>171</v>
      </c>
      <c r="G2" s="141" t="s">
        <v>172</v>
      </c>
      <c r="H2" s="142"/>
      <c r="I2" s="143" t="s">
        <v>57</v>
      </c>
      <c r="J2" s="144" t="s">
        <v>56</v>
      </c>
      <c r="K2" s="145"/>
    </row>
    <row r="3" ht="18" customHeight="1" spans="1:13">
      <c r="A3" s="146" t="s">
        <v>74</v>
      </c>
      <c r="B3" s="147">
        <v>500</v>
      </c>
      <c r="C3" s="147"/>
      <c r="D3" s="148" t="s">
        <v>173</v>
      </c>
      <c r="E3" s="149">
        <v>45717</v>
      </c>
      <c r="F3" s="150"/>
      <c r="G3" s="150"/>
      <c r="H3" s="151" t="s">
        <v>174</v>
      </c>
      <c r="I3" s="151"/>
      <c r="J3" s="151"/>
      <c r="K3" s="152"/>
    </row>
    <row r="4" ht="18" customHeight="1" spans="1:13">
      <c r="A4" s="153" t="s">
        <v>71</v>
      </c>
      <c r="B4" s="147">
        <v>1</v>
      </c>
      <c r="C4" s="147">
        <v>6</v>
      </c>
      <c r="D4" s="154" t="s">
        <v>175</v>
      </c>
      <c r="E4" s="150" t="s">
        <v>176</v>
      </c>
      <c r="F4" s="150"/>
      <c r="G4" s="150"/>
      <c r="H4" s="154" t="s">
        <v>177</v>
      </c>
      <c r="I4" s="154"/>
      <c r="J4" s="155" t="s">
        <v>65</v>
      </c>
      <c r="K4" s="156" t="s">
        <v>66</v>
      </c>
    </row>
    <row r="5" ht="18" customHeight="1" spans="1:13">
      <c r="A5" s="153" t="s">
        <v>178</v>
      </c>
      <c r="B5" s="147">
        <v>1</v>
      </c>
      <c r="C5" s="147"/>
      <c r="D5" s="148" t="s">
        <v>179</v>
      </c>
      <c r="E5" s="148"/>
      <c r="G5" s="148"/>
      <c r="H5" s="154" t="s">
        <v>180</v>
      </c>
      <c r="I5" s="154"/>
      <c r="J5" s="155" t="s">
        <v>65</v>
      </c>
      <c r="K5" s="156" t="s">
        <v>66</v>
      </c>
    </row>
    <row r="6" ht="18" customHeight="1" spans="1:13">
      <c r="A6" s="157" t="s">
        <v>181</v>
      </c>
      <c r="B6" s="158">
        <v>50</v>
      </c>
      <c r="C6" s="158"/>
      <c r="D6" s="159" t="s">
        <v>182</v>
      </c>
      <c r="E6" s="160"/>
      <c r="F6" s="160"/>
      <c r="G6" s="159"/>
      <c r="H6" s="161" t="s">
        <v>183</v>
      </c>
      <c r="I6" s="161"/>
      <c r="J6" s="160" t="s">
        <v>65</v>
      </c>
      <c r="K6" s="162" t="s">
        <v>66</v>
      </c>
      <c r="M6" s="163"/>
    </row>
    <row r="7" ht="18" customHeight="1" spans="1:13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3">
      <c r="A8" s="167" t="s">
        <v>184</v>
      </c>
      <c r="B8" s="140" t="s">
        <v>185</v>
      </c>
      <c r="C8" s="140" t="s">
        <v>186</v>
      </c>
      <c r="D8" s="140" t="s">
        <v>187</v>
      </c>
      <c r="E8" s="140" t="s">
        <v>188</v>
      </c>
      <c r="F8" s="140" t="s">
        <v>189</v>
      </c>
      <c r="G8" s="168" t="s">
        <v>77</v>
      </c>
      <c r="H8" s="169"/>
      <c r="I8" s="169" t="s">
        <v>78</v>
      </c>
      <c r="J8" s="169"/>
      <c r="K8" s="170"/>
    </row>
    <row r="9" ht="18" customHeight="1" spans="1:13">
      <c r="A9" s="153" t="s">
        <v>190</v>
      </c>
      <c r="B9" s="154"/>
      <c r="C9" s="155" t="s">
        <v>65</v>
      </c>
      <c r="D9" s="155" t="s">
        <v>66</v>
      </c>
      <c r="E9" s="148" t="s">
        <v>191</v>
      </c>
      <c r="F9" s="171" t="s">
        <v>192</v>
      </c>
      <c r="G9" s="172"/>
      <c r="H9" s="173"/>
      <c r="I9" s="173"/>
      <c r="J9" s="173"/>
      <c r="K9" s="174"/>
    </row>
    <row r="10" ht="18" customHeight="1" spans="1:13">
      <c r="A10" s="153" t="s">
        <v>193</v>
      </c>
      <c r="B10" s="154"/>
      <c r="C10" s="155" t="s">
        <v>65</v>
      </c>
      <c r="D10" s="155" t="s">
        <v>66</v>
      </c>
      <c r="E10" s="148" t="s">
        <v>194</v>
      </c>
      <c r="F10" s="171" t="s">
        <v>195</v>
      </c>
      <c r="G10" s="172" t="s">
        <v>196</v>
      </c>
      <c r="H10" s="173"/>
      <c r="I10" s="173"/>
      <c r="J10" s="173"/>
      <c r="K10" s="174"/>
    </row>
    <row r="11" ht="18" customHeight="1" spans="1:13">
      <c r="A11" s="175" t="s">
        <v>197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ht="18" customHeight="1" spans="1:13">
      <c r="A12" s="146" t="s">
        <v>88</v>
      </c>
      <c r="B12" s="155" t="s">
        <v>84</v>
      </c>
      <c r="C12" s="155" t="s">
        <v>85</v>
      </c>
      <c r="D12" s="171"/>
      <c r="E12" s="148" t="s">
        <v>86</v>
      </c>
      <c r="F12" s="155" t="s">
        <v>84</v>
      </c>
      <c r="G12" s="155" t="s">
        <v>85</v>
      </c>
      <c r="H12" s="155"/>
      <c r="I12" s="148" t="s">
        <v>198</v>
      </c>
      <c r="J12" s="155" t="s">
        <v>84</v>
      </c>
      <c r="K12" s="156" t="s">
        <v>85</v>
      </c>
    </row>
    <row r="13" ht="18" customHeight="1" spans="1:13">
      <c r="A13" s="146" t="s">
        <v>91</v>
      </c>
      <c r="B13" s="155" t="s">
        <v>84</v>
      </c>
      <c r="C13" s="155" t="s">
        <v>85</v>
      </c>
      <c r="D13" s="171"/>
      <c r="E13" s="148" t="s">
        <v>96</v>
      </c>
      <c r="F13" s="155" t="s">
        <v>84</v>
      </c>
      <c r="G13" s="155" t="s">
        <v>85</v>
      </c>
      <c r="H13" s="155"/>
      <c r="I13" s="148" t="s">
        <v>199</v>
      </c>
      <c r="J13" s="155" t="s">
        <v>84</v>
      </c>
      <c r="K13" s="156" t="s">
        <v>85</v>
      </c>
    </row>
    <row r="14" ht="18" customHeight="1" spans="1:13">
      <c r="A14" s="157" t="s">
        <v>200</v>
      </c>
      <c r="B14" s="160" t="s">
        <v>84</v>
      </c>
      <c r="C14" s="160" t="s">
        <v>85</v>
      </c>
      <c r="D14" s="178"/>
      <c r="E14" s="159" t="s">
        <v>201</v>
      </c>
      <c r="F14" s="160" t="s">
        <v>84</v>
      </c>
      <c r="G14" s="160" t="s">
        <v>85</v>
      </c>
      <c r="H14" s="160"/>
      <c r="I14" s="159" t="s">
        <v>202</v>
      </c>
      <c r="J14" s="160" t="s">
        <v>84</v>
      </c>
      <c r="K14" s="162" t="s">
        <v>85</v>
      </c>
    </row>
    <row r="15" ht="18" customHeight="1" spans="1:13">
      <c r="A15" s="164"/>
      <c r="B15" s="179"/>
      <c r="C15" s="179"/>
      <c r="D15" s="165"/>
      <c r="E15" s="164"/>
      <c r="F15" s="179"/>
      <c r="G15" s="179"/>
      <c r="H15" s="179"/>
      <c r="I15" s="164"/>
      <c r="J15" s="179"/>
      <c r="K15" s="179"/>
    </row>
    <row r="16" s="132" customFormat="1" ht="18" customHeight="1" spans="1:13">
      <c r="A16" s="136" t="s">
        <v>203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80"/>
    </row>
    <row r="17" ht="18" customHeight="1" spans="1:11">
      <c r="A17" s="153" t="s">
        <v>204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81"/>
    </row>
    <row r="18" ht="18" customHeight="1" spans="1:11">
      <c r="A18" s="153" t="s">
        <v>205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81"/>
    </row>
    <row r="19" ht="22" customHeight="1" spans="1:11">
      <c r="A19" s="182"/>
      <c r="B19" s="155"/>
      <c r="C19" s="155"/>
      <c r="D19" s="155"/>
      <c r="E19" s="155"/>
      <c r="F19" s="155"/>
      <c r="G19" s="155"/>
      <c r="H19" s="155"/>
      <c r="I19" s="155"/>
      <c r="J19" s="155"/>
      <c r="K19" s="156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185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185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188"/>
    </row>
    <row r="24" ht="18" customHeight="1" spans="1:11">
      <c r="A24" s="153" t="s">
        <v>114</v>
      </c>
      <c r="B24" s="154"/>
      <c r="C24" s="155" t="s">
        <v>65</v>
      </c>
      <c r="D24" s="155" t="s">
        <v>66</v>
      </c>
      <c r="E24" s="151"/>
      <c r="F24" s="151"/>
      <c r="G24" s="151"/>
      <c r="H24" s="151"/>
      <c r="I24" s="151"/>
      <c r="J24" s="151"/>
      <c r="K24" s="152"/>
    </row>
    <row r="25" ht="18" customHeight="1" spans="1:11">
      <c r="A25" s="189" t="s">
        <v>206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207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5" t="s">
        <v>208</v>
      </c>
    </row>
    <row r="28" ht="23" customHeight="1" spans="1:11">
      <c r="A28" s="183" t="s">
        <v>209</v>
      </c>
      <c r="B28" s="184"/>
      <c r="C28" s="184"/>
      <c r="D28" s="184"/>
      <c r="E28" s="184"/>
      <c r="F28" s="184"/>
      <c r="G28" s="184"/>
      <c r="H28" s="184"/>
      <c r="I28" s="184"/>
      <c r="J28" s="196"/>
      <c r="K28" s="197">
        <v>1</v>
      </c>
    </row>
    <row r="29" ht="23" customHeight="1" spans="1:11">
      <c r="A29" s="183" t="s">
        <v>210</v>
      </c>
      <c r="B29" s="184"/>
      <c r="C29" s="184"/>
      <c r="D29" s="184"/>
      <c r="E29" s="184"/>
      <c r="F29" s="184"/>
      <c r="G29" s="184"/>
      <c r="H29" s="184"/>
      <c r="I29" s="184"/>
      <c r="J29" s="196"/>
      <c r="K29" s="174">
        <v>1</v>
      </c>
    </row>
    <row r="30" ht="23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96"/>
      <c r="K30" s="174">
        <v>2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96"/>
      <c r="K31" s="174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96"/>
      <c r="K32" s="198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96"/>
      <c r="K33" s="199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196"/>
      <c r="K34" s="174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196"/>
      <c r="K35" s="200"/>
    </row>
    <row r="36" ht="23" customHeight="1" spans="1:11">
      <c r="A36" s="201" t="s">
        <v>211</v>
      </c>
      <c r="B36" s="202"/>
      <c r="C36" s="202"/>
      <c r="D36" s="202"/>
      <c r="E36" s="202"/>
      <c r="F36" s="202"/>
      <c r="G36" s="202"/>
      <c r="H36" s="202"/>
      <c r="I36" s="202"/>
      <c r="J36" s="203"/>
      <c r="K36" s="204">
        <f>SUM(K28:K35)</f>
        <v>4</v>
      </c>
    </row>
    <row r="37" ht="18.75" customHeight="1" spans="1:11">
      <c r="A37" s="205" t="s">
        <v>212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="133" customFormat="1" ht="18.75" customHeight="1" spans="1:11">
      <c r="A38" s="153" t="s">
        <v>213</v>
      </c>
      <c r="B38" s="154"/>
      <c r="C38" s="154"/>
      <c r="D38" s="151" t="s">
        <v>214</v>
      </c>
      <c r="E38" s="151"/>
      <c r="F38" s="208" t="s">
        <v>215</v>
      </c>
      <c r="G38" s="209"/>
      <c r="H38" s="154" t="s">
        <v>216</v>
      </c>
      <c r="I38" s="154"/>
      <c r="J38" s="154" t="s">
        <v>217</v>
      </c>
      <c r="K38" s="181"/>
    </row>
    <row r="39" ht="18.75" customHeight="1" spans="1:11">
      <c r="A39" s="153" t="s">
        <v>115</v>
      </c>
      <c r="B39" s="154" t="s">
        <v>218</v>
      </c>
      <c r="C39" s="154"/>
      <c r="D39" s="154"/>
      <c r="E39" s="154"/>
      <c r="F39" s="154"/>
      <c r="G39" s="154"/>
      <c r="H39" s="154"/>
      <c r="I39" s="154"/>
      <c r="J39" s="154"/>
      <c r="K39" s="181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81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81"/>
    </row>
    <row r="42" ht="32.1" customHeight="1" spans="1:11">
      <c r="A42" s="157" t="s">
        <v>126</v>
      </c>
      <c r="B42" s="210" t="s">
        <v>219</v>
      </c>
      <c r="C42" s="210"/>
      <c r="D42" s="159" t="s">
        <v>220</v>
      </c>
      <c r="E42" s="178" t="s">
        <v>129</v>
      </c>
      <c r="F42" s="159" t="s">
        <v>130</v>
      </c>
      <c r="G42" s="211">
        <v>46045</v>
      </c>
      <c r="H42" s="212" t="s">
        <v>131</v>
      </c>
      <c r="I42" s="212"/>
      <c r="J42" s="210" t="s">
        <v>132</v>
      </c>
      <c r="K42" s="21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selection activeCell="I6" sqref="I6"/>
    </sheetView>
  </sheetViews>
  <sheetFormatPr defaultColWidth="9" defaultRowHeight="14.25"/>
  <cols>
    <col min="1" max="1" width="13.625" style="91" customWidth="1"/>
    <col min="2" max="3" width="9.125" style="91" customWidth="1"/>
    <col min="4" max="4" width="9.125" style="92" customWidth="1"/>
    <col min="5" max="6" width="9.125" style="91" customWidth="1"/>
    <col min="7" max="7" width="8.5" style="91" customWidth="1"/>
    <col min="8" max="8" width="2.75" style="91" customWidth="1"/>
    <col min="9" max="10" width="15.625" style="91" customWidth="1"/>
    <col min="11" max="11" width="17.875" style="91" customWidth="1"/>
    <col min="12" max="12" width="18.625" style="93" customWidth="1"/>
    <col min="13" max="14" width="15.625" style="93" customWidth="1"/>
    <col min="15" max="252" width="9" style="91"/>
    <col min="253" max="16384" width="9" style="94"/>
  </cols>
  <sheetData>
    <row r="1" s="91" customFormat="1" ht="29" customHeight="1" spans="1:255">
      <c r="A1" s="95" t="s">
        <v>135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</row>
    <row r="2" s="91" customFormat="1" ht="20" customHeight="1" spans="1:255">
      <c r="A2" s="98" t="s">
        <v>61</v>
      </c>
      <c r="B2" s="99" t="s">
        <v>62</v>
      </c>
      <c r="C2" s="100"/>
      <c r="D2" s="99"/>
      <c r="E2" s="101" t="s">
        <v>67</v>
      </c>
      <c r="F2" s="102" t="s">
        <v>68</v>
      </c>
      <c r="G2" s="102"/>
      <c r="H2" s="103"/>
      <c r="I2" s="98" t="s">
        <v>57</v>
      </c>
      <c r="J2" s="104" t="s">
        <v>56</v>
      </c>
      <c r="K2" s="104"/>
      <c r="L2" s="104"/>
      <c r="M2" s="104"/>
      <c r="N2" s="10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</row>
    <row r="3" s="91" customFormat="1" spans="1:255">
      <c r="A3" s="105" t="s">
        <v>136</v>
      </c>
      <c r="B3" s="106" t="s">
        <v>137</v>
      </c>
      <c r="C3" s="107"/>
      <c r="D3" s="106"/>
      <c r="E3" s="106"/>
      <c r="F3" s="106"/>
      <c r="G3" s="106"/>
      <c r="H3" s="103"/>
      <c r="I3" s="108"/>
      <c r="J3" s="108"/>
      <c r="K3" s="108"/>
      <c r="L3" s="108"/>
      <c r="M3" s="108"/>
      <c r="N3" s="108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</row>
    <row r="4" s="91" customFormat="1" spans="1:255">
      <c r="A4" s="105"/>
      <c r="B4" s="109" t="s">
        <v>138</v>
      </c>
      <c r="C4" s="109" t="s">
        <v>139</v>
      </c>
      <c r="D4" s="109" t="s">
        <v>140</v>
      </c>
      <c r="E4" s="109" t="s">
        <v>141</v>
      </c>
      <c r="F4" s="109" t="s">
        <v>142</v>
      </c>
      <c r="G4" s="109" t="s">
        <v>143</v>
      </c>
      <c r="H4" s="103"/>
      <c r="I4" s="109" t="s">
        <v>138</v>
      </c>
      <c r="J4" s="109" t="s">
        <v>139</v>
      </c>
      <c r="K4" s="109" t="s">
        <v>140</v>
      </c>
      <c r="L4" s="109" t="s">
        <v>141</v>
      </c>
      <c r="M4" s="109" t="s">
        <v>142</v>
      </c>
      <c r="N4" s="109" t="s">
        <v>143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</row>
    <row r="5" s="91" customFormat="1" ht="16.5" spans="1:255">
      <c r="A5" s="105"/>
      <c r="B5" s="110"/>
      <c r="C5" s="110"/>
      <c r="D5" s="111"/>
      <c r="E5" s="111"/>
      <c r="F5" s="111"/>
      <c r="G5" s="111"/>
      <c r="H5" s="103"/>
      <c r="I5" s="112" t="s">
        <v>110</v>
      </c>
      <c r="J5" s="112" t="s">
        <v>110</v>
      </c>
      <c r="K5" s="112" t="s">
        <v>110</v>
      </c>
      <c r="L5" s="112" t="s">
        <v>110</v>
      </c>
      <c r="M5" s="112" t="s">
        <v>110</v>
      </c>
      <c r="N5" s="112" t="s">
        <v>110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</row>
    <row r="6" s="91" customFormat="1" ht="21" customHeight="1" spans="1:255">
      <c r="A6" s="113" t="s">
        <v>147</v>
      </c>
      <c r="B6" s="114">
        <f>C6-1.5</f>
        <v>33.5</v>
      </c>
      <c r="C6" s="115">
        <v>35</v>
      </c>
      <c r="D6" s="114">
        <f>C6+2.5</f>
        <v>37.5</v>
      </c>
      <c r="E6" s="114">
        <f>D6+2.5</f>
        <v>40</v>
      </c>
      <c r="F6" s="114">
        <f>E6+2.5</f>
        <v>42.5</v>
      </c>
      <c r="G6" s="114">
        <f>F6+2</f>
        <v>44.5</v>
      </c>
      <c r="H6" s="103"/>
      <c r="I6" s="112" t="s">
        <v>221</v>
      </c>
      <c r="J6" s="112" t="s">
        <v>222</v>
      </c>
      <c r="K6" s="112" t="s">
        <v>223</v>
      </c>
      <c r="L6" s="112" t="s">
        <v>224</v>
      </c>
      <c r="M6" s="112" t="s">
        <v>222</v>
      </c>
      <c r="N6" s="112" t="s">
        <v>225</v>
      </c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</row>
    <row r="7" s="91" customFormat="1" ht="21" customHeight="1" spans="1:255">
      <c r="A7" s="116" t="s">
        <v>151</v>
      </c>
      <c r="B7" s="117">
        <f>C7-3</f>
        <v>51</v>
      </c>
      <c r="C7" s="117">
        <v>54</v>
      </c>
      <c r="D7" s="117">
        <f>C7+3</f>
        <v>57</v>
      </c>
      <c r="E7" s="117">
        <f>D7+3</f>
        <v>60</v>
      </c>
      <c r="F7" s="117">
        <f>E7+4</f>
        <v>64</v>
      </c>
      <c r="G7" s="117">
        <f>F7+4</f>
        <v>68</v>
      </c>
      <c r="H7" s="103"/>
      <c r="I7" s="112" t="s">
        <v>226</v>
      </c>
      <c r="J7" s="112" t="s">
        <v>227</v>
      </c>
      <c r="K7" s="112" t="s">
        <v>228</v>
      </c>
      <c r="L7" s="112" t="s">
        <v>229</v>
      </c>
      <c r="M7" s="112" t="s">
        <v>229</v>
      </c>
      <c r="N7" s="112" t="s">
        <v>230</v>
      </c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</row>
    <row r="8" s="91" customFormat="1" ht="21" customHeight="1" spans="1:255">
      <c r="A8" s="113" t="s">
        <v>155</v>
      </c>
      <c r="B8" s="117">
        <f>C8-5</f>
        <v>77</v>
      </c>
      <c r="C8" s="117">
        <v>82</v>
      </c>
      <c r="D8" s="117">
        <f>C8+6</f>
        <v>88</v>
      </c>
      <c r="E8" s="117">
        <f>D8+6</f>
        <v>94</v>
      </c>
      <c r="F8" s="117">
        <f>E8+6</f>
        <v>100</v>
      </c>
      <c r="G8" s="117">
        <f>F8+4</f>
        <v>104</v>
      </c>
      <c r="H8" s="103"/>
      <c r="I8" s="112" t="s">
        <v>226</v>
      </c>
      <c r="J8" s="112" t="s">
        <v>229</v>
      </c>
      <c r="K8" s="112" t="s">
        <v>231</v>
      </c>
      <c r="L8" s="112" t="s">
        <v>232</v>
      </c>
      <c r="M8" s="112" t="s">
        <v>222</v>
      </c>
      <c r="N8" s="112" t="s">
        <v>233</v>
      </c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</row>
    <row r="9" s="91" customFormat="1" ht="21" customHeight="1" spans="1:255">
      <c r="A9" s="118" t="s">
        <v>158</v>
      </c>
      <c r="B9" s="119">
        <f>C9-1.6</f>
        <v>23.4</v>
      </c>
      <c r="C9" s="119">
        <v>25</v>
      </c>
      <c r="D9" s="119">
        <f>C9+1.9</f>
        <v>26.9</v>
      </c>
      <c r="E9" s="119">
        <f>C9+3.8</f>
        <v>28.8</v>
      </c>
      <c r="F9" s="119">
        <f>C9+5.7</f>
        <v>30.7</v>
      </c>
      <c r="G9" s="119">
        <f>C9+7</f>
        <v>32</v>
      </c>
      <c r="H9" s="103"/>
      <c r="I9" s="112" t="s">
        <v>234</v>
      </c>
      <c r="J9" s="112" t="s">
        <v>235</v>
      </c>
      <c r="K9" s="112" t="s">
        <v>236</v>
      </c>
      <c r="L9" s="112" t="s">
        <v>237</v>
      </c>
      <c r="M9" s="112" t="s">
        <v>238</v>
      </c>
      <c r="N9" s="112" t="s">
        <v>239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="91" customFormat="1" ht="21" customHeight="1" spans="1:255">
      <c r="A10" s="113" t="s">
        <v>159</v>
      </c>
      <c r="B10" s="117">
        <f>C10-1.2</f>
        <v>22.8</v>
      </c>
      <c r="C10" s="117">
        <v>24</v>
      </c>
      <c r="D10" s="117">
        <f>C10+1.8</f>
        <v>25.8</v>
      </c>
      <c r="E10" s="117">
        <f>D10+1.8</f>
        <v>27.6</v>
      </c>
      <c r="F10" s="117">
        <f>E10+1.8</f>
        <v>29.4</v>
      </c>
      <c r="G10" s="117">
        <f>F10+0.8</f>
        <v>30.2</v>
      </c>
      <c r="H10" s="103"/>
      <c r="I10" s="112" t="s">
        <v>229</v>
      </c>
      <c r="J10" s="112" t="s">
        <v>229</v>
      </c>
      <c r="K10" s="112" t="s">
        <v>240</v>
      </c>
      <c r="L10" s="112" t="s">
        <v>241</v>
      </c>
      <c r="M10" s="112" t="s">
        <v>229</v>
      </c>
      <c r="N10" s="112" t="s">
        <v>242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</row>
    <row r="11" s="91" customFormat="1" ht="21" customHeight="1" spans="1:255">
      <c r="A11" s="113" t="s">
        <v>162</v>
      </c>
      <c r="B11" s="117">
        <f>C11-1.5</f>
        <v>23.5</v>
      </c>
      <c r="C11" s="117">
        <v>25</v>
      </c>
      <c r="D11" s="117">
        <f>C11+1.7</f>
        <v>26.7</v>
      </c>
      <c r="E11" s="117">
        <f>D11+1.7</f>
        <v>28.4</v>
      </c>
      <c r="F11" s="117">
        <f>E11+1.7</f>
        <v>30.1</v>
      </c>
      <c r="G11" s="117">
        <f>F11+1.6</f>
        <v>31.7</v>
      </c>
      <c r="H11" s="103"/>
      <c r="I11" s="112" t="s">
        <v>239</v>
      </c>
      <c r="J11" s="112" t="s">
        <v>229</v>
      </c>
      <c r="K11" s="112" t="s">
        <v>243</v>
      </c>
      <c r="L11" s="112" t="s">
        <v>244</v>
      </c>
      <c r="M11" s="112" t="s">
        <v>245</v>
      </c>
      <c r="N11" s="112" t="s">
        <v>246</v>
      </c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</row>
    <row r="12" s="91" customFormat="1" ht="21" customHeight="1" spans="1:255">
      <c r="A12" s="113" t="s">
        <v>164</v>
      </c>
      <c r="B12" s="117">
        <f>C12-1.8</f>
        <v>31.2</v>
      </c>
      <c r="C12" s="117">
        <v>33</v>
      </c>
      <c r="D12" s="117">
        <f>C12+2.25</f>
        <v>35.25</v>
      </c>
      <c r="E12" s="117">
        <f>D12+2.25</f>
        <v>37.5</v>
      </c>
      <c r="F12" s="117">
        <f>E12+2.25</f>
        <v>39.75</v>
      </c>
      <c r="G12" s="117">
        <f>F12+2</f>
        <v>41.75</v>
      </c>
      <c r="H12" s="103"/>
      <c r="I12" s="112" t="s">
        <v>247</v>
      </c>
      <c r="J12" s="112" t="s">
        <v>241</v>
      </c>
      <c r="K12" s="112" t="s">
        <v>248</v>
      </c>
      <c r="L12" s="112" t="s">
        <v>229</v>
      </c>
      <c r="M12" s="112" t="s">
        <v>249</v>
      </c>
      <c r="N12" s="112" t="s">
        <v>250</v>
      </c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</row>
    <row r="13" s="91" customFormat="1" ht="21" customHeight="1" spans="1:255">
      <c r="A13" s="120" t="s">
        <v>165</v>
      </c>
      <c r="B13" s="114">
        <f>C13</f>
        <v>12</v>
      </c>
      <c r="C13" s="114">
        <v>12</v>
      </c>
      <c r="D13" s="114">
        <f>C13+1</f>
        <v>13</v>
      </c>
      <c r="E13" s="114">
        <f>D13</f>
        <v>13</v>
      </c>
      <c r="F13" s="114">
        <f>E13+1</f>
        <v>14</v>
      </c>
      <c r="G13" s="114">
        <f>F13</f>
        <v>14</v>
      </c>
      <c r="H13" s="103"/>
      <c r="I13" s="112" t="s">
        <v>229</v>
      </c>
      <c r="J13" s="112" t="s">
        <v>229</v>
      </c>
      <c r="K13" s="112" t="s">
        <v>229</v>
      </c>
      <c r="L13" s="112" t="s">
        <v>229</v>
      </c>
      <c r="M13" s="112" t="s">
        <v>229</v>
      </c>
      <c r="N13" s="112" t="s">
        <v>229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</row>
    <row r="14" s="91" customFormat="1" ht="21" customHeight="1" spans="1:255">
      <c r="A14" s="113"/>
      <c r="B14" s="117"/>
      <c r="C14" s="117"/>
      <c r="D14" s="117"/>
      <c r="E14" s="117"/>
      <c r="F14" s="117"/>
      <c r="G14" s="117"/>
      <c r="H14" s="103"/>
      <c r="I14" s="112"/>
      <c r="J14" s="112"/>
      <c r="K14" s="112"/>
      <c r="L14" s="112"/>
      <c r="M14" s="112"/>
      <c r="N14" s="112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</row>
    <row r="15" s="91" customFormat="1" ht="21" customHeight="1" spans="1:255">
      <c r="A15" s="121"/>
      <c r="B15" s="122"/>
      <c r="C15" s="122"/>
      <c r="D15" s="122"/>
      <c r="E15" s="123"/>
      <c r="F15" s="122"/>
      <c r="G15" s="122"/>
      <c r="H15" s="103"/>
      <c r="I15" s="124"/>
      <c r="J15" s="124"/>
      <c r="K15" s="112"/>
      <c r="L15" s="124"/>
      <c r="M15" s="124"/>
      <c r="N15" s="112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</row>
    <row r="16" ht="16.5" spans="1:255">
      <c r="A16" s="125"/>
      <c r="B16" s="125"/>
      <c r="C16" s="126"/>
      <c r="D16" s="126"/>
      <c r="E16" s="127"/>
      <c r="F16" s="126"/>
      <c r="G16" s="126"/>
      <c r="L16" s="91"/>
      <c r="M16" s="91"/>
      <c r="N16" s="91"/>
      <c r="O16" s="94"/>
    </row>
    <row r="17" spans="1:15">
      <c r="A17" s="128" t="s">
        <v>166</v>
      </c>
      <c r="B17" s="128"/>
      <c r="C17" s="129"/>
      <c r="D17" s="129"/>
      <c r="L17" s="91"/>
      <c r="M17" s="91"/>
      <c r="N17" s="91"/>
      <c r="O17" s="94"/>
    </row>
    <row r="18" spans="1:15">
      <c r="C18" s="92"/>
      <c r="I18" s="130" t="s">
        <v>167</v>
      </c>
      <c r="J18" s="131">
        <v>46045</v>
      </c>
      <c r="K18" s="130" t="s">
        <v>168</v>
      </c>
      <c r="L18" s="130" t="s">
        <v>129</v>
      </c>
      <c r="M18" s="130" t="s">
        <v>169</v>
      </c>
      <c r="N18" s="91" t="s">
        <v>132</v>
      </c>
      <c r="O18" s="94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5.9" style="79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80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8"/>
      <c r="C3" s="8"/>
      <c r="D3" s="8"/>
      <c r="E3" s="8"/>
      <c r="F3" s="8"/>
      <c r="G3" s="8"/>
      <c r="H3" s="81"/>
      <c r="I3" s="4" t="s">
        <v>208</v>
      </c>
      <c r="J3" s="4" t="s">
        <v>208</v>
      </c>
      <c r="K3" s="4" t="s">
        <v>208</v>
      </c>
      <c r="L3" s="4" t="s">
        <v>208</v>
      </c>
      <c r="M3" s="4" t="s">
        <v>208</v>
      </c>
      <c r="N3" s="8"/>
      <c r="O3" s="8"/>
    </row>
    <row r="4" s="78" customFormat="1" ht="20" customHeight="1" spans="1:15">
      <c r="A4" s="27">
        <v>1</v>
      </c>
      <c r="B4" s="406" t="s">
        <v>267</v>
      </c>
      <c r="C4" s="24" t="s">
        <v>268</v>
      </c>
      <c r="D4" s="23" t="s">
        <v>269</v>
      </c>
      <c r="E4" s="25" t="s">
        <v>62</v>
      </c>
      <c r="F4" s="23" t="s">
        <v>270</v>
      </c>
      <c r="G4" s="27" t="s">
        <v>65</v>
      </c>
      <c r="H4" s="27" t="s">
        <v>65</v>
      </c>
      <c r="I4" s="82">
        <v>1</v>
      </c>
      <c r="J4" s="83">
        <v>1</v>
      </c>
      <c r="K4" s="83">
        <v>0</v>
      </c>
      <c r="L4" s="83">
        <v>0</v>
      </c>
      <c r="M4" s="27">
        <v>0</v>
      </c>
      <c r="N4" s="27">
        <f>SUM(I4:M4)</f>
        <v>2</v>
      </c>
      <c r="O4" s="27"/>
    </row>
    <row r="5" ht="20" customHeight="1" spans="1:15">
      <c r="A5" s="27"/>
      <c r="B5" s="48"/>
      <c r="C5" s="24"/>
      <c r="D5" s="23"/>
      <c r="E5" s="25"/>
      <c r="F5" s="23"/>
      <c r="G5" s="84"/>
      <c r="H5" s="84"/>
      <c r="I5" s="85"/>
      <c r="J5" s="83"/>
      <c r="K5" s="83"/>
      <c r="L5" s="83"/>
      <c r="M5" s="27"/>
      <c r="N5" s="27"/>
      <c r="O5" s="12"/>
    </row>
    <row r="6" ht="20" customHeight="1" spans="1:15">
      <c r="A6" s="11"/>
      <c r="B6" s="71"/>
      <c r="C6" s="71"/>
      <c r="D6" s="71"/>
      <c r="E6" s="72"/>
      <c r="F6" s="71"/>
      <c r="G6" s="11"/>
      <c r="H6" s="12"/>
      <c r="I6" s="86"/>
      <c r="J6" s="87"/>
      <c r="K6" s="87"/>
      <c r="L6" s="87"/>
      <c r="M6" s="11"/>
      <c r="N6" s="11"/>
      <c r="O6" s="12"/>
    </row>
    <row r="7" ht="20" customHeight="1" spans="1:15">
      <c r="A7" s="11"/>
      <c r="B7" s="71"/>
      <c r="C7" s="71"/>
      <c r="D7" s="71"/>
      <c r="E7" s="72"/>
      <c r="F7" s="71"/>
      <c r="G7" s="11"/>
      <c r="H7" s="12"/>
      <c r="I7" s="86"/>
      <c r="J7" s="87"/>
      <c r="K7" s="87"/>
      <c r="L7" s="87"/>
      <c r="M7" s="11"/>
      <c r="N7" s="11"/>
      <c r="O7" s="12"/>
    </row>
    <row r="8" s="2" customFormat="1" ht="18.75" spans="1:15">
      <c r="A8" s="15" t="s">
        <v>271</v>
      </c>
      <c r="B8" s="16"/>
      <c r="C8" s="71"/>
      <c r="D8" s="17"/>
      <c r="E8" s="18"/>
      <c r="F8" s="71"/>
      <c r="G8" s="11"/>
      <c r="H8" s="38"/>
      <c r="I8" s="33"/>
      <c r="J8" s="15" t="s">
        <v>272</v>
      </c>
      <c r="K8" s="16"/>
      <c r="L8" s="16"/>
      <c r="M8" s="17"/>
      <c r="N8" s="16"/>
      <c r="O8" s="19"/>
    </row>
    <row r="9" ht="61" customHeight="1" spans="1:15">
      <c r="A9" s="88" t="s">
        <v>273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</row>
  </sheetData>
  <mergeCells count="13">
    <mergeCell ref="A1:O1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4"/>
    </sheetView>
  </sheetViews>
  <sheetFormatPr defaultColWidth="9" defaultRowHeight="14.25" outlineLevelRow="7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275</v>
      </c>
      <c r="H2" s="4"/>
      <c r="I2" s="4" t="s">
        <v>276</v>
      </c>
      <c r="J2" s="4"/>
      <c r="K2" s="6" t="s">
        <v>277</v>
      </c>
      <c r="L2" s="65" t="s">
        <v>278</v>
      </c>
      <c r="M2" s="7" t="s">
        <v>279</v>
      </c>
    </row>
    <row r="3" s="1" customFormat="1" ht="16.5" spans="1:13">
      <c r="A3" s="4"/>
      <c r="B3" s="8"/>
      <c r="C3" s="8"/>
      <c r="D3" s="8"/>
      <c r="E3" s="8"/>
      <c r="F3" s="8"/>
      <c r="G3" s="4" t="s">
        <v>280</v>
      </c>
      <c r="H3" s="4" t="s">
        <v>281</v>
      </c>
      <c r="I3" s="4" t="s">
        <v>280</v>
      </c>
      <c r="J3" s="4" t="s">
        <v>281</v>
      </c>
      <c r="K3" s="9"/>
      <c r="L3" s="66"/>
      <c r="M3" s="10"/>
    </row>
    <row r="4" ht="22" customHeight="1" spans="1:13">
      <c r="A4" s="67">
        <v>1</v>
      </c>
      <c r="B4" s="23" t="s">
        <v>270</v>
      </c>
      <c r="C4" s="406" t="s">
        <v>267</v>
      </c>
      <c r="D4" s="24" t="s">
        <v>268</v>
      </c>
      <c r="E4" s="23" t="s">
        <v>269</v>
      </c>
      <c r="F4" s="25" t="s">
        <v>62</v>
      </c>
      <c r="G4" s="68">
        <v>-0.02</v>
      </c>
      <c r="H4" s="68">
        <v>-0.01</v>
      </c>
      <c r="I4" s="68">
        <v>-0.02</v>
      </c>
      <c r="J4" s="68">
        <v>0</v>
      </c>
      <c r="K4" s="69"/>
      <c r="L4" s="11" t="s">
        <v>94</v>
      </c>
      <c r="M4" s="11" t="s">
        <v>282</v>
      </c>
    </row>
    <row r="5" ht="22" customHeight="1" spans="1:13">
      <c r="A5" s="67"/>
      <c r="B5" s="70"/>
      <c r="C5" s="71"/>
      <c r="D5" s="71"/>
      <c r="E5" s="71"/>
      <c r="F5" s="72"/>
      <c r="G5" s="69"/>
      <c r="H5" s="73"/>
      <c r="I5" s="73"/>
      <c r="J5" s="73"/>
      <c r="K5" s="69"/>
      <c r="L5" s="12"/>
      <c r="M5" s="12"/>
    </row>
    <row r="6" ht="22" customHeight="1" spans="1:13">
      <c r="A6" s="67"/>
      <c r="B6" s="70"/>
      <c r="C6" s="71"/>
      <c r="D6" s="71"/>
      <c r="E6" s="71"/>
      <c r="F6" s="72"/>
      <c r="G6" s="69"/>
      <c r="H6" s="73"/>
      <c r="I6" s="73"/>
      <c r="J6" s="73"/>
      <c r="K6" s="69"/>
      <c r="L6" s="12"/>
      <c r="M6" s="12"/>
    </row>
    <row r="7" s="2" customFormat="1" ht="18.75" spans="1:13">
      <c r="A7" s="15" t="s">
        <v>283</v>
      </c>
      <c r="B7" s="16"/>
      <c r="C7" s="16"/>
      <c r="D7" s="71"/>
      <c r="E7" s="17"/>
      <c r="F7" s="72"/>
      <c r="G7" s="33"/>
      <c r="H7" s="15" t="s">
        <v>272</v>
      </c>
      <c r="I7" s="16"/>
      <c r="J7" s="16"/>
      <c r="K7" s="17"/>
      <c r="L7" s="74"/>
      <c r="M7" s="19"/>
    </row>
    <row r="8" ht="84" customHeight="1" spans="1:13">
      <c r="A8" s="75" t="s">
        <v>284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</row>
  </sheetData>
  <mergeCells count="15">
    <mergeCell ref="A1:M1"/>
    <mergeCell ref="G2:H2"/>
    <mergeCell ref="I2:J2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39" t="s">
        <v>287</v>
      </c>
      <c r="H2" s="40"/>
      <c r="I2" s="41"/>
      <c r="J2" s="39" t="s">
        <v>288</v>
      </c>
      <c r="K2" s="40"/>
      <c r="L2" s="41"/>
      <c r="M2" s="39" t="s">
        <v>289</v>
      </c>
      <c r="N2" s="40"/>
      <c r="O2" s="41"/>
      <c r="P2" s="39" t="s">
        <v>290</v>
      </c>
      <c r="Q2" s="40"/>
      <c r="R2" s="41"/>
      <c r="S2" s="40" t="s">
        <v>291</v>
      </c>
      <c r="T2" s="40"/>
      <c r="U2" s="41"/>
      <c r="V2" s="35" t="s">
        <v>292</v>
      </c>
      <c r="W2" s="35" t="s">
        <v>266</v>
      </c>
    </row>
    <row r="3" s="1" customFormat="1" ht="16.5" spans="1:23">
      <c r="A3" s="8"/>
      <c r="B3" s="42"/>
      <c r="C3" s="42"/>
      <c r="D3" s="42"/>
      <c r="E3" s="42"/>
      <c r="F3" s="42"/>
      <c r="G3" s="4" t="s">
        <v>293</v>
      </c>
      <c r="H3" s="4" t="s">
        <v>67</v>
      </c>
      <c r="I3" s="4" t="s">
        <v>257</v>
      </c>
      <c r="J3" s="4" t="s">
        <v>293</v>
      </c>
      <c r="K3" s="4" t="s">
        <v>67</v>
      </c>
      <c r="L3" s="4" t="s">
        <v>257</v>
      </c>
      <c r="M3" s="4" t="s">
        <v>293</v>
      </c>
      <c r="N3" s="4" t="s">
        <v>67</v>
      </c>
      <c r="O3" s="4" t="s">
        <v>257</v>
      </c>
      <c r="P3" s="4" t="s">
        <v>293</v>
      </c>
      <c r="Q3" s="4" t="s">
        <v>67</v>
      </c>
      <c r="R3" s="4" t="s">
        <v>257</v>
      </c>
      <c r="S3" s="4" t="s">
        <v>293</v>
      </c>
      <c r="T3" s="4" t="s">
        <v>67</v>
      </c>
      <c r="U3" s="4" t="s">
        <v>257</v>
      </c>
      <c r="V3" s="43"/>
      <c r="W3" s="43"/>
    </row>
    <row r="4" ht="18.75" spans="1:23">
      <c r="A4" s="44" t="s">
        <v>294</v>
      </c>
      <c r="B4" s="23" t="s">
        <v>270</v>
      </c>
      <c r="C4" s="406" t="s">
        <v>267</v>
      </c>
      <c r="D4" s="24" t="s">
        <v>268</v>
      </c>
      <c r="E4" s="23" t="s">
        <v>269</v>
      </c>
      <c r="F4" s="25" t="s">
        <v>62</v>
      </c>
      <c r="G4" s="45" t="s">
        <v>295</v>
      </c>
      <c r="H4" s="46"/>
      <c r="I4" s="46" t="s">
        <v>296</v>
      </c>
      <c r="J4" s="46"/>
      <c r="K4" s="26"/>
      <c r="L4" s="26"/>
      <c r="M4" s="11"/>
      <c r="N4" s="11"/>
      <c r="O4" s="11"/>
      <c r="P4" s="11"/>
      <c r="Q4" s="11"/>
      <c r="R4" s="11"/>
      <c r="S4" s="11"/>
      <c r="T4" s="11"/>
      <c r="U4" s="11"/>
      <c r="V4" s="11" t="s">
        <v>297</v>
      </c>
      <c r="W4" s="11"/>
    </row>
    <row r="5" ht="18.75" spans="1:23">
      <c r="A5" s="47"/>
      <c r="B5" s="23"/>
      <c r="C5" s="48"/>
      <c r="D5" s="24"/>
      <c r="E5" s="23"/>
      <c r="F5" s="49"/>
      <c r="G5" s="50" t="s">
        <v>298</v>
      </c>
      <c r="H5" s="51"/>
      <c r="I5" s="52"/>
      <c r="J5" s="50" t="s">
        <v>299</v>
      </c>
      <c r="K5" s="51"/>
      <c r="L5" s="52"/>
      <c r="M5" s="39" t="s">
        <v>300</v>
      </c>
      <c r="N5" s="40"/>
      <c r="O5" s="41"/>
      <c r="P5" s="39" t="s">
        <v>301</v>
      </c>
      <c r="Q5" s="40"/>
      <c r="R5" s="41"/>
      <c r="S5" s="40" t="s">
        <v>302</v>
      </c>
      <c r="T5" s="40"/>
      <c r="U5" s="41"/>
      <c r="V5" s="11"/>
      <c r="W5" s="11"/>
    </row>
    <row r="6" ht="18.75" spans="1:23">
      <c r="A6" s="47"/>
      <c r="B6" s="23"/>
      <c r="C6" s="48"/>
      <c r="D6" s="24"/>
      <c r="E6" s="23"/>
      <c r="F6" s="49"/>
      <c r="G6" s="53" t="s">
        <v>293</v>
      </c>
      <c r="H6" s="53" t="s">
        <v>67</v>
      </c>
      <c r="I6" s="53" t="s">
        <v>257</v>
      </c>
      <c r="J6" s="53" t="s">
        <v>293</v>
      </c>
      <c r="K6" s="53" t="s">
        <v>67</v>
      </c>
      <c r="L6" s="53" t="s">
        <v>257</v>
      </c>
      <c r="M6" s="4" t="s">
        <v>293</v>
      </c>
      <c r="N6" s="4" t="s">
        <v>67</v>
      </c>
      <c r="O6" s="4" t="s">
        <v>257</v>
      </c>
      <c r="P6" s="4" t="s">
        <v>293</v>
      </c>
      <c r="Q6" s="4" t="s">
        <v>67</v>
      </c>
      <c r="R6" s="4" t="s">
        <v>257</v>
      </c>
      <c r="S6" s="4" t="s">
        <v>293</v>
      </c>
      <c r="T6" s="4" t="s">
        <v>67</v>
      </c>
      <c r="U6" s="4" t="s">
        <v>257</v>
      </c>
      <c r="V6" s="11"/>
      <c r="W6" s="11"/>
    </row>
    <row r="7" ht="18.75" spans="1:23">
      <c r="A7" s="54"/>
      <c r="B7" s="23"/>
      <c r="C7" s="48"/>
      <c r="D7" s="24"/>
      <c r="E7" s="23"/>
      <c r="F7" s="49"/>
      <c r="G7" s="26"/>
      <c r="H7" s="46"/>
      <c r="I7" s="46"/>
      <c r="J7" s="46"/>
      <c r="K7" s="46"/>
      <c r="L7" s="26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.75" spans="1:23">
      <c r="A8" s="44"/>
      <c r="B8" s="23"/>
      <c r="C8" s="48"/>
      <c r="D8" s="24"/>
      <c r="E8" s="55"/>
      <c r="F8" s="49"/>
      <c r="G8" s="11"/>
      <c r="H8" s="46"/>
      <c r="I8" s="4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7"/>
      <c r="B9" s="23"/>
      <c r="C9" s="48"/>
      <c r="D9" s="24"/>
      <c r="E9" s="23"/>
      <c r="F9" s="49"/>
      <c r="G9" s="11"/>
      <c r="H9" s="46"/>
      <c r="I9" s="4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4"/>
      <c r="B10" s="56"/>
      <c r="C10" s="57"/>
      <c r="D10" s="58"/>
      <c r="E10" s="57"/>
      <c r="F10" s="44"/>
      <c r="G10" s="11"/>
      <c r="H10" s="46"/>
      <c r="I10" s="46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7"/>
      <c r="B11" s="59"/>
      <c r="C11" s="60"/>
      <c r="D11" s="61"/>
      <c r="E11" s="60"/>
      <c r="F11" s="5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2"/>
      <c r="B12" s="62"/>
      <c r="C12" s="62"/>
      <c r="D12" s="62"/>
      <c r="E12" s="62"/>
      <c r="F12" s="6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60"/>
      <c r="B13" s="60"/>
      <c r="C13" s="60"/>
      <c r="D13" s="60"/>
      <c r="E13" s="60"/>
      <c r="F13" s="6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62"/>
      <c r="B14" s="62"/>
      <c r="C14" s="62"/>
      <c r="D14" s="62"/>
      <c r="E14" s="62"/>
      <c r="F14" s="6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60"/>
      <c r="B15" s="60"/>
      <c r="C15" s="60"/>
      <c r="D15" s="60"/>
      <c r="E15" s="60"/>
      <c r="F15" s="6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33" customHeight="1" spans="1:23">
      <c r="A17" s="15" t="s">
        <v>303</v>
      </c>
      <c r="B17" s="16"/>
      <c r="C17" s="16"/>
      <c r="D17" s="16"/>
      <c r="E17" s="17"/>
      <c r="F17" s="18"/>
      <c r="G17" s="33"/>
      <c r="H17" s="38"/>
      <c r="I17" s="38"/>
      <c r="J17" s="15" t="s">
        <v>272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80" customHeight="1" spans="1:23">
      <c r="A18" s="63" t="s">
        <v>304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2026-01-27T03:17:28Z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