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695" tabRatio="727" firstSheet="1" activeTab="8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5" state="hidden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</sheets>
  <definedNames>
    <definedName name="TAB_RANGE" localSheetId="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<sst xmlns="http://schemas.openxmlformats.org/spreadsheetml/2006/main" count="1293" uniqueCount="485">
  <si>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</si>
  <si>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</si>
  <si>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</si>
  <si>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</si>
  <si>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</si>
  <si>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</si>
  <si>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</si>
  <si>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</si>
  <si>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</si>
  <si>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</si>
  <si>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</si>
  <si>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</si>
  <si>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</si>
  <si>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</si>
  <si>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</si>
  <si>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</si>
  <si>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</si>
  <si>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</si>
  <si>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</si>
  <si>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</si>
  <si>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</si>
  <si>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</si>
  <si>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</si>
  <si>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</si>
  <si>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</si>
  <si>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</si>
  <si>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</si>
  <si>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</si>
  <si>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</si>
  <si>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</si>
  <si>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</si>
  <si>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</si>
  <si>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</si>
  <si>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</si>
  <si>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</si>
  <si>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</si>
  <si>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</si>
  <si>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</si>
  <si>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</si>
  <si>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</si>
  <si>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</si>
  <si>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</si>
  <si>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</si>
  <si>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</si>
  <si>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</si>
  <si>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</si>
  <si>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</si>
  <si>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</si>
  <si>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</si>
  <si>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</si>
  <si>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</si>
  <si>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</si>
  <si>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</si>
  <si>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</si>
  <si>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</si>
  <si>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</si>
  <si>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中山新诚服饰有限公司</t>
  </si>
  <si>
    <t>生产工厂</t>
  </si>
  <si>
    <t>订单基础信息</t>
  </si>
  <si>
    <t>生产•出货进度</t>
  </si>
  <si>
    <t>指示•确认资料</t>
  </si>
  <si>
    <t>款号</t>
  </si>
  <si>
    <t>TAJJAO81547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</si>
  <si>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</si>
  <si>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</si>
  <si>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</si>
  <si>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</si>
  <si>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</si>
  <si>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</si>
  <si>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</si>
  <si>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</si>
  <si>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</si>
  <si>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</si>
  <si>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</si>
  <si>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</si>
  <si>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27780件</t>
  </si>
  <si>
    <t>包装预计完成日</t>
  </si>
  <si>
    <t>印花、刺绣确认样</t>
  </si>
  <si>
    <t>采购凭证编号：</t>
  </si>
  <si>
    <t>CGDD25110600029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</si>
  <si>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</si>
  <si>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</si>
  <si>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</si>
  <si>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</si>
  <si>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</si>
  <si>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</si>
  <si>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</si>
  <si>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</si>
  <si>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</si>
  <si>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</si>
  <si>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</si>
  <si>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</si>
  <si>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</si>
  <si>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</si>
  <si>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</si>
  <si>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</si>
  <si>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</si>
  <si>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</si>
  <si>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无异常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</si>
  <si>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</si>
  <si>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</si>
  <si>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</si>
  <si>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</si>
  <si>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</si>
  <si>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</si>
  <si>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</si>
  <si>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rgb="FFFF0000"/>
        <rFont val="宋体"/>
        <charset val="134"/>
      </rPr>
      <t>无异常。</t>
    </r>
  </si>
  <si>
    <t>【裁剪完成情况】</t>
  </si>
  <si>
    <t>①裁剪完成比例（%）：</t>
  </si>
  <si>
    <t xml:space="preserve">     号型     颜色</t>
  </si>
  <si>
    <t>S/165/88B</t>
  </si>
  <si>
    <t>M/170/92B</t>
  </si>
  <si>
    <t>L/175/96B</t>
  </si>
  <si>
    <t>XL/180/100B</t>
  </si>
  <si>
    <t>XXL/185/104B</t>
  </si>
  <si>
    <t>XXXL/190/108B</t>
  </si>
  <si>
    <t>未裁齐原因</t>
  </si>
  <si>
    <t>白色G02X</t>
  </si>
  <si>
    <t>已裁齐</t>
  </si>
  <si>
    <t>CJ7X云层蓝</t>
  </si>
  <si>
    <t>G01X黑色</t>
  </si>
  <si>
    <t>AJ7X白兰橙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</si>
  <si>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</si>
  <si>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白兰橙 M/3件  L/3件</t>
  </si>
  <si>
    <t>【规格确认】</t>
  </si>
  <si>
    <t>①规格测量明细以插入附件形式列明，并注明洗前洗后规格</t>
  </si>
  <si>
    <t>②规格异常情况</t>
  </si>
  <si>
    <r>
      <rPr>
        <b/>
        <sz val="10"/>
        <rFont val="宋体"/>
        <charset val="134"/>
      </rPr>
      <t>备注：</t>
    </r>
    <r>
      <rPr>
        <b/>
        <sz val="10"/>
        <color rgb="FFFF0000"/>
        <rFont val="宋体"/>
        <charset val="134"/>
      </rPr>
      <t>规格无异常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</si>
  <si>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</si>
  <si>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</si>
  <si>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1.领两端有高低，不圆顺，后领起拱，起浪</t>
  </si>
  <si>
    <t>2.包后领织带起纽，起拱，</t>
  </si>
  <si>
    <t>3.烫袖骨倒错，正确往大身</t>
  </si>
  <si>
    <t>4.冚袖口下脚起纽严重</t>
  </si>
  <si>
    <t>5.洗水唛与制单不对</t>
  </si>
  <si>
    <t>6.后领烫唛偏高</t>
  </si>
  <si>
    <t>7.打边袖子骨位倒反</t>
  </si>
  <si>
    <t>以上问题请及时改正。</t>
  </si>
  <si>
    <t>【耐洗水确认】</t>
  </si>
  <si>
    <t>粘衬</t>
  </si>
  <si>
    <t>胶膜</t>
  </si>
  <si>
    <t>扭曲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</si>
  <si>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洗后无异常</t>
    </r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</si>
  <si>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</si>
  <si>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</si>
  <si>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</si>
  <si>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</si>
  <si>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</si>
  <si>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</si>
  <si>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</si>
  <si>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</si>
  <si>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</si>
  <si>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</si>
  <si>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</si>
  <si>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</si>
  <si>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TAJJAO82274</t>
  </si>
  <si>
    <t>短袖T恤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</si>
  <si>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</si>
  <si>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</si>
  <si>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</si>
  <si>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</si>
  <si>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</si>
  <si>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</si>
  <si>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</si>
  <si>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</si>
  <si>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</si>
  <si>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XXXXL</t>
  </si>
  <si>
    <t>165/88B</t>
  </si>
  <si>
    <t>170/92B</t>
  </si>
  <si>
    <t>175/96B</t>
  </si>
  <si>
    <t>180/100B</t>
  </si>
  <si>
    <t>185/104B</t>
  </si>
  <si>
    <t>190/108B</t>
  </si>
  <si>
    <t>195/112B</t>
  </si>
  <si>
    <t>洗前</t>
  </si>
  <si>
    <t>洗后</t>
  </si>
  <si>
    <t>后中长</t>
  </si>
  <si>
    <t>+0.5</t>
  </si>
  <si>
    <t>-1.5</t>
  </si>
  <si>
    <t>胸围</t>
  </si>
  <si>
    <t>+1</t>
  </si>
  <si>
    <t>-0.5</t>
  </si>
  <si>
    <t>下摆</t>
  </si>
  <si>
    <t>106</t>
  </si>
  <si>
    <t>-1</t>
  </si>
  <si>
    <t>肩宽</t>
  </si>
  <si>
    <t>45.5</t>
  </si>
  <si>
    <t>+0.7</t>
  </si>
  <si>
    <t>肩点袖长</t>
  </si>
  <si>
    <t>21.5</t>
  </si>
  <si>
    <t>+0.3</t>
  </si>
  <si>
    <t>袖肥</t>
  </si>
  <si>
    <t>19.5</t>
  </si>
  <si>
    <t>-</t>
  </si>
  <si>
    <t>-0.2</t>
  </si>
  <si>
    <t>袖口松量</t>
  </si>
  <si>
    <t>-0.4</t>
  </si>
  <si>
    <t>领宽</t>
  </si>
  <si>
    <t>领深</t>
  </si>
  <si>
    <t>领高</t>
  </si>
  <si>
    <t>-0.1</t>
  </si>
  <si>
    <t>备注：</t>
  </si>
  <si>
    <t xml:space="preserve">     初期请洗测2-3件，有问题的另加测量数量。</t>
  </si>
  <si>
    <t>验货时间：12-10</t>
  </si>
  <si>
    <t>跟单QC:代克荣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</si>
  <si>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</si>
  <si>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</si>
  <si>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</si>
  <si>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</si>
  <si>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</si>
  <si>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</si>
  <si>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</si>
  <si>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</si>
  <si>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</si>
  <si>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</si>
  <si>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</si>
  <si>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</si>
  <si>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云层蓝：S/10 M/16  L/20  XL/20  XXL/15  XXXL/10</t>
  </si>
  <si>
    <t>白色：S/15  M/300 L/40  XL/40  XXL/30  XXXL/15</t>
  </si>
  <si>
    <t>白兰橙：S/20  M/30  L/40  XL/20  XXL/15  XXXL/10</t>
  </si>
  <si>
    <t>黑色：S/20</t>
  </si>
  <si>
    <t>M/30  XL/40  XL/40  XXL/30 XXXL/20</t>
  </si>
  <si>
    <t>【耐水洗测试】：耐洗水测试明细（要求齐色、齐号）</t>
  </si>
  <si>
    <t>山影灰G88X ：S#1件 M#1件,L#1件,</t>
  </si>
  <si>
    <t>岩梯绿DH6X ：XL#1件,XXL#1件,XXXL1件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</si>
  <si>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</si>
  <si>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</si>
  <si>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</si>
  <si>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1.领两端有高低，不圆顺，后领有起拱浪的，有起皱的，不稳定</t>
  </si>
  <si>
    <t>2.压后领织带起扭，起浪，收尾线头太多。</t>
  </si>
  <si>
    <t>3.冚下脚袖口起扭，接线不足1.5cm长</t>
  </si>
  <si>
    <t>4.上袖笑口，夹底错骨，骨位倒反方向</t>
  </si>
  <si>
    <t>5.衣长偏短0.5-1.2CM</t>
  </si>
  <si>
    <t>6.黑色领欠圆顺，高低领多</t>
  </si>
  <si>
    <t>7.黑色衣长偏短1-2CM烫后，胸围偏大1-2CM，袖子偏短0.5-1CM</t>
  </si>
  <si>
    <t>8.上领肩下起皱</t>
  </si>
  <si>
    <t>9.云层蓝罗纹领鸡爪痕严重，上领肩下有容位</t>
  </si>
  <si>
    <t>10.上袖笑口，顶有容皱，袖口扭</t>
  </si>
  <si>
    <t>11.白色偏短</t>
  </si>
  <si>
    <t>【整改的严重缺陷及整改复核时间】</t>
  </si>
  <si>
    <t>吴以荣</t>
  </si>
  <si>
    <t>尾期复核品质情况</t>
  </si>
  <si>
    <t>S白兰橙</t>
  </si>
  <si>
    <t>M白色</t>
  </si>
  <si>
    <t>L黑色</t>
  </si>
  <si>
    <t>M云层蓝</t>
  </si>
  <si>
    <t>XL黑色</t>
  </si>
  <si>
    <t>XXL白色</t>
  </si>
  <si>
    <t>XXXL白兰橙</t>
  </si>
  <si>
    <t>XL云层蓝</t>
  </si>
  <si>
    <t>洗前/洗后</t>
  </si>
  <si>
    <t>+0.7/-1</t>
  </si>
  <si>
    <t>+0.8/-0.6</t>
  </si>
  <si>
    <t>+1.5/+0.5</t>
  </si>
  <si>
    <t>+1/-0.6</t>
  </si>
  <si>
    <t>+1.7/+0.7</t>
  </si>
  <si>
    <t>+1.2/-</t>
  </si>
  <si>
    <t>+1.5/-</t>
  </si>
  <si>
    <t>+1.5/+1.5</t>
  </si>
  <si>
    <t>+1/-</t>
  </si>
  <si>
    <t>+2/+1.5</t>
  </si>
  <si>
    <t>+2/-</t>
  </si>
  <si>
    <t>+2/+1</t>
  </si>
  <si>
    <t>+1.5/+0.8</t>
  </si>
  <si>
    <t>+1/+1</t>
  </si>
  <si>
    <t>+1/+0.5</t>
  </si>
  <si>
    <t>-/-1</t>
  </si>
  <si>
    <t>+0.5/-0.5</t>
  </si>
  <si>
    <t>+0.4/+0.5</t>
  </si>
  <si>
    <t>-/-</t>
  </si>
  <si>
    <t>+0.5/+0.3</t>
  </si>
  <si>
    <t>+0.7/-0.2</t>
  </si>
  <si>
    <t>+0.5/+0.5</t>
  </si>
  <si>
    <t>-/-0.4</t>
  </si>
  <si>
    <t>-/+0.5</t>
  </si>
  <si>
    <t>-/-0.3</t>
  </si>
  <si>
    <t>+0.3/-0.3</t>
  </si>
  <si>
    <t>+0.3/-</t>
  </si>
  <si>
    <t>-/-0.5</t>
  </si>
  <si>
    <t>-0.2/-0.5</t>
  </si>
  <si>
    <t>+1/+0.3</t>
  </si>
  <si>
    <t>-0.3/-</t>
  </si>
  <si>
    <t>-0.4/-0.2</t>
  </si>
  <si>
    <t>-/+0.6</t>
  </si>
  <si>
    <t>-0.5/-</t>
  </si>
  <si>
    <t>-/-0.1</t>
  </si>
  <si>
    <t>+0.5/-</t>
  </si>
  <si>
    <t>-0.3/+0.3</t>
  </si>
  <si>
    <t>-0.3/-0.5</t>
  </si>
  <si>
    <t>-0.5/-0.3</t>
  </si>
  <si>
    <t>验货时间：12-22</t>
  </si>
  <si>
    <t>QC出货报告书</t>
  </si>
  <si>
    <t>期货订单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</si>
  <si>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</si>
  <si>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</si>
  <si>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</si>
  <si>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</si>
  <si>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</si>
  <si>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</si>
  <si>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</si>
  <si>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一次</t>
  </si>
  <si>
    <t>非直发</t>
  </si>
  <si>
    <t>苏州库</t>
  </si>
  <si>
    <t>天津库</t>
  </si>
  <si>
    <t>成品第三方合格报告</t>
  </si>
  <si>
    <t>验货数量</t>
  </si>
  <si>
    <t>315件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</si>
  <si>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</si>
  <si>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</si>
  <si>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</si>
  <si>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</si>
  <si>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</si>
  <si>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</si>
  <si>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</si>
  <si>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</si>
  <si>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采购凭证编号：CGDD25041400017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</si>
  <si>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</si>
  <si>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</si>
  <si>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</si>
  <si>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</si>
  <si>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</si>
  <si>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</si>
  <si>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</si>
  <si>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</si>
  <si>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</si>
  <si>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</si>
  <si>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</si>
  <si>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</si>
  <si>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</si>
  <si>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</si>
  <si>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</si>
  <si>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齐色齐码抽315件</t>
  </si>
  <si>
    <t>情况说明：</t>
  </si>
  <si>
    <t xml:space="preserve">【问题点描述】  </t>
  </si>
  <si>
    <t>1.印唛斜 高低</t>
  </si>
  <si>
    <t>2.袖骨不顺</t>
  </si>
  <si>
    <t>3.脏污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</si>
  <si>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</si>
  <si>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</si>
  <si>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</si>
  <si>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</si>
  <si>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</si>
  <si>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</si>
  <si>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</si>
  <si>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</si>
  <si>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</si>
  <si>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郭春花</t>
  </si>
  <si>
    <t>成人期货</t>
  </si>
  <si>
    <t>TAJJAN81054</t>
  </si>
  <si>
    <t>制作工厂</t>
  </si>
  <si>
    <t>二次</t>
  </si>
  <si>
    <t>采购凭证编号：CGDD24112100028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</si>
  <si>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</si>
  <si>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</si>
  <si>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</si>
  <si>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</si>
  <si>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1.下摆压胶起褶</t>
  </si>
  <si>
    <t>2.下摆压胶有亮印</t>
  </si>
  <si>
    <t>3.领型不圆顺</t>
  </si>
  <si>
    <t>返修已修复，抽验未超标。</t>
  </si>
  <si>
    <t>姓名</t>
  </si>
  <si>
    <t>白</t>
  </si>
  <si>
    <t>蓝</t>
  </si>
  <si>
    <t>黑</t>
  </si>
  <si>
    <t>黑色</t>
  </si>
  <si>
    <t>橙</t>
  </si>
  <si>
    <t>+1/-0.5</t>
  </si>
  <si>
    <t>+2/+0.5</t>
  </si>
  <si>
    <t>-0.5/-0.5</t>
  </si>
  <si>
    <t>-1/-0.5</t>
  </si>
  <si>
    <t>+2/+2</t>
  </si>
  <si>
    <t>-/+1</t>
  </si>
  <si>
    <t>+1/-1</t>
  </si>
  <si>
    <t>-1/+1</t>
  </si>
  <si>
    <t>-/-+</t>
  </si>
  <si>
    <t>+0.4/-</t>
  </si>
  <si>
    <t>+0.2/+0.7</t>
  </si>
  <si>
    <t>+0.3/+0.3</t>
  </si>
  <si>
    <t>+0.6/+0.6</t>
  </si>
  <si>
    <t>+0.7/+0.3</t>
  </si>
  <si>
    <t>+0.4/+0.4</t>
  </si>
  <si>
    <t>+0.2/-</t>
  </si>
  <si>
    <t>-0.4/-</t>
  </si>
  <si>
    <t>-/+0.4</t>
  </si>
  <si>
    <t>+0.4/+1</t>
  </si>
  <si>
    <t>验货时间：1-19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</si>
  <si>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</si>
  <si>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</si>
  <si>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</si>
  <si>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</si>
  <si>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</si>
  <si>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</si>
  <si>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</si>
  <si>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</si>
  <si>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</si>
  <si>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</si>
  <si>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</si>
  <si>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</si>
  <si>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</si>
  <si>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</si>
  <si>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</si>
  <si>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</si>
  <si>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</si>
  <si>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2509Y0106</t>
  </si>
  <si>
    <t>26B302</t>
  </si>
  <si>
    <t>TAJJAo81547</t>
  </si>
  <si>
    <t>新诚</t>
  </si>
  <si>
    <t>合格</t>
  </si>
  <si>
    <t>YES</t>
  </si>
  <si>
    <t>2509Y0704</t>
  </si>
  <si>
    <t>2509Y0753</t>
  </si>
  <si>
    <t>2509Y0535</t>
  </si>
  <si>
    <t>2509Y0198</t>
  </si>
  <si>
    <t>2509Y0113</t>
  </si>
  <si>
    <t>G02X白色</t>
  </si>
  <si>
    <t>制表时间：12-11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</si>
  <si>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兰吉贵</t>
    </r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</si>
  <si>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</si>
  <si>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</si>
  <si>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</si>
  <si>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</si>
  <si>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</si>
  <si>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</si>
  <si>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</si>
  <si>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</si>
  <si>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</si>
  <si>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径向：- 6纬向-3.5</t>
  </si>
  <si>
    <t>径向：- 4.5纬向-1.5</t>
  </si>
  <si>
    <t>径向：- 2.5纬向-5</t>
  </si>
  <si>
    <t>径向：-2.5纬向-2.5</t>
  </si>
  <si>
    <t>径向：- 5纬向-2.5</t>
  </si>
  <si>
    <t>制表时间：11-20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</si>
  <si>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</si>
  <si>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</si>
  <si>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</si>
  <si>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</si>
  <si>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</si>
  <si>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</si>
  <si>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</si>
  <si>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</si>
  <si>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</si>
  <si>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</si>
  <si>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</si>
  <si>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</si>
  <si>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</si>
  <si>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</si>
  <si>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</si>
  <si>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</si>
  <si>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</si>
  <si>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制表时间：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</si>
  <si>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XXX</t>
    </r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</si>
  <si>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</si>
  <si>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</si>
  <si>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</si>
  <si>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</si>
  <si>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</si>
  <si>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</si>
  <si>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</si>
  <si>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</si>
  <si>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</si>
  <si>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</si>
  <si>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</si>
  <si>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</si>
  <si>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</si>
  <si>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</si>
  <si>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锦湾实业有限公司</t>
  </si>
  <si>
    <t>BB00019</t>
  </si>
  <si>
    <t>制表时间：10/4</t>
  </si>
  <si>
    <t>测试人签名：徐中磊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</si>
  <si>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</si>
  <si>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</si>
  <si>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</si>
  <si>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</si>
  <si>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</si>
  <si>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</si>
  <si>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25B003</t>
  </si>
  <si>
    <t>前胸</t>
  </si>
  <si>
    <t>胶印+厚板+高周波</t>
  </si>
  <si>
    <t>洗测2次</t>
  </si>
  <si>
    <t>洗测3次</t>
  </si>
  <si>
    <t>后幅</t>
  </si>
  <si>
    <t>烫唛</t>
  </si>
  <si>
    <t>洗测4次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</si>
  <si>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曾洁红/李天强</t>
    </r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</si>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</sst>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2"/>
      <color rgb="FFFF000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4"/>
      <color rgb="FFFF00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39" fillId="0" borderId="0" applyFont="0" applyFill="0" applyBorder="0" applyAlignment="0" applyProtection="0">
      <alignment vertical="center"/>
    </xf>
    <xf numFmtId="44" fontId="39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2" fontId="39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7" borderId="76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77" applyNumberFormat="0" applyFill="0" applyAlignment="0" applyProtection="0">
      <alignment vertical="center"/>
    </xf>
    <xf numFmtId="0" fontId="46" fillId="0" borderId="77" applyNumberFormat="0" applyFill="0" applyAlignment="0" applyProtection="0">
      <alignment vertical="center"/>
    </xf>
    <xf numFmtId="0" fontId="47" fillId="0" borderId="78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8" borderId="79" applyNumberFormat="0" applyAlignment="0" applyProtection="0">
      <alignment vertical="center"/>
    </xf>
    <xf numFmtId="0" fontId="49" fillId="9" borderId="80" applyNumberFormat="0" applyAlignment="0" applyProtection="0">
      <alignment vertical="center"/>
    </xf>
    <xf numFmtId="0" fontId="50" fillId="9" borderId="79" applyNumberFormat="0" applyAlignment="0" applyProtection="0">
      <alignment vertical="center"/>
    </xf>
    <xf numFmtId="0" fontId="51" fillId="10" borderId="81" applyNumberFormat="0" applyAlignment="0" applyProtection="0">
      <alignment vertical="center"/>
    </xf>
    <xf numFmtId="0" fontId="52" fillId="0" borderId="82" applyNumberFormat="0" applyFill="0" applyAlignment="0" applyProtection="0">
      <alignment vertical="center"/>
    </xf>
    <xf numFmtId="0" fontId="53" fillId="0" borderId="83" applyNumberFormat="0" applyFill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9" fillId="0" borderId="0">
      <alignment vertical="center"/>
    </xf>
  </cellStyleXfs>
  <cellXfs count="41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2" xfId="0" applyFont="1" applyFill="1" applyBorder="1" applyAlignment="1">
      <alignment horizontal="left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8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5" fillId="0" borderId="2" xfId="53" applyNumberFormat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0" fontId="5" fillId="0" borderId="17" xfId="0" applyNumberFormat="1" applyFont="1" applyFill="1" applyBorder="1" applyAlignment="1" applyProtection="1">
      <alignment horizontal="left" vertical="top" wrapText="1"/>
    </xf>
    <xf numFmtId="176" fontId="4" fillId="0" borderId="2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left"/>
    </xf>
    <xf numFmtId="0" fontId="0" fillId="0" borderId="7" xfId="0" applyBorder="1"/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11" fillId="0" borderId="2" xfId="0" applyFont="1" applyBorder="1" applyAlignment="1">
      <alignment horizontal="left"/>
    </xf>
    <xf numFmtId="49" fontId="6" fillId="0" borderId="6" xfId="0" applyNumberFormat="1" applyFont="1" applyBorder="1" applyAlignment="1">
      <alignment horizontal="left" vertical="center"/>
    </xf>
    <xf numFmtId="0" fontId="12" fillId="3" borderId="0" xfId="50" applyFont="1" applyFill="1"/>
    <xf numFmtId="49" fontId="12" fillId="3" borderId="0" xfId="50" applyNumberFormat="1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4" fillId="3" borderId="2" xfId="49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vertical="center"/>
    </xf>
    <xf numFmtId="0" fontId="12" fillId="3" borderId="2" xfId="50" applyFont="1" applyFill="1" applyBorder="1" applyAlignment="1">
      <alignment horizontal="center"/>
    </xf>
    <xf numFmtId="49" fontId="13" fillId="3" borderId="2" xfId="49" applyNumberFormat="1" applyFont="1" applyFill="1" applyBorder="1" applyAlignment="1">
      <alignment horizontal="left" vertical="center"/>
    </xf>
    <xf numFmtId="0" fontId="13" fillId="3" borderId="2" xfId="50" applyFont="1" applyFill="1" applyBorder="1" applyAlignment="1" applyProtection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0" fontId="15" fillId="0" borderId="7" xfId="54" applyFont="1" applyFill="1" applyBorder="1" applyAlignment="1">
      <alignment horizontal="center"/>
    </xf>
    <xf numFmtId="0" fontId="15" fillId="0" borderId="2" xfId="54" applyFont="1" applyFill="1" applyBorder="1" applyAlignment="1">
      <alignment horizontal="center"/>
    </xf>
    <xf numFmtId="49" fontId="14" fillId="3" borderId="2" xfId="50" applyNumberFormat="1" applyFont="1" applyFill="1" applyBorder="1" applyAlignment="1" applyProtection="1">
      <alignment horizontal="center" vertical="center"/>
    </xf>
    <xf numFmtId="0" fontId="15" fillId="0" borderId="8" xfId="54" applyFont="1" applyFill="1" applyBorder="1" applyAlignment="1">
      <alignment horizontal="center"/>
    </xf>
    <xf numFmtId="177" fontId="16" fillId="0" borderId="2" xfId="54" applyNumberFormat="1" applyFont="1" applyFill="1" applyBorder="1" applyAlignment="1">
      <alignment horizontal="center"/>
    </xf>
    <xf numFmtId="49" fontId="17" fillId="3" borderId="2" xfId="51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3" fillId="3" borderId="0" xfId="50" applyFont="1" applyFill="1"/>
    <xf numFmtId="0" fontId="0" fillId="3" borderId="0" xfId="51" applyFont="1" applyFill="1">
      <alignment vertical="center"/>
    </xf>
    <xf numFmtId="49" fontId="0" fillId="3" borderId="0" xfId="51" applyNumberFormat="1" applyFont="1" applyFill="1">
      <alignment vertical="center"/>
    </xf>
    <xf numFmtId="49" fontId="13" fillId="3" borderId="0" xfId="50" applyNumberFormat="1" applyFont="1" applyFill="1"/>
    <xf numFmtId="0" fontId="18" fillId="0" borderId="0" xfId="49" applyFill="1" applyAlignment="1">
      <alignment horizontal="left" vertical="center"/>
    </xf>
    <xf numFmtId="0" fontId="19" fillId="0" borderId="18" xfId="49" applyFont="1" applyFill="1" applyBorder="1" applyAlignment="1">
      <alignment horizontal="center" vertical="top"/>
    </xf>
    <xf numFmtId="0" fontId="20" fillId="0" borderId="19" xfId="49" applyFont="1" applyFill="1" applyBorder="1" applyAlignment="1">
      <alignment horizontal="left" vertical="center"/>
    </xf>
    <xf numFmtId="0" fontId="21" fillId="0" borderId="20" xfId="49" applyFont="1" applyBorder="1" applyAlignment="1">
      <alignment horizontal="center" vertical="center"/>
    </xf>
    <xf numFmtId="0" fontId="20" fillId="0" borderId="21" xfId="49" applyFont="1" applyFill="1" applyBorder="1" applyAlignment="1">
      <alignment horizontal="center" vertical="center"/>
    </xf>
    <xf numFmtId="0" fontId="22" fillId="0" borderId="21" xfId="49" applyFont="1" applyFill="1" applyBorder="1" applyAlignment="1">
      <alignment vertical="center"/>
    </xf>
    <xf numFmtId="0" fontId="20" fillId="0" borderId="21" xfId="49" applyFont="1" applyFill="1" applyBorder="1" applyAlignment="1">
      <alignment vertical="center"/>
    </xf>
    <xf numFmtId="0" fontId="21" fillId="0" borderId="22" xfId="49" applyFont="1" applyBorder="1" applyAlignment="1">
      <alignment horizontal="center" vertical="center"/>
    </xf>
    <xf numFmtId="0" fontId="21" fillId="0" borderId="23" xfId="49" applyFont="1" applyBorder="1" applyAlignment="1">
      <alignment horizontal="center" vertical="center"/>
    </xf>
    <xf numFmtId="0" fontId="20" fillId="0" borderId="21" xfId="49" applyFont="1" applyFill="1" applyBorder="1" applyAlignment="1">
      <alignment horizontal="left" vertical="center"/>
    </xf>
    <xf numFmtId="0" fontId="22" fillId="0" borderId="24" xfId="49" applyFont="1" applyFill="1" applyBorder="1" applyAlignment="1">
      <alignment horizontal="center" vertical="center"/>
    </xf>
    <xf numFmtId="0" fontId="23" fillId="0" borderId="25" xfId="49" applyFont="1" applyFill="1" applyBorder="1" applyAlignment="1">
      <alignment horizontal="center" vertical="center"/>
    </xf>
    <xf numFmtId="0" fontId="20" fillId="0" borderId="26" xfId="49" applyFont="1" applyFill="1" applyBorder="1" applyAlignment="1">
      <alignment vertical="center"/>
    </xf>
    <xf numFmtId="0" fontId="21" fillId="0" borderId="27" xfId="49" applyFont="1" applyFill="1" applyBorder="1" applyAlignment="1">
      <alignment horizontal="center" vertical="center"/>
    </xf>
    <xf numFmtId="0" fontId="20" fillId="0" borderId="27" xfId="49" applyFont="1" applyFill="1" applyBorder="1" applyAlignment="1">
      <alignment vertical="center"/>
    </xf>
    <xf numFmtId="58" fontId="22" fillId="0" borderId="27" xfId="49" applyNumberFormat="1" applyFont="1" applyFill="1" applyBorder="1" applyAlignment="1">
      <alignment horizontal="center" vertical="center"/>
    </xf>
    <xf numFmtId="0" fontId="22" fillId="0" borderId="27" xfId="49" applyFont="1" applyFill="1" applyBorder="1" applyAlignment="1">
      <alignment horizontal="center" vertical="center"/>
    </xf>
    <xf numFmtId="0" fontId="20" fillId="0" borderId="27" xfId="49" applyFont="1" applyFill="1" applyBorder="1" applyAlignment="1">
      <alignment horizontal="center" vertical="center"/>
    </xf>
    <xf numFmtId="0" fontId="20" fillId="0" borderId="28" xfId="49" applyFont="1" applyFill="1" applyBorder="1" applyAlignment="1">
      <alignment horizontal="center" vertical="center"/>
    </xf>
    <xf numFmtId="0" fontId="20" fillId="0" borderId="26" xfId="49" applyFont="1" applyFill="1" applyBorder="1" applyAlignment="1">
      <alignment horizontal="left" vertical="center"/>
    </xf>
    <xf numFmtId="0" fontId="21" fillId="0" borderId="27" xfId="49" applyFont="1" applyFill="1" applyBorder="1" applyAlignment="1">
      <alignment horizontal="right" vertical="center"/>
    </xf>
    <xf numFmtId="0" fontId="20" fillId="0" borderId="27" xfId="49" applyFont="1" applyFill="1" applyBorder="1" applyAlignment="1">
      <alignment horizontal="left" vertical="center"/>
    </xf>
    <xf numFmtId="0" fontId="23" fillId="0" borderId="27" xfId="49" applyFont="1" applyFill="1" applyBorder="1" applyAlignment="1">
      <alignment horizontal="left" vertical="center"/>
    </xf>
    <xf numFmtId="0" fontId="23" fillId="0" borderId="28" xfId="49" applyFont="1" applyFill="1" applyBorder="1" applyAlignment="1">
      <alignment horizontal="left" vertical="center"/>
    </xf>
    <xf numFmtId="0" fontId="20" fillId="0" borderId="29" xfId="49" applyFont="1" applyFill="1" applyBorder="1" applyAlignment="1">
      <alignment vertical="center"/>
    </xf>
    <xf numFmtId="0" fontId="21" fillId="0" borderId="30" xfId="49" applyFont="1" applyFill="1" applyBorder="1" applyAlignment="1">
      <alignment horizontal="right" vertical="center"/>
    </xf>
    <xf numFmtId="0" fontId="20" fillId="0" borderId="30" xfId="49" applyFont="1" applyFill="1" applyBorder="1" applyAlignment="1">
      <alignment vertical="center"/>
    </xf>
    <xf numFmtId="0" fontId="23" fillId="0" borderId="30" xfId="49" applyFont="1" applyFill="1" applyBorder="1" applyAlignment="1">
      <alignment vertical="center"/>
    </xf>
    <xf numFmtId="0" fontId="22" fillId="0" borderId="30" xfId="49" applyFont="1" applyFill="1" applyBorder="1" applyAlignment="1">
      <alignment horizontal="left" vertical="center"/>
    </xf>
    <xf numFmtId="0" fontId="20" fillId="0" borderId="30" xfId="49" applyFont="1" applyFill="1" applyBorder="1" applyAlignment="1">
      <alignment horizontal="left" vertical="center"/>
    </xf>
    <xf numFmtId="0" fontId="23" fillId="0" borderId="30" xfId="49" applyFont="1" applyFill="1" applyBorder="1" applyAlignment="1">
      <alignment horizontal="left" vertical="center"/>
    </xf>
    <xf numFmtId="0" fontId="23" fillId="0" borderId="31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vertical="center"/>
    </xf>
    <xf numFmtId="0" fontId="23" fillId="0" borderId="0" xfId="49" applyFont="1" applyFill="1" applyBorder="1" applyAlignment="1">
      <alignment vertical="center"/>
    </xf>
    <xf numFmtId="0" fontId="23" fillId="0" borderId="0" xfId="49" applyFont="1" applyFill="1" applyAlignment="1">
      <alignment horizontal="left" vertical="center"/>
    </xf>
    <xf numFmtId="0" fontId="20" fillId="0" borderId="19" xfId="49" applyFont="1" applyFill="1" applyBorder="1" applyAlignment="1">
      <alignment vertical="center"/>
    </xf>
    <xf numFmtId="0" fontId="20" fillId="0" borderId="24" xfId="49" applyFont="1" applyFill="1" applyBorder="1" applyAlignment="1">
      <alignment horizontal="left" vertical="center"/>
    </xf>
    <xf numFmtId="0" fontId="20" fillId="0" borderId="32" xfId="49" applyFont="1" applyFill="1" applyBorder="1" applyAlignment="1">
      <alignment horizontal="left" vertical="center"/>
    </xf>
    <xf numFmtId="0" fontId="20" fillId="0" borderId="25" xfId="49" applyFont="1" applyFill="1" applyBorder="1" applyAlignment="1">
      <alignment horizontal="left" vertical="center"/>
    </xf>
    <xf numFmtId="0" fontId="23" fillId="0" borderId="27" xfId="49" applyFont="1" applyFill="1" applyBorder="1" applyAlignment="1">
      <alignment vertical="center"/>
    </xf>
    <xf numFmtId="0" fontId="22" fillId="0" borderId="33" xfId="49" applyFont="1" applyFill="1" applyBorder="1" applyAlignment="1">
      <alignment horizontal="left" vertical="center"/>
    </xf>
    <xf numFmtId="0" fontId="22" fillId="0" borderId="34" xfId="49" applyFont="1" applyFill="1" applyBorder="1" applyAlignment="1">
      <alignment horizontal="left" vertical="center"/>
    </xf>
    <xf numFmtId="0" fontId="22" fillId="0" borderId="35" xfId="49" applyFont="1" applyFill="1" applyBorder="1" applyAlignment="1">
      <alignment horizontal="left" vertical="center"/>
    </xf>
    <xf numFmtId="0" fontId="24" fillId="0" borderId="36" xfId="49" applyFont="1" applyFill="1" applyBorder="1" applyAlignment="1">
      <alignment horizontal="left" vertical="center"/>
    </xf>
    <xf numFmtId="0" fontId="24" fillId="0" borderId="34" xfId="49" applyFont="1" applyFill="1" applyBorder="1" applyAlignment="1">
      <alignment horizontal="left" vertical="center"/>
    </xf>
    <xf numFmtId="0" fontId="24" fillId="0" borderId="35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left" vertical="center"/>
    </xf>
    <xf numFmtId="0" fontId="20" fillId="0" borderId="28" xfId="49" applyFont="1" applyFill="1" applyBorder="1" applyAlignment="1">
      <alignment horizontal="left" vertical="center"/>
    </xf>
    <xf numFmtId="0" fontId="22" fillId="0" borderId="26" xfId="49" applyFont="1" applyFill="1" applyBorder="1" applyAlignment="1">
      <alignment horizontal="left" vertical="center"/>
    </xf>
    <xf numFmtId="0" fontId="22" fillId="0" borderId="27" xfId="49" applyFont="1" applyFill="1" applyBorder="1" applyAlignment="1">
      <alignment horizontal="left" vertical="center"/>
    </xf>
    <xf numFmtId="0" fontId="22" fillId="0" borderId="28" xfId="49" applyFont="1" applyFill="1" applyBorder="1" applyAlignment="1">
      <alignment horizontal="left" vertical="center"/>
    </xf>
    <xf numFmtId="0" fontId="22" fillId="0" borderId="36" xfId="49" applyFont="1" applyFill="1" applyBorder="1" applyAlignment="1">
      <alignment horizontal="left" vertical="center"/>
    </xf>
    <xf numFmtId="0" fontId="23" fillId="0" borderId="26" xfId="49" applyFont="1" applyFill="1" applyBorder="1" applyAlignment="1">
      <alignment horizontal="left" vertical="center" wrapText="1"/>
    </xf>
    <xf numFmtId="0" fontId="23" fillId="0" borderId="27" xfId="49" applyFont="1" applyFill="1" applyBorder="1" applyAlignment="1">
      <alignment horizontal="left" vertical="center" wrapText="1"/>
    </xf>
    <xf numFmtId="0" fontId="23" fillId="0" borderId="28" xfId="49" applyFont="1" applyFill="1" applyBorder="1" applyAlignment="1">
      <alignment horizontal="left" vertical="center" wrapText="1"/>
    </xf>
    <xf numFmtId="0" fontId="20" fillId="0" borderId="29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left" vertical="center"/>
    </xf>
    <xf numFmtId="0" fontId="14" fillId="0" borderId="31" xfId="49" applyFont="1" applyFill="1" applyBorder="1" applyAlignment="1">
      <alignment horizontal="left" vertical="center"/>
    </xf>
    <xf numFmtId="0" fontId="20" fillId="0" borderId="38" xfId="49" applyFont="1" applyFill="1" applyBorder="1" applyAlignment="1">
      <alignment horizontal="center" vertical="center"/>
    </xf>
    <xf numFmtId="0" fontId="20" fillId="0" borderId="39" xfId="49" applyFont="1" applyFill="1" applyBorder="1" applyAlignment="1">
      <alignment horizontal="left" vertical="center"/>
    </xf>
    <xf numFmtId="0" fontId="14" fillId="0" borderId="36" xfId="49" applyFont="1" applyFill="1" applyBorder="1" applyAlignment="1">
      <alignment horizontal="left" vertical="center"/>
    </xf>
    <xf numFmtId="0" fontId="14" fillId="0" borderId="34" xfId="49" applyFont="1" applyFill="1" applyBorder="1" applyAlignment="1">
      <alignment horizontal="left" vertical="center"/>
    </xf>
    <xf numFmtId="0" fontId="14" fillId="0" borderId="35" xfId="49" applyFont="1" applyFill="1" applyBorder="1" applyAlignment="1">
      <alignment horizontal="left" vertical="center"/>
    </xf>
    <xf numFmtId="0" fontId="18" fillId="0" borderId="36" xfId="49" applyFont="1" applyFill="1" applyBorder="1" applyAlignment="1">
      <alignment horizontal="left" vertical="center"/>
    </xf>
    <xf numFmtId="0" fontId="18" fillId="0" borderId="34" xfId="49" applyFont="1" applyFill="1" applyBorder="1" applyAlignment="1">
      <alignment horizontal="left" vertical="center"/>
    </xf>
    <xf numFmtId="0" fontId="18" fillId="0" borderId="35" xfId="49" applyFont="1" applyFill="1" applyBorder="1" applyAlignment="1">
      <alignment horizontal="left" vertical="center"/>
    </xf>
    <xf numFmtId="0" fontId="23" fillId="0" borderId="36" xfId="49" applyFont="1" applyFill="1" applyBorder="1" applyAlignment="1">
      <alignment horizontal="left" vertical="center"/>
    </xf>
    <xf numFmtId="0" fontId="23" fillId="0" borderId="34" xfId="49" applyFont="1" applyFill="1" applyBorder="1" applyAlignment="1">
      <alignment horizontal="left" vertical="center"/>
    </xf>
    <xf numFmtId="0" fontId="23" fillId="0" borderId="35" xfId="49" applyFont="1" applyFill="1" applyBorder="1" applyAlignment="1">
      <alignment horizontal="left" vertical="center"/>
    </xf>
    <xf numFmtId="0" fontId="25" fillId="0" borderId="36" xfId="49" applyFont="1" applyFill="1" applyBorder="1" applyAlignment="1">
      <alignment horizontal="left" vertical="center"/>
    </xf>
    <xf numFmtId="0" fontId="23" fillId="0" borderId="40" xfId="49" applyFont="1" applyFill="1" applyBorder="1" applyAlignment="1">
      <alignment horizontal="left" vertical="center"/>
    </xf>
    <xf numFmtId="0" fontId="23" fillId="0" borderId="41" xfId="49" applyFont="1" applyFill="1" applyBorder="1" applyAlignment="1">
      <alignment horizontal="left" vertical="center"/>
    </xf>
    <xf numFmtId="0" fontId="23" fillId="0" borderId="42" xfId="49" applyFont="1" applyFill="1" applyBorder="1" applyAlignment="1">
      <alignment horizontal="left" vertical="center"/>
    </xf>
    <xf numFmtId="0" fontId="24" fillId="0" borderId="19" xfId="49" applyFont="1" applyFill="1" applyBorder="1" applyAlignment="1">
      <alignment horizontal="left" vertical="center"/>
    </xf>
    <xf numFmtId="0" fontId="24" fillId="0" borderId="21" xfId="49" applyFont="1" applyFill="1" applyBorder="1" applyAlignment="1">
      <alignment horizontal="left" vertical="center"/>
    </xf>
    <xf numFmtId="0" fontId="24" fillId="0" borderId="37" xfId="49" applyFont="1" applyFill="1" applyBorder="1" applyAlignment="1">
      <alignment horizontal="left" vertical="center"/>
    </xf>
    <xf numFmtId="0" fontId="20" fillId="0" borderId="33" xfId="49" applyFont="1" applyFill="1" applyBorder="1" applyAlignment="1">
      <alignment horizontal="left" vertical="center"/>
    </xf>
    <xf numFmtId="0" fontId="20" fillId="0" borderId="43" xfId="49" applyFont="1" applyFill="1" applyBorder="1" applyAlignment="1">
      <alignment horizontal="left" vertical="center"/>
    </xf>
    <xf numFmtId="0" fontId="26" fillId="0" borderId="27" xfId="49" applyFont="1" applyFill="1" applyBorder="1" applyAlignment="1">
      <alignment horizontal="left" vertical="center"/>
    </xf>
    <xf numFmtId="0" fontId="26" fillId="0" borderId="28" xfId="49" applyFont="1" applyFill="1" applyBorder="1" applyAlignment="1">
      <alignment horizontal="left" vertical="center"/>
    </xf>
    <xf numFmtId="0" fontId="22" fillId="0" borderId="30" xfId="49" applyFont="1" applyFill="1" applyBorder="1" applyAlignment="1">
      <alignment horizontal="center" vertical="center"/>
    </xf>
    <xf numFmtId="0" fontId="22" fillId="0" borderId="30" xfId="49" applyFont="1" applyFill="1" applyBorder="1" applyAlignment="1">
      <alignment vertical="center"/>
    </xf>
    <xf numFmtId="58" fontId="22" fillId="0" borderId="30" xfId="49" applyNumberFormat="1" applyFont="1" applyFill="1" applyBorder="1" applyAlignment="1">
      <alignment vertical="center"/>
    </xf>
    <xf numFmtId="0" fontId="20" fillId="0" borderId="30" xfId="49" applyFont="1" applyFill="1" applyBorder="1" applyAlignment="1">
      <alignment horizontal="center" vertical="center"/>
    </xf>
    <xf numFmtId="0" fontId="22" fillId="0" borderId="31" xfId="49" applyFont="1" applyFill="1" applyBorder="1" applyAlignment="1">
      <alignment horizontal="center" vertical="center"/>
    </xf>
    <xf numFmtId="0" fontId="18" fillId="0" borderId="0" xfId="49" applyFill="1" applyBorder="1" applyAlignment="1">
      <alignment horizontal="left" vertical="center"/>
    </xf>
    <xf numFmtId="0" fontId="18" fillId="0" borderId="0" xfId="49" applyFont="1" applyFill="1" applyAlignment="1">
      <alignment horizontal="left" vertical="center"/>
    </xf>
    <xf numFmtId="0" fontId="22" fillId="0" borderId="25" xfId="49" applyFont="1" applyFill="1" applyBorder="1" applyAlignment="1">
      <alignment horizontal="center" vertical="center"/>
    </xf>
    <xf numFmtId="0" fontId="18" fillId="0" borderId="30" xfId="49" applyFill="1" applyBorder="1" applyAlignment="1">
      <alignment horizontal="left" vertical="center"/>
    </xf>
    <xf numFmtId="0" fontId="18" fillId="0" borderId="31" xfId="49" applyFill="1" applyBorder="1" applyAlignment="1">
      <alignment horizontal="left" vertical="center"/>
    </xf>
    <xf numFmtId="0" fontId="18" fillId="0" borderId="0" xfId="49" applyFont="1" applyAlignment="1">
      <alignment horizontal="left" vertical="center"/>
    </xf>
    <xf numFmtId="0" fontId="27" fillId="0" borderId="18" xfId="49" applyFont="1" applyBorder="1" applyAlignment="1">
      <alignment horizontal="center" vertical="top"/>
    </xf>
    <xf numFmtId="0" fontId="25" fillId="0" borderId="44" xfId="49" applyFont="1" applyBorder="1" applyAlignment="1">
      <alignment horizontal="left" vertical="center"/>
    </xf>
    <xf numFmtId="0" fontId="25" fillId="0" borderId="20" xfId="49" applyFont="1" applyBorder="1" applyAlignment="1">
      <alignment horizontal="center" vertical="center"/>
    </xf>
    <xf numFmtId="0" fontId="24" fillId="0" borderId="20" xfId="49" applyFont="1" applyBorder="1" applyAlignment="1">
      <alignment horizontal="left" vertical="center"/>
    </xf>
    <xf numFmtId="0" fontId="14" fillId="0" borderId="20" xfId="49" applyFont="1" applyBorder="1" applyAlignment="1">
      <alignment horizontal="center" vertical="center"/>
    </xf>
    <xf numFmtId="0" fontId="14" fillId="0" borderId="45" xfId="49" applyFont="1" applyBorder="1" applyAlignment="1">
      <alignment horizontal="center" vertical="center"/>
    </xf>
    <xf numFmtId="0" fontId="24" fillId="0" borderId="19" xfId="49" applyFont="1" applyBorder="1" applyAlignment="1">
      <alignment horizontal="center" vertical="center"/>
    </xf>
    <xf numFmtId="0" fontId="24" fillId="0" borderId="21" xfId="49" applyFont="1" applyBorder="1" applyAlignment="1">
      <alignment horizontal="center" vertical="center"/>
    </xf>
    <xf numFmtId="0" fontId="24" fillId="0" borderId="37" xfId="49" applyFont="1" applyBorder="1" applyAlignment="1">
      <alignment horizontal="center" vertical="center"/>
    </xf>
    <xf numFmtId="0" fontId="25" fillId="0" borderId="19" xfId="49" applyFont="1" applyBorder="1" applyAlignment="1">
      <alignment horizontal="center" vertical="center"/>
    </xf>
    <xf numFmtId="0" fontId="25" fillId="0" borderId="21" xfId="49" applyFont="1" applyBorder="1" applyAlignment="1">
      <alignment horizontal="center" vertical="center"/>
    </xf>
    <xf numFmtId="0" fontId="25" fillId="0" borderId="37" xfId="49" applyFont="1" applyBorder="1" applyAlignment="1">
      <alignment horizontal="center" vertical="center"/>
    </xf>
    <xf numFmtId="0" fontId="24" fillId="0" borderId="26" xfId="49" applyFont="1" applyBorder="1" applyAlignment="1">
      <alignment horizontal="left" vertical="center"/>
    </xf>
    <xf numFmtId="0" fontId="21" fillId="0" borderId="27" xfId="49" applyFont="1" applyBorder="1" applyAlignment="1">
      <alignment horizontal="left" vertical="center"/>
    </xf>
    <xf numFmtId="0" fontId="21" fillId="0" borderId="28" xfId="49" applyFont="1" applyBorder="1" applyAlignment="1">
      <alignment horizontal="left" vertical="center"/>
    </xf>
    <xf numFmtId="0" fontId="24" fillId="0" borderId="27" xfId="49" applyFont="1" applyBorder="1" applyAlignment="1">
      <alignment horizontal="left" vertical="center"/>
    </xf>
    <xf numFmtId="14" fontId="21" fillId="0" borderId="27" xfId="49" applyNumberFormat="1" applyFont="1" applyBorder="1" applyAlignment="1">
      <alignment horizontal="center" vertical="center"/>
    </xf>
    <xf numFmtId="14" fontId="21" fillId="0" borderId="28" xfId="49" applyNumberFormat="1" applyFont="1" applyBorder="1" applyAlignment="1">
      <alignment horizontal="center" vertical="center"/>
    </xf>
    <xf numFmtId="0" fontId="28" fillId="0" borderId="27" xfId="49" applyFont="1" applyBorder="1" applyAlignment="1">
      <alignment horizontal="left" vertical="center"/>
    </xf>
    <xf numFmtId="0" fontId="28" fillId="0" borderId="28" xfId="49" applyFont="1" applyBorder="1" applyAlignment="1">
      <alignment horizontal="left" vertical="center"/>
    </xf>
    <xf numFmtId="0" fontId="24" fillId="0" borderId="26" xfId="49" applyFont="1" applyBorder="1" applyAlignment="1">
      <alignment vertical="center"/>
    </xf>
    <xf numFmtId="9" fontId="21" fillId="0" borderId="27" xfId="49" applyNumberFormat="1" applyFont="1" applyBorder="1" applyAlignment="1">
      <alignment horizontal="center" vertical="center"/>
    </xf>
    <xf numFmtId="0" fontId="21" fillId="0" borderId="28" xfId="49" applyFont="1" applyBorder="1" applyAlignment="1">
      <alignment horizontal="center" vertical="center"/>
    </xf>
    <xf numFmtId="0" fontId="21" fillId="0" borderId="27" xfId="49" applyFont="1" applyBorder="1" applyAlignment="1">
      <alignment vertical="center"/>
    </xf>
    <xf numFmtId="0" fontId="21" fillId="0" borderId="28" xfId="49" applyFont="1" applyBorder="1" applyAlignment="1">
      <alignment vertical="center"/>
    </xf>
    <xf numFmtId="0" fontId="24" fillId="0" borderId="26" xfId="49" applyFont="1" applyBorder="1" applyAlignment="1">
      <alignment horizontal="center" vertical="center"/>
    </xf>
    <xf numFmtId="0" fontId="24" fillId="0" borderId="27" xfId="49" applyFont="1" applyBorder="1" applyAlignment="1">
      <alignment horizontal="center" vertical="center"/>
    </xf>
    <xf numFmtId="0" fontId="24" fillId="0" borderId="28" xfId="49" applyFont="1" applyBorder="1" applyAlignment="1">
      <alignment horizontal="center" vertical="center"/>
    </xf>
    <xf numFmtId="0" fontId="21" fillId="0" borderId="33" xfId="49" applyFont="1" applyBorder="1" applyAlignment="1">
      <alignment horizontal="left" vertical="center"/>
    </xf>
    <xf numFmtId="0" fontId="21" fillId="0" borderId="35" xfId="49" applyFont="1" applyBorder="1" applyAlignment="1">
      <alignment horizontal="left" vertical="center"/>
    </xf>
    <xf numFmtId="0" fontId="21" fillId="0" borderId="26" xfId="49" applyFont="1" applyBorder="1" applyAlignment="1">
      <alignment horizontal="left" vertical="center"/>
    </xf>
    <xf numFmtId="0" fontId="29" fillId="0" borderId="29" xfId="49" applyFont="1" applyBorder="1" applyAlignment="1">
      <alignment vertical="center"/>
    </xf>
    <xf numFmtId="0" fontId="21" fillId="0" borderId="30" xfId="49" applyFont="1" applyBorder="1" applyAlignment="1">
      <alignment horizontal="center" vertical="center"/>
    </xf>
    <xf numFmtId="0" fontId="21" fillId="0" borderId="31" xfId="49" applyFont="1" applyBorder="1" applyAlignment="1">
      <alignment horizontal="center" vertical="center"/>
    </xf>
    <xf numFmtId="0" fontId="24" fillId="0" borderId="29" xfId="49" applyFont="1" applyBorder="1" applyAlignment="1">
      <alignment horizontal="left" vertical="center"/>
    </xf>
    <xf numFmtId="0" fontId="24" fillId="0" borderId="30" xfId="49" applyFont="1" applyBorder="1" applyAlignment="1">
      <alignment horizontal="left" vertical="center"/>
    </xf>
    <xf numFmtId="14" fontId="21" fillId="0" borderId="30" xfId="49" applyNumberFormat="1" applyFont="1" applyBorder="1" applyAlignment="1">
      <alignment horizontal="center" vertical="center"/>
    </xf>
    <xf numFmtId="14" fontId="21" fillId="0" borderId="31" xfId="49" applyNumberFormat="1" applyFont="1" applyBorder="1" applyAlignment="1">
      <alignment horizontal="center" vertical="center"/>
    </xf>
    <xf numFmtId="0" fontId="24" fillId="0" borderId="31" xfId="49" applyFont="1" applyBorder="1" applyAlignment="1">
      <alignment horizontal="left" vertical="center"/>
    </xf>
    <xf numFmtId="0" fontId="25" fillId="0" borderId="0" xfId="49" applyFont="1" applyBorder="1" applyAlignment="1">
      <alignment horizontal="left" vertical="center"/>
    </xf>
    <xf numFmtId="0" fontId="24" fillId="0" borderId="19" xfId="49" applyFont="1" applyBorder="1" applyAlignment="1">
      <alignment vertical="center"/>
    </xf>
    <xf numFmtId="0" fontId="18" fillId="0" borderId="21" xfId="49" applyFont="1" applyBorder="1" applyAlignment="1">
      <alignment horizontal="left" vertical="center"/>
    </xf>
    <xf numFmtId="0" fontId="28" fillId="0" borderId="21" xfId="49" applyFont="1" applyBorder="1" applyAlignment="1">
      <alignment horizontal="left" vertical="center"/>
    </xf>
    <xf numFmtId="0" fontId="18" fillId="0" borderId="21" xfId="49" applyFont="1" applyBorder="1" applyAlignment="1">
      <alignment vertical="center"/>
    </xf>
    <xf numFmtId="0" fontId="24" fillId="0" borderId="21" xfId="49" applyFont="1" applyBorder="1" applyAlignment="1">
      <alignment vertical="center"/>
    </xf>
    <xf numFmtId="0" fontId="28" fillId="0" borderId="37" xfId="49" applyFont="1" applyBorder="1" applyAlignment="1">
      <alignment horizontal="left" vertical="center"/>
    </xf>
    <xf numFmtId="0" fontId="18" fillId="0" borderId="27" xfId="49" applyFont="1" applyBorder="1" applyAlignment="1">
      <alignment horizontal="left" vertical="center"/>
    </xf>
    <xf numFmtId="0" fontId="18" fillId="0" borderId="27" xfId="49" applyFont="1" applyBorder="1" applyAlignment="1">
      <alignment vertical="center"/>
    </xf>
    <xf numFmtId="0" fontId="24" fillId="0" borderId="27" xfId="49" applyFont="1" applyBorder="1" applyAlignment="1">
      <alignment vertical="center"/>
    </xf>
    <xf numFmtId="0" fontId="24" fillId="0" borderId="0" xfId="49" applyFont="1" applyBorder="1" applyAlignment="1">
      <alignment horizontal="left" vertical="center"/>
    </xf>
    <xf numFmtId="0" fontId="22" fillId="0" borderId="39" xfId="49" applyFont="1" applyBorder="1" applyAlignment="1">
      <alignment horizontal="left" vertical="center"/>
    </xf>
    <xf numFmtId="0" fontId="22" fillId="0" borderId="32" xfId="49" applyFont="1" applyBorder="1" applyAlignment="1">
      <alignment horizontal="left" vertical="center"/>
    </xf>
    <xf numFmtId="0" fontId="22" fillId="0" borderId="46" xfId="49" applyFont="1" applyBorder="1" applyAlignment="1">
      <alignment horizontal="left" vertical="center"/>
    </xf>
    <xf numFmtId="0" fontId="20" fillId="0" borderId="21" xfId="49" applyFont="1" applyBorder="1" applyAlignment="1">
      <alignment horizontal="left" vertical="center"/>
    </xf>
    <xf numFmtId="0" fontId="20" fillId="0" borderId="37" xfId="49" applyFont="1" applyBorder="1" applyAlignment="1">
      <alignment horizontal="left" vertical="center"/>
    </xf>
    <xf numFmtId="0" fontId="20" fillId="0" borderId="33" xfId="49" applyFont="1" applyBorder="1" applyAlignment="1">
      <alignment horizontal="left" vertical="center"/>
    </xf>
    <xf numFmtId="0" fontId="20" fillId="0" borderId="34" xfId="49" applyFont="1" applyBorder="1" applyAlignment="1">
      <alignment horizontal="left" vertical="center"/>
    </xf>
    <xf numFmtId="0" fontId="20" fillId="0" borderId="35" xfId="49" applyFont="1" applyBorder="1" applyAlignment="1">
      <alignment horizontal="left" vertical="center"/>
    </xf>
    <xf numFmtId="0" fontId="22" fillId="0" borderId="47" xfId="49" applyFont="1" applyBorder="1" applyAlignment="1">
      <alignment horizontal="left" vertical="center"/>
    </xf>
    <xf numFmtId="0" fontId="22" fillId="0" borderId="0" xfId="49" applyFont="1" applyBorder="1" applyAlignment="1">
      <alignment horizontal="left" vertical="center"/>
    </xf>
    <xf numFmtId="0" fontId="22" fillId="0" borderId="48" xfId="49" applyFont="1" applyBorder="1" applyAlignment="1">
      <alignment horizontal="left" vertical="center"/>
    </xf>
    <xf numFmtId="0" fontId="20" fillId="0" borderId="49" xfId="49" applyFont="1" applyBorder="1" applyAlignment="1">
      <alignment horizontal="left" vertical="center"/>
    </xf>
    <xf numFmtId="0" fontId="20" fillId="0" borderId="50" xfId="49" applyFont="1" applyBorder="1" applyAlignment="1">
      <alignment horizontal="left" vertical="center"/>
    </xf>
    <xf numFmtId="0" fontId="20" fillId="0" borderId="51" xfId="49" applyFont="1" applyBorder="1" applyAlignment="1">
      <alignment horizontal="left" vertical="center"/>
    </xf>
    <xf numFmtId="0" fontId="28" fillId="0" borderId="29" xfId="49" applyFont="1" applyBorder="1" applyAlignment="1">
      <alignment horizontal="left" vertical="center"/>
    </xf>
    <xf numFmtId="0" fontId="28" fillId="0" borderId="30" xfId="49" applyFont="1" applyBorder="1" applyAlignment="1">
      <alignment horizontal="left" vertical="center"/>
    </xf>
    <xf numFmtId="0" fontId="28" fillId="0" borderId="31" xfId="49" applyFont="1" applyBorder="1" applyAlignment="1">
      <alignment horizontal="left" vertical="center"/>
    </xf>
    <xf numFmtId="0" fontId="22" fillId="0" borderId="19" xfId="49" applyFont="1" applyBorder="1" applyAlignment="1">
      <alignment horizontal="left" vertical="center"/>
    </xf>
    <xf numFmtId="0" fontId="22" fillId="0" borderId="21" xfId="49" applyFont="1" applyBorder="1" applyAlignment="1">
      <alignment horizontal="left" vertical="center"/>
    </xf>
    <xf numFmtId="0" fontId="23" fillId="0" borderId="21" xfId="49" applyFont="1" applyBorder="1" applyAlignment="1">
      <alignment horizontal="left" vertical="center"/>
    </xf>
    <xf numFmtId="0" fontId="22" fillId="0" borderId="36" xfId="49" applyFont="1" applyBorder="1" applyAlignment="1">
      <alignment horizontal="left" vertical="center"/>
    </xf>
    <xf numFmtId="0" fontId="22" fillId="0" borderId="34" xfId="49" applyFont="1" applyBorder="1" applyAlignment="1">
      <alignment horizontal="left" vertical="center"/>
    </xf>
    <xf numFmtId="0" fontId="22" fillId="0" borderId="43" xfId="49" applyFont="1" applyBorder="1" applyAlignment="1">
      <alignment horizontal="left" vertical="center"/>
    </xf>
    <xf numFmtId="0" fontId="23" fillId="0" borderId="33" xfId="49" applyFont="1" applyBorder="1" applyAlignment="1">
      <alignment horizontal="left" vertical="center"/>
    </xf>
    <xf numFmtId="0" fontId="23" fillId="0" borderId="34" xfId="49" applyFont="1" applyBorder="1" applyAlignment="1">
      <alignment horizontal="left" vertical="center"/>
    </xf>
    <xf numFmtId="0" fontId="23" fillId="0" borderId="43" xfId="49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4" fillId="0" borderId="26" xfId="49" applyFont="1" applyFill="1" applyBorder="1" applyAlignment="1">
      <alignment horizontal="left" vertical="center"/>
    </xf>
    <xf numFmtId="0" fontId="28" fillId="0" borderId="27" xfId="49" applyFont="1" applyFill="1" applyBorder="1" applyAlignment="1">
      <alignment horizontal="left" vertical="center"/>
    </xf>
    <xf numFmtId="0" fontId="28" fillId="0" borderId="28" xfId="49" applyFont="1" applyFill="1" applyBorder="1" applyAlignment="1">
      <alignment horizontal="left" vertical="center"/>
    </xf>
    <xf numFmtId="0" fontId="24" fillId="0" borderId="29" xfId="49" applyFont="1" applyBorder="1" applyAlignment="1">
      <alignment horizontal="center" vertical="center"/>
    </xf>
    <xf numFmtId="0" fontId="24" fillId="0" borderId="30" xfId="49" applyFont="1" applyBorder="1" applyAlignment="1">
      <alignment horizontal="center" vertical="center"/>
    </xf>
    <xf numFmtId="0" fontId="24" fillId="0" borderId="31" xfId="49" applyFont="1" applyBorder="1" applyAlignment="1">
      <alignment horizontal="center" vertical="center"/>
    </xf>
    <xf numFmtId="0" fontId="20" fillId="0" borderId="27" xfId="49" applyFont="1" applyBorder="1" applyAlignment="1">
      <alignment horizontal="left" vertical="center"/>
    </xf>
    <xf numFmtId="0" fontId="20" fillId="0" borderId="28" xfId="49" applyFont="1" applyBorder="1" applyAlignment="1">
      <alignment horizontal="left" vertical="center"/>
    </xf>
    <xf numFmtId="0" fontId="24" fillId="0" borderId="40" xfId="49" applyFont="1" applyFill="1" applyBorder="1" applyAlignment="1">
      <alignment horizontal="left" vertical="center"/>
    </xf>
    <xf numFmtId="0" fontId="24" fillId="0" borderId="41" xfId="49" applyFont="1" applyFill="1" applyBorder="1" applyAlignment="1">
      <alignment horizontal="left" vertical="center"/>
    </xf>
    <xf numFmtId="0" fontId="24" fillId="0" borderId="42" xfId="49" applyFont="1" applyFill="1" applyBorder="1" applyAlignment="1">
      <alignment horizontal="left" vertical="center"/>
    </xf>
    <xf numFmtId="0" fontId="25" fillId="0" borderId="0" xfId="49" applyFont="1" applyFill="1" applyBorder="1" applyAlignment="1">
      <alignment horizontal="left" vertical="center"/>
    </xf>
    <xf numFmtId="0" fontId="28" fillId="0" borderId="39" xfId="49" applyFont="1" applyFill="1" applyBorder="1" applyAlignment="1">
      <alignment horizontal="left" vertical="center"/>
    </xf>
    <xf numFmtId="0" fontId="28" fillId="0" borderId="32" xfId="49" applyFont="1" applyFill="1" applyBorder="1" applyAlignment="1">
      <alignment horizontal="left" vertical="center"/>
    </xf>
    <xf numFmtId="0" fontId="28" fillId="0" borderId="25" xfId="49" applyFont="1" applyFill="1" applyBorder="1" applyAlignment="1">
      <alignment horizontal="left" vertical="center"/>
    </xf>
    <xf numFmtId="0" fontId="28" fillId="0" borderId="36" xfId="49" applyFont="1" applyFill="1" applyBorder="1" applyAlignment="1">
      <alignment horizontal="left" vertical="center"/>
    </xf>
    <xf numFmtId="0" fontId="28" fillId="0" borderId="34" xfId="49" applyFont="1" applyFill="1" applyBorder="1" applyAlignment="1">
      <alignment horizontal="left" vertical="center"/>
    </xf>
    <xf numFmtId="0" fontId="28" fillId="0" borderId="35" xfId="49" applyFont="1" applyFill="1" applyBorder="1" applyAlignment="1">
      <alignment horizontal="left" vertical="center"/>
    </xf>
    <xf numFmtId="0" fontId="24" fillId="0" borderId="36" xfId="49" applyFont="1" applyBorder="1" applyAlignment="1">
      <alignment horizontal="left" vertical="center"/>
    </xf>
    <xf numFmtId="0" fontId="24" fillId="0" borderId="34" xfId="49" applyFont="1" applyBorder="1" applyAlignment="1">
      <alignment horizontal="left" vertical="center"/>
    </xf>
    <xf numFmtId="0" fontId="24" fillId="0" borderId="35" xfId="49" applyFont="1" applyBorder="1" applyAlignment="1">
      <alignment horizontal="left" vertical="center"/>
    </xf>
    <xf numFmtId="0" fontId="25" fillId="0" borderId="52" xfId="49" applyFont="1" applyBorder="1" applyAlignment="1">
      <alignment vertical="center"/>
    </xf>
    <xf numFmtId="0" fontId="21" fillId="0" borderId="53" xfId="49" applyFont="1" applyBorder="1" applyAlignment="1">
      <alignment horizontal="center" vertical="center"/>
    </xf>
    <xf numFmtId="0" fontId="25" fillId="0" borderId="53" xfId="49" applyFont="1" applyBorder="1" applyAlignment="1">
      <alignment vertical="center"/>
    </xf>
    <xf numFmtId="0" fontId="21" fillId="0" borderId="53" xfId="49" applyFont="1" applyBorder="1" applyAlignment="1">
      <alignment vertical="center"/>
    </xf>
    <xf numFmtId="58" fontId="14" fillId="0" borderId="53" xfId="49" applyNumberFormat="1" applyFont="1" applyBorder="1" applyAlignment="1">
      <alignment vertical="center"/>
    </xf>
    <xf numFmtId="0" fontId="25" fillId="0" borderId="53" xfId="49" applyFont="1" applyBorder="1" applyAlignment="1">
      <alignment horizontal="center" vertical="center"/>
    </xf>
    <xf numFmtId="0" fontId="21" fillId="0" borderId="54" xfId="49" applyFont="1" applyBorder="1" applyAlignment="1">
      <alignment horizontal="center" vertical="center"/>
    </xf>
    <xf numFmtId="0" fontId="25" fillId="0" borderId="55" xfId="49" applyFont="1" applyFill="1" applyBorder="1" applyAlignment="1">
      <alignment horizontal="left" vertical="center"/>
    </xf>
    <xf numFmtId="0" fontId="25" fillId="0" borderId="53" xfId="49" applyFont="1" applyFill="1" applyBorder="1" applyAlignment="1">
      <alignment horizontal="left" vertical="center"/>
    </xf>
    <xf numFmtId="0" fontId="25" fillId="0" borderId="56" xfId="49" applyFont="1" applyFill="1" applyBorder="1" applyAlignment="1">
      <alignment horizontal="left" vertical="center"/>
    </xf>
    <xf numFmtId="0" fontId="17" fillId="0" borderId="57" xfId="49" applyFont="1" applyFill="1" applyBorder="1" applyAlignment="1">
      <alignment horizontal="left" vertical="center"/>
    </xf>
    <xf numFmtId="0" fontId="25" fillId="0" borderId="58" xfId="49" applyFont="1" applyFill="1" applyBorder="1" applyAlignment="1">
      <alignment horizontal="left" vertical="center"/>
    </xf>
    <xf numFmtId="0" fontId="25" fillId="0" borderId="59" xfId="49" applyFont="1" applyFill="1" applyBorder="1" applyAlignment="1">
      <alignment horizontal="left" vertical="center"/>
    </xf>
    <xf numFmtId="0" fontId="25" fillId="0" borderId="29" xfId="49" applyFont="1" applyFill="1" applyBorder="1" applyAlignment="1">
      <alignment horizontal="center" vertical="center"/>
    </xf>
    <xf numFmtId="0" fontId="25" fillId="0" borderId="30" xfId="49" applyFont="1" applyFill="1" applyBorder="1" applyAlignment="1">
      <alignment horizontal="center" vertical="center"/>
    </xf>
    <xf numFmtId="0" fontId="25" fillId="0" borderId="31" xfId="49" applyFont="1" applyFill="1" applyBorder="1" applyAlignment="1">
      <alignment horizontal="center" vertical="center"/>
    </xf>
    <xf numFmtId="0" fontId="28" fillId="0" borderId="53" xfId="49" applyFont="1" applyBorder="1" applyAlignment="1">
      <alignment horizontal="center" vertical="center"/>
    </xf>
    <xf numFmtId="0" fontId="18" fillId="0" borderId="53" xfId="49" applyFont="1" applyBorder="1" applyAlignment="1">
      <alignment horizontal="center" vertical="center"/>
    </xf>
    <xf numFmtId="0" fontId="18" fillId="0" borderId="54" xfId="49" applyFont="1" applyBorder="1" applyAlignment="1">
      <alignment horizontal="center" vertical="center"/>
    </xf>
    <xf numFmtId="0" fontId="12" fillId="3" borderId="2" xfId="50" applyFont="1" applyFill="1" applyBorder="1" applyAlignment="1" applyProtection="1">
      <alignment horizontal="center" vertical="center"/>
    </xf>
    <xf numFmtId="0" fontId="13" fillId="3" borderId="2" xfId="51" applyFont="1" applyFill="1" applyBorder="1" applyAlignment="1">
      <alignment horizontal="center" vertical="center"/>
    </xf>
    <xf numFmtId="49" fontId="13" fillId="3" borderId="2" xfId="51" applyNumberFormat="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12" fillId="3" borderId="2" xfId="50" applyNumberFormat="1" applyFont="1" applyFill="1" applyBorder="1" applyAlignment="1">
      <alignment horizontal="center"/>
    </xf>
    <xf numFmtId="0" fontId="18" fillId="0" borderId="0" xfId="49" applyFont="1" applyBorder="1" applyAlignment="1">
      <alignment horizontal="left" vertical="center"/>
    </xf>
    <xf numFmtId="0" fontId="30" fillId="0" borderId="18" xfId="49" applyFont="1" applyBorder="1" applyAlignment="1">
      <alignment horizontal="center" vertical="top"/>
    </xf>
    <xf numFmtId="0" fontId="24" fillId="0" borderId="60" xfId="49" applyFont="1" applyBorder="1" applyAlignment="1">
      <alignment horizontal="left" vertical="center"/>
    </xf>
    <xf numFmtId="0" fontId="24" fillId="0" borderId="38" xfId="49" applyFont="1" applyBorder="1" applyAlignment="1">
      <alignment horizontal="left" vertical="center"/>
    </xf>
    <xf numFmtId="0" fontId="24" fillId="0" borderId="61" xfId="49" applyFont="1" applyBorder="1" applyAlignment="1">
      <alignment horizontal="left" vertical="center"/>
    </xf>
    <xf numFmtId="0" fontId="25" fillId="0" borderId="55" xfId="49" applyFont="1" applyBorder="1" applyAlignment="1">
      <alignment horizontal="left" vertical="center"/>
    </xf>
    <xf numFmtId="0" fontId="25" fillId="0" borderId="53" xfId="49" applyFont="1" applyBorder="1" applyAlignment="1">
      <alignment horizontal="left" vertical="center"/>
    </xf>
    <xf numFmtId="0" fontId="25" fillId="0" borderId="56" xfId="49" applyFont="1" applyBorder="1" applyAlignment="1">
      <alignment horizontal="left" vertical="center"/>
    </xf>
    <xf numFmtId="0" fontId="24" fillId="0" borderId="57" xfId="49" applyFont="1" applyBorder="1" applyAlignment="1">
      <alignment vertical="center"/>
    </xf>
    <xf numFmtId="0" fontId="18" fillId="0" borderId="58" xfId="49" applyFont="1" applyBorder="1" applyAlignment="1">
      <alignment horizontal="left" vertical="center"/>
    </xf>
    <xf numFmtId="0" fontId="28" fillId="0" borderId="58" xfId="49" applyFont="1" applyBorder="1" applyAlignment="1">
      <alignment horizontal="left" vertical="center"/>
    </xf>
    <xf numFmtId="0" fontId="18" fillId="0" borderId="58" xfId="49" applyFont="1" applyBorder="1" applyAlignment="1">
      <alignment vertical="center"/>
    </xf>
    <xf numFmtId="0" fontId="24" fillId="0" borderId="58" xfId="49" applyFont="1" applyBorder="1" applyAlignment="1">
      <alignment vertical="center"/>
    </xf>
    <xf numFmtId="0" fontId="28" fillId="0" borderId="59" xfId="49" applyFont="1" applyBorder="1" applyAlignment="1">
      <alignment horizontal="left" vertical="center"/>
    </xf>
    <xf numFmtId="0" fontId="24" fillId="0" borderId="57" xfId="49" applyFont="1" applyBorder="1" applyAlignment="1">
      <alignment horizontal="center" vertical="center"/>
    </xf>
    <xf numFmtId="0" fontId="28" fillId="0" borderId="58" xfId="49" applyFont="1" applyBorder="1" applyAlignment="1">
      <alignment horizontal="center" vertical="center"/>
    </xf>
    <xf numFmtId="0" fontId="24" fillId="0" borderId="58" xfId="49" applyFont="1" applyBorder="1" applyAlignment="1">
      <alignment horizontal="center" vertical="center"/>
    </xf>
    <xf numFmtId="0" fontId="18" fillId="0" borderId="58" xfId="49" applyFont="1" applyBorder="1" applyAlignment="1">
      <alignment horizontal="center" vertical="center"/>
    </xf>
    <xf numFmtId="0" fontId="28" fillId="0" borderId="27" xfId="49" applyFont="1" applyBorder="1" applyAlignment="1">
      <alignment horizontal="center" vertical="center"/>
    </xf>
    <xf numFmtId="0" fontId="18" fillId="0" borderId="27" xfId="49" applyFont="1" applyBorder="1" applyAlignment="1">
      <alignment horizontal="center" vertical="center"/>
    </xf>
    <xf numFmtId="0" fontId="24" fillId="0" borderId="0" xfId="49" applyFont="1" applyBorder="1" applyAlignment="1">
      <alignment vertical="center"/>
    </xf>
    <xf numFmtId="0" fontId="24" fillId="0" borderId="40" xfId="49" applyFont="1" applyBorder="1" applyAlignment="1">
      <alignment horizontal="left" vertical="center" wrapText="1"/>
    </xf>
    <xf numFmtId="0" fontId="24" fillId="0" borderId="41" xfId="49" applyFont="1" applyBorder="1" applyAlignment="1">
      <alignment horizontal="left" vertical="center" wrapText="1"/>
    </xf>
    <xf numFmtId="0" fontId="24" fillId="0" borderId="42" xfId="49" applyFont="1" applyBorder="1" applyAlignment="1">
      <alignment horizontal="left" vertical="center" wrapText="1"/>
    </xf>
    <xf numFmtId="0" fontId="24" fillId="0" borderId="57" xfId="49" applyFont="1" applyBorder="1" applyAlignment="1">
      <alignment horizontal="left" vertical="center"/>
    </xf>
    <xf numFmtId="0" fontId="24" fillId="0" borderId="58" xfId="49" applyFont="1" applyBorder="1" applyAlignment="1">
      <alignment horizontal="left" vertical="center"/>
    </xf>
    <xf numFmtId="0" fontId="24" fillId="0" borderId="59" xfId="49" applyFont="1" applyBorder="1" applyAlignment="1">
      <alignment horizontal="left" vertical="center"/>
    </xf>
    <xf numFmtId="0" fontId="31" fillId="0" borderId="62" xfId="49" applyFont="1" applyBorder="1" applyAlignment="1">
      <alignment horizontal="left" vertical="center" wrapText="1"/>
    </xf>
    <xf numFmtId="0" fontId="32" fillId="0" borderId="0" xfId="53" applyNumberFormat="1" applyFont="1">
      <alignment vertical="center"/>
    </xf>
    <xf numFmtId="9" fontId="21" fillId="0" borderId="43" xfId="49" applyNumberFormat="1" applyFont="1" applyBorder="1" applyAlignment="1">
      <alignment horizontal="center" vertical="center"/>
    </xf>
    <xf numFmtId="9" fontId="28" fillId="0" borderId="27" xfId="49" applyNumberFormat="1" applyFont="1" applyBorder="1" applyAlignment="1">
      <alignment horizontal="center" vertical="center"/>
    </xf>
    <xf numFmtId="0" fontId="5" fillId="0" borderId="28" xfId="49" applyFont="1" applyBorder="1" applyAlignment="1">
      <alignment horizontal="left" vertical="center" wrapText="1"/>
    </xf>
    <xf numFmtId="0" fontId="28" fillId="0" borderId="57" xfId="49" applyFont="1" applyBorder="1" applyAlignment="1">
      <alignment horizontal="left" vertical="center"/>
    </xf>
    <xf numFmtId="0" fontId="23" fillId="0" borderId="28" xfId="49" applyFont="1" applyBorder="1" applyAlignment="1">
      <alignment horizontal="left" vertical="center"/>
    </xf>
    <xf numFmtId="0" fontId="28" fillId="0" borderId="26" xfId="49" applyFont="1" applyBorder="1" applyAlignment="1">
      <alignment horizontal="left" vertical="center"/>
    </xf>
    <xf numFmtId="0" fontId="25" fillId="0" borderId="55" xfId="0" applyFont="1" applyBorder="1" applyAlignment="1">
      <alignment horizontal="left" vertical="center"/>
    </xf>
    <xf numFmtId="0" fontId="25" fillId="0" borderId="53" xfId="0" applyFont="1" applyBorder="1" applyAlignment="1">
      <alignment horizontal="left" vertical="center"/>
    </xf>
    <xf numFmtId="0" fontId="25" fillId="0" borderId="56" xfId="0" applyFont="1" applyBorder="1" applyAlignment="1">
      <alignment horizontal="left" vertical="center"/>
    </xf>
    <xf numFmtId="9" fontId="21" fillId="0" borderId="39" xfId="49" applyNumberFormat="1" applyFont="1" applyBorder="1" applyAlignment="1">
      <alignment horizontal="left" vertical="center"/>
    </xf>
    <xf numFmtId="9" fontId="28" fillId="0" borderId="32" xfId="49" applyNumberFormat="1" applyFont="1" applyBorder="1" applyAlignment="1">
      <alignment horizontal="left" vertical="center"/>
    </xf>
    <xf numFmtId="9" fontId="28" fillId="0" borderId="25" xfId="49" applyNumberFormat="1" applyFont="1" applyBorder="1" applyAlignment="1">
      <alignment horizontal="left" vertical="center"/>
    </xf>
    <xf numFmtId="9" fontId="28" fillId="0" borderId="40" xfId="49" applyNumberFormat="1" applyFont="1" applyBorder="1" applyAlignment="1">
      <alignment horizontal="left" vertical="center"/>
    </xf>
    <xf numFmtId="9" fontId="28" fillId="0" borderId="41" xfId="49" applyNumberFormat="1" applyFont="1" applyBorder="1" applyAlignment="1">
      <alignment horizontal="left" vertical="center"/>
    </xf>
    <xf numFmtId="9" fontId="28" fillId="0" borderId="42" xfId="49" applyNumberFormat="1" applyFont="1" applyBorder="1" applyAlignment="1">
      <alignment horizontal="left" vertical="center"/>
    </xf>
    <xf numFmtId="0" fontId="20" fillId="0" borderId="57" xfId="49" applyFont="1" applyFill="1" applyBorder="1" applyAlignment="1">
      <alignment horizontal="left" vertical="center"/>
    </xf>
    <xf numFmtId="0" fontId="20" fillId="0" borderId="58" xfId="49" applyFont="1" applyFill="1" applyBorder="1" applyAlignment="1">
      <alignment horizontal="left" vertical="center"/>
    </xf>
    <xf numFmtId="0" fontId="20" fillId="0" borderId="59" xfId="49" applyFont="1" applyFill="1" applyBorder="1" applyAlignment="1">
      <alignment horizontal="left" vertical="center"/>
    </xf>
    <xf numFmtId="0" fontId="20" fillId="0" borderId="63" xfId="49" applyFont="1" applyFill="1" applyBorder="1" applyAlignment="1">
      <alignment horizontal="left" vertical="center"/>
    </xf>
    <xf numFmtId="0" fontId="20" fillId="0" borderId="41" xfId="49" applyFont="1" applyFill="1" applyBorder="1" applyAlignment="1">
      <alignment horizontal="left" vertical="center"/>
    </xf>
    <xf numFmtId="0" fontId="20" fillId="0" borderId="42" xfId="49" applyFont="1" applyFill="1" applyBorder="1" applyAlignment="1">
      <alignment horizontal="left" vertical="center"/>
    </xf>
    <xf numFmtId="0" fontId="25" fillId="0" borderId="38" xfId="49" applyFont="1" applyFill="1" applyBorder="1" applyAlignment="1">
      <alignment horizontal="left" vertical="center"/>
    </xf>
    <xf numFmtId="0" fontId="21" fillId="0" borderId="64" xfId="49" applyFont="1" applyFill="1" applyBorder="1" applyAlignment="1">
      <alignment horizontal="left" vertical="center"/>
    </xf>
    <xf numFmtId="0" fontId="21" fillId="0" borderId="65" xfId="49" applyFont="1" applyFill="1" applyBorder="1" applyAlignment="1">
      <alignment horizontal="left" vertical="center"/>
    </xf>
    <xf numFmtId="0" fontId="21" fillId="0" borderId="66" xfId="49" applyFont="1" applyFill="1" applyBorder="1" applyAlignment="1">
      <alignment horizontal="left" vertical="center"/>
    </xf>
    <xf numFmtId="0" fontId="28" fillId="0" borderId="65" xfId="49" applyFont="1" applyFill="1" applyBorder="1" applyAlignment="1">
      <alignment horizontal="left" vertical="center"/>
    </xf>
    <xf numFmtId="0" fontId="28" fillId="0" borderId="66" xfId="49" applyFont="1" applyFill="1" applyBorder="1" applyAlignment="1">
      <alignment horizontal="left" vertical="center"/>
    </xf>
    <xf numFmtId="0" fontId="21" fillId="0" borderId="36" xfId="49" applyFont="1" applyFill="1" applyBorder="1" applyAlignment="1">
      <alignment horizontal="left" vertical="center"/>
    </xf>
    <xf numFmtId="0" fontId="25" fillId="0" borderId="44" xfId="49" applyFont="1" applyBorder="1" applyAlignment="1">
      <alignment vertical="center"/>
    </xf>
    <xf numFmtId="0" fontId="25" fillId="0" borderId="20" xfId="49" applyFont="1" applyBorder="1" applyAlignment="1">
      <alignment vertical="center"/>
    </xf>
    <xf numFmtId="0" fontId="21" fillId="0" borderId="22" xfId="49" applyFont="1" applyBorder="1" applyAlignment="1">
      <alignment vertical="center"/>
    </xf>
    <xf numFmtId="0" fontId="25" fillId="0" borderId="22" xfId="49" applyFont="1" applyBorder="1" applyAlignment="1">
      <alignment vertical="center"/>
    </xf>
    <xf numFmtId="58" fontId="14" fillId="0" borderId="20" xfId="49" applyNumberFormat="1" applyFont="1" applyBorder="1" applyAlignment="1">
      <alignment vertical="center"/>
    </xf>
    <xf numFmtId="0" fontId="25" fillId="0" borderId="38" xfId="49" applyFont="1" applyBorder="1" applyAlignment="1">
      <alignment horizontal="center" vertical="center"/>
    </xf>
    <xf numFmtId="0" fontId="25" fillId="0" borderId="23" xfId="49" applyFont="1" applyBorder="1" applyAlignment="1">
      <alignment horizontal="center" vertical="center"/>
    </xf>
    <xf numFmtId="0" fontId="21" fillId="0" borderId="61" xfId="49" applyFont="1" applyBorder="1" applyAlignment="1">
      <alignment horizontal="center" vertical="center"/>
    </xf>
    <xf numFmtId="0" fontId="28" fillId="0" borderId="60" xfId="49" applyFont="1" applyFill="1" applyBorder="1" applyAlignment="1">
      <alignment horizontal="left" vertical="center"/>
    </xf>
    <xf numFmtId="0" fontId="28" fillId="0" borderId="38" xfId="49" applyFont="1" applyFill="1" applyBorder="1" applyAlignment="1">
      <alignment horizontal="left" vertical="center"/>
    </xf>
    <xf numFmtId="0" fontId="28" fillId="0" borderId="61" xfId="49" applyFont="1" applyFill="1" applyBorder="1" applyAlignment="1">
      <alignment horizontal="left" vertical="center"/>
    </xf>
    <xf numFmtId="0" fontId="33" fillId="0" borderId="53" xfId="49" applyFont="1" applyBorder="1" applyAlignment="1">
      <alignment horizontal="center" vertical="center"/>
    </xf>
    <xf numFmtId="0" fontId="18" fillId="0" borderId="22" xfId="49" applyFont="1" applyBorder="1" applyAlignment="1">
      <alignment vertical="center"/>
    </xf>
    <xf numFmtId="58" fontId="18" fillId="0" borderId="20" xfId="49" applyNumberFormat="1" applyFont="1" applyBorder="1" applyAlignment="1">
      <alignment vertical="center"/>
    </xf>
    <xf numFmtId="0" fontId="28" fillId="0" borderId="22" xfId="49" applyFont="1" applyBorder="1" applyAlignment="1">
      <alignment horizontal="center" vertical="center"/>
    </xf>
    <xf numFmtId="0" fontId="28" fillId="0" borderId="61" xfId="49" applyFont="1" applyBorder="1" applyAlignment="1">
      <alignment horizontal="center" vertical="center"/>
    </xf>
    <xf numFmtId="0" fontId="34" fillId="0" borderId="67" xfId="0" applyFont="1" applyBorder="1" applyAlignment="1">
      <alignment horizontal="center" vertical="center" wrapText="1"/>
    </xf>
    <xf numFmtId="0" fontId="34" fillId="0" borderId="68" xfId="0" applyFont="1" applyBorder="1" applyAlignment="1">
      <alignment horizontal="center" vertical="center" wrapText="1"/>
    </xf>
    <xf numFmtId="0" fontId="34" fillId="0" borderId="69" xfId="0" applyFont="1" applyBorder="1" applyAlignment="1">
      <alignment horizontal="center" vertical="center" wrapText="1"/>
    </xf>
    <xf numFmtId="0" fontId="35" fillId="0" borderId="70" xfId="0" applyFont="1" applyBorder="1"/>
    <xf numFmtId="0" fontId="35" fillId="0" borderId="2" xfId="0" applyFont="1" applyBorder="1"/>
    <xf numFmtId="0" fontId="35" fillId="0" borderId="5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4" borderId="5" xfId="0" applyFont="1" applyFill="1" applyBorder="1" applyAlignment="1">
      <alignment horizontal="center" vertical="center"/>
    </xf>
    <xf numFmtId="0" fontId="35" fillId="4" borderId="7" xfId="0" applyFont="1" applyFill="1" applyBorder="1" applyAlignment="1">
      <alignment horizontal="center" vertical="center"/>
    </xf>
    <xf numFmtId="0" fontId="35" fillId="0" borderId="71" xfId="0" applyFont="1" applyBorder="1" applyAlignment="1">
      <alignment horizontal="center" vertical="center"/>
    </xf>
    <xf numFmtId="0" fontId="35" fillId="4" borderId="2" xfId="0" applyFont="1" applyFill="1" applyBorder="1"/>
    <xf numFmtId="0" fontId="35" fillId="0" borderId="72" xfId="0" applyFont="1" applyBorder="1"/>
    <xf numFmtId="0" fontId="0" fillId="0" borderId="70" xfId="0" applyBorder="1"/>
    <xf numFmtId="0" fontId="0" fillId="4" borderId="2" xfId="0" applyFill="1" applyBorder="1"/>
    <xf numFmtId="0" fontId="0" fillId="0" borderId="72" xfId="0" applyBorder="1"/>
    <xf numFmtId="0" fontId="0" fillId="0" borderId="73" xfId="0" applyBorder="1"/>
    <xf numFmtId="0" fontId="0" fillId="0" borderId="74" xfId="0" applyBorder="1"/>
    <xf numFmtId="0" fontId="0" fillId="4" borderId="74" xfId="0" applyFill="1" applyBorder="1"/>
    <xf numFmtId="0" fontId="0" fillId="0" borderId="75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5" fillId="6" borderId="2" xfId="0" applyFont="1" applyFill="1" applyBorder="1" applyAlignment="1">
      <alignment vertical="top" wrapText="1"/>
    </xf>
    <xf numFmtId="0" fontId="3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8" fillId="0" borderId="0" xfId="0" applyFont="1"/>
    <xf numFmtId="0" fontId="38" fillId="0" borderId="0" xfId="0" applyFont="1" applyAlignment="1">
      <alignment vertical="top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_110509_2006-09-28 2" xfId="55"/>
    <cellStyle name="常规 10 10 2" xfId="56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304800</xdr:colOff>
          <xdr:row>50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9155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393700</xdr:colOff>
          <xdr:row>51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915525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120650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03275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136525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35000"/>
              <a:ext cx="393700" cy="139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123825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596900"/>
              <a:ext cx="3937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107950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790575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12700</xdr:rowOff>
        </xdr:from>
        <xdr:to>
          <xdr:col>1</xdr:col>
          <xdr:colOff>596900</xdr:colOff>
          <xdr:row>46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9947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46</xdr:row>
          <xdr:rowOff>0</xdr:rowOff>
        </xdr:from>
        <xdr:to>
          <xdr:col>1</xdr:col>
          <xdr:colOff>596900</xdr:colOff>
          <xdr:row>47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163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46</xdr:row>
          <xdr:rowOff>0</xdr:rowOff>
        </xdr:from>
        <xdr:to>
          <xdr:col>2</xdr:col>
          <xdr:colOff>596900</xdr:colOff>
          <xdr:row>47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1630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98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46</xdr:row>
          <xdr:rowOff>0</xdr:rowOff>
        </xdr:from>
        <xdr:to>
          <xdr:col>5</xdr:col>
          <xdr:colOff>635000</xdr:colOff>
          <xdr:row>47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163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45</xdr:row>
          <xdr:rowOff>0</xdr:rowOff>
        </xdr:from>
        <xdr:to>
          <xdr:col>5</xdr:col>
          <xdr:colOff>622300</xdr:colOff>
          <xdr:row>46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9820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46</xdr:row>
          <xdr:rowOff>0</xdr:rowOff>
        </xdr:from>
        <xdr:to>
          <xdr:col>6</xdr:col>
          <xdr:colOff>571500</xdr:colOff>
          <xdr:row>47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1630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9820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46</xdr:row>
          <xdr:rowOff>0</xdr:rowOff>
        </xdr:from>
        <xdr:to>
          <xdr:col>9</xdr:col>
          <xdr:colOff>596900</xdr:colOff>
          <xdr:row>47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163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46</xdr:row>
          <xdr:rowOff>0</xdr:rowOff>
        </xdr:from>
        <xdr:to>
          <xdr:col>10</xdr:col>
          <xdr:colOff>609600</xdr:colOff>
          <xdr:row>47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163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45</xdr:row>
          <xdr:rowOff>0</xdr:rowOff>
        </xdr:from>
        <xdr:to>
          <xdr:col>9</xdr:col>
          <xdr:colOff>584200</xdr:colOff>
          <xdr:row>46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9820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9820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46</xdr:row>
          <xdr:rowOff>0</xdr:rowOff>
        </xdr:from>
        <xdr:to>
          <xdr:col>8</xdr:col>
          <xdr:colOff>190500</xdr:colOff>
          <xdr:row>47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163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98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46</xdr:row>
          <xdr:rowOff>0</xdr:rowOff>
        </xdr:from>
        <xdr:to>
          <xdr:col>4</xdr:col>
          <xdr:colOff>190500</xdr:colOff>
          <xdr:row>47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163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98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46</xdr:row>
          <xdr:rowOff>0</xdr:rowOff>
        </xdr:from>
        <xdr:to>
          <xdr:col>8</xdr:col>
          <xdr:colOff>190500</xdr:colOff>
          <xdr:row>47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163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5251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49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5251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23</xdr:row>
          <xdr:rowOff>177800</xdr:rowOff>
        </xdr:from>
        <xdr:to>
          <xdr:col>2</xdr:col>
          <xdr:colOff>584200</xdr:colOff>
          <xdr:row>25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50831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23</xdr:row>
          <xdr:rowOff>177800</xdr:rowOff>
        </xdr:from>
        <xdr:to>
          <xdr:col>3</xdr:col>
          <xdr:colOff>584200</xdr:colOff>
          <xdr:row>25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50831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28</xdr:row>
          <xdr:rowOff>12700</xdr:rowOff>
        </xdr:from>
        <xdr:to>
          <xdr:col>1</xdr:col>
          <xdr:colOff>596900</xdr:colOff>
          <xdr:row>29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9658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29</xdr:row>
          <xdr:rowOff>0</xdr:rowOff>
        </xdr:from>
        <xdr:to>
          <xdr:col>1</xdr:col>
          <xdr:colOff>584200</xdr:colOff>
          <xdr:row>30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6162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29</xdr:row>
          <xdr:rowOff>0</xdr:rowOff>
        </xdr:from>
        <xdr:to>
          <xdr:col>2</xdr:col>
          <xdr:colOff>571500</xdr:colOff>
          <xdr:row>30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6162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28</xdr:row>
          <xdr:rowOff>12700</xdr:rowOff>
        </xdr:from>
        <xdr:to>
          <xdr:col>2</xdr:col>
          <xdr:colOff>571500</xdr:colOff>
          <xdr:row>29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9658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28</xdr:row>
          <xdr:rowOff>190500</xdr:rowOff>
        </xdr:from>
        <xdr:to>
          <xdr:col>5</xdr:col>
          <xdr:colOff>596900</xdr:colOff>
          <xdr:row>29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61436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28</xdr:row>
          <xdr:rowOff>0</xdr:rowOff>
        </xdr:from>
        <xdr:to>
          <xdr:col>5</xdr:col>
          <xdr:colOff>596900</xdr:colOff>
          <xdr:row>29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9531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29</xdr:row>
          <xdr:rowOff>0</xdr:rowOff>
        </xdr:from>
        <xdr:to>
          <xdr:col>6</xdr:col>
          <xdr:colOff>596900</xdr:colOff>
          <xdr:row>30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6162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28</xdr:row>
          <xdr:rowOff>0</xdr:rowOff>
        </xdr:from>
        <xdr:to>
          <xdr:col>6</xdr:col>
          <xdr:colOff>584200</xdr:colOff>
          <xdr:row>29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9531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29</xdr:row>
          <xdr:rowOff>0</xdr:rowOff>
        </xdr:from>
        <xdr:to>
          <xdr:col>9</xdr:col>
          <xdr:colOff>609600</xdr:colOff>
          <xdr:row>30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6162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29</xdr:row>
          <xdr:rowOff>12700</xdr:rowOff>
        </xdr:from>
        <xdr:to>
          <xdr:col>10</xdr:col>
          <xdr:colOff>596900</xdr:colOff>
          <xdr:row>30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61753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28</xdr:row>
          <xdr:rowOff>0</xdr:rowOff>
        </xdr:from>
        <xdr:to>
          <xdr:col>9</xdr:col>
          <xdr:colOff>596900</xdr:colOff>
          <xdr:row>29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9531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28</xdr:row>
          <xdr:rowOff>0</xdr:rowOff>
        </xdr:from>
        <xdr:to>
          <xdr:col>10</xdr:col>
          <xdr:colOff>596900</xdr:colOff>
          <xdr:row>29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9531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29</xdr:row>
          <xdr:rowOff>0</xdr:rowOff>
        </xdr:from>
        <xdr:to>
          <xdr:col>8</xdr:col>
          <xdr:colOff>228600</xdr:colOff>
          <xdr:row>30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6162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9531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29</xdr:row>
          <xdr:rowOff>0</xdr:rowOff>
        </xdr:from>
        <xdr:to>
          <xdr:col>4</xdr:col>
          <xdr:colOff>228600</xdr:colOff>
          <xdr:row>30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6162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9531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29</xdr:row>
          <xdr:rowOff>0</xdr:rowOff>
        </xdr:from>
        <xdr:to>
          <xdr:col>8</xdr:col>
          <xdr:colOff>228600</xdr:colOff>
          <xdr:row>30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6162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2576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2576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9298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5348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5048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2308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6128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6128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2308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6128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0608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0608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5518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0608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15480" y="107950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1558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1558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223520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3738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5518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5518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15580" y="107950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1548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1548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9768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97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43103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39928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076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076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257675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431165</xdr:colOff>
      <xdr:row>14</xdr:row>
      <xdr:rowOff>24765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467100"/>
          <a:ext cx="43681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431165</xdr:colOff>
      <xdr:row>14</xdr:row>
      <xdr:rowOff>24765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467100"/>
          <a:ext cx="4444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431165</xdr:colOff>
      <xdr:row>15</xdr:row>
      <xdr:rowOff>24765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1475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257675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431165</xdr:colOff>
      <xdr:row>14</xdr:row>
      <xdr:rowOff>24765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34671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431165</xdr:colOff>
      <xdr:row>14</xdr:row>
      <xdr:rowOff>24765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467100"/>
          <a:ext cx="43681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431165</xdr:colOff>
      <xdr:row>14</xdr:row>
      <xdr:rowOff>24765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467100"/>
          <a:ext cx="4444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431165</xdr:colOff>
      <xdr:row>14</xdr:row>
      <xdr:rowOff>24765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4671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431165</xdr:colOff>
      <xdr:row>14</xdr:row>
      <xdr:rowOff>24765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34671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9"/>
  <sheetViews>
    <sheetView zoomScale="120" zoomScaleNormal="120" topLeftCell="A22" workbookViewId="0">
      <selection activeCell="B37" sqref="B37"/>
    </sheetView>
  </sheetViews>
  <sheetFormatPr defaultColWidth="11" defaultRowHeight="14.25" outlineLevelCol="1"/>
  <cols>
    <col min="1" max="1" width="5.5" customWidth="1"/>
    <col min="2" max="2" width="96.3333333333333" style="401" customWidth="1"/>
    <col min="3" max="3" width="10.1666666666667" customWidth="1"/>
  </cols>
  <sheetData>
    <row r="1" ht="21" customHeight="1" spans="1:2">
      <c r="A1" s="402"/>
      <c r="B1" s="403" t="s">
        <v>0</v>
      </c>
    </row>
    <row r="2" spans="1:2">
      <c r="A2" s="12">
        <v>1</v>
      </c>
      <c r="B2" s="404" t="s">
        <v>1</v>
      </c>
    </row>
    <row r="3" spans="1:2">
      <c r="A3" s="12">
        <v>2</v>
      </c>
      <c r="B3" s="404" t="s">
        <v>2</v>
      </c>
    </row>
    <row r="4" spans="1:2">
      <c r="A4" s="12">
        <v>3</v>
      </c>
      <c r="B4" s="404" t="s">
        <v>3</v>
      </c>
    </row>
    <row r="5" spans="1:2">
      <c r="A5" s="12">
        <v>4</v>
      </c>
      <c r="B5" s="404" t="s">
        <v>4</v>
      </c>
    </row>
    <row r="6" spans="1:2">
      <c r="A6" s="12">
        <v>5</v>
      </c>
      <c r="B6" s="404" t="s">
        <v>5</v>
      </c>
    </row>
    <row r="7" spans="1:2">
      <c r="A7" s="12">
        <v>6</v>
      </c>
      <c r="B7" s="404" t="s">
        <v>6</v>
      </c>
    </row>
    <row r="8" s="400" customFormat="1" ht="15" customHeight="1" spans="1:2">
      <c r="A8" s="405">
        <v>7</v>
      </c>
      <c r="B8" s="406" t="s">
        <v>7</v>
      </c>
    </row>
    <row r="9" ht="19" customHeight="1" spans="1:2">
      <c r="A9" s="402"/>
      <c r="B9" s="407" t="s">
        <v>8</v>
      </c>
    </row>
    <row r="10" ht="16" customHeight="1" spans="1:2">
      <c r="A10" s="12">
        <v>1</v>
      </c>
      <c r="B10" s="408" t="s">
        <v>9</v>
      </c>
    </row>
    <row r="11" spans="1:2">
      <c r="A11" s="12">
        <v>2</v>
      </c>
      <c r="B11" s="404" t="s">
        <v>10</v>
      </c>
    </row>
    <row r="12" spans="1:2">
      <c r="A12" s="12">
        <v>3</v>
      </c>
      <c r="B12" s="406" t="s">
        <v>11</v>
      </c>
    </row>
    <row r="13" spans="1:2">
      <c r="A13" s="12">
        <v>4</v>
      </c>
      <c r="B13" s="404" t="s">
        <v>12</v>
      </c>
    </row>
    <row r="14" spans="1:2">
      <c r="A14" s="12">
        <v>5</v>
      </c>
      <c r="B14" s="404" t="s">
        <v>13</v>
      </c>
    </row>
    <row r="15" spans="1:2">
      <c r="A15" s="12">
        <v>6</v>
      </c>
      <c r="B15" s="404" t="s">
        <v>14</v>
      </c>
    </row>
    <row r="16" spans="1:2">
      <c r="A16" s="12">
        <v>7</v>
      </c>
      <c r="B16" s="404" t="s">
        <v>15</v>
      </c>
    </row>
    <row r="17" spans="1:2">
      <c r="A17" s="12">
        <v>8</v>
      </c>
      <c r="B17" s="404" t="s">
        <v>16</v>
      </c>
    </row>
    <row r="18" spans="1:2">
      <c r="A18" s="12">
        <v>9</v>
      </c>
      <c r="B18" s="404" t="s">
        <v>17</v>
      </c>
    </row>
    <row r="19" spans="1:2">
      <c r="A19" s="12"/>
      <c r="B19" s="404"/>
    </row>
    <row r="20" ht="20.25" spans="1:2">
      <c r="A20" s="402"/>
      <c r="B20" s="403" t="s">
        <v>18</v>
      </c>
    </row>
    <row r="21" spans="1:2">
      <c r="A21" s="12">
        <v>1</v>
      </c>
      <c r="B21" s="409" t="s">
        <v>19</v>
      </c>
    </row>
    <row r="22" spans="1:2">
      <c r="A22" s="12">
        <v>2</v>
      </c>
      <c r="B22" s="404" t="s">
        <v>20</v>
      </c>
    </row>
    <row r="23" spans="1:2">
      <c r="A23" s="12">
        <v>3</v>
      </c>
      <c r="B23" s="404" t="s">
        <v>21</v>
      </c>
    </row>
    <row r="24" spans="1:2">
      <c r="A24" s="12">
        <v>4</v>
      </c>
      <c r="B24" s="404" t="s">
        <v>22</v>
      </c>
    </row>
    <row r="25" spans="1:2">
      <c r="A25" s="12">
        <v>5</v>
      </c>
      <c r="B25" s="404" t="s">
        <v>23</v>
      </c>
    </row>
    <row r="26" spans="1:2">
      <c r="A26" s="12">
        <v>6</v>
      </c>
      <c r="B26" s="404" t="s">
        <v>24</v>
      </c>
    </row>
    <row r="27" spans="1:2">
      <c r="A27" s="12">
        <v>7</v>
      </c>
      <c r="B27" s="404" t="s">
        <v>25</v>
      </c>
    </row>
    <row r="28" spans="1:2">
      <c r="A28" s="12"/>
      <c r="B28" s="404"/>
    </row>
    <row r="29" ht="20.25" spans="1:2">
      <c r="A29" s="402"/>
      <c r="B29" s="403" t="s">
        <v>26</v>
      </c>
    </row>
    <row r="30" spans="1:2">
      <c r="A30" s="12">
        <v>1</v>
      </c>
      <c r="B30" s="409" t="s">
        <v>27</v>
      </c>
    </row>
    <row r="31" spans="1:2">
      <c r="A31" s="12">
        <v>2</v>
      </c>
      <c r="B31" s="404" t="s">
        <v>28</v>
      </c>
    </row>
    <row r="32" spans="1:2">
      <c r="A32" s="12">
        <v>3</v>
      </c>
      <c r="B32" s="404" t="s">
        <v>29</v>
      </c>
    </row>
    <row r="33" ht="28.5" spans="1:2">
      <c r="A33" s="12">
        <v>4</v>
      </c>
      <c r="B33" s="404" t="s">
        <v>30</v>
      </c>
    </row>
    <row r="34" spans="1:2">
      <c r="A34" s="12">
        <v>5</v>
      </c>
      <c r="B34" s="404" t="s">
        <v>31</v>
      </c>
    </row>
    <row r="35" spans="1:2">
      <c r="A35" s="12">
        <v>6</v>
      </c>
      <c r="B35" s="404" t="s">
        <v>32</v>
      </c>
    </row>
    <row r="36" spans="1:2">
      <c r="A36" s="12">
        <v>7</v>
      </c>
      <c r="B36" s="404" t="s">
        <v>33</v>
      </c>
    </row>
    <row r="37" spans="1:2">
      <c r="A37" s="12"/>
      <c r="B37" s="404"/>
    </row>
    <row r="39" spans="1:2">
      <c r="A39" s="410" t="s">
        <v>34</v>
      </c>
      <c r="B39" s="41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P13"/>
  <sheetViews>
    <sheetView topLeftCell="A2" workbookViewId="0">
      <selection activeCell="D18" sqref="D18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60" customWidth="1"/>
    <col min="15" max="15" width="10.6666666666667" customWidth="1"/>
  </cols>
  <sheetData>
    <row r="1" ht="29.25" spans="1:16">
      <c r="A1" s="3" t="s">
        <v>386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6">
      <c r="A2" s="4" t="s">
        <v>387</v>
      </c>
      <c r="B2" s="5" t="s">
        <v>388</v>
      </c>
      <c r="C2" s="5" t="s">
        <v>389</v>
      </c>
      <c r="D2" s="5" t="s">
        <v>390</v>
      </c>
      <c r="E2" s="5" t="s">
        <v>391</v>
      </c>
      <c r="F2" s="5" t="s">
        <v>392</v>
      </c>
      <c r="G2" s="5" t="s">
        <v>393</v>
      </c>
      <c r="H2" s="5" t="s">
        <v>394</v>
      </c>
      <c r="I2" s="4" t="s">
        <v>395</v>
      </c>
      <c r="J2" s="4" t="s">
        <v>396</v>
      </c>
      <c r="K2" s="4" t="s">
        <v>397</v>
      </c>
      <c r="L2" s="4" t="s">
        <v>398</v>
      </c>
      <c r="M2" s="4" t="s">
        <v>399</v>
      </c>
      <c r="N2" s="61" t="s">
        <v>400</v>
      </c>
      <c r="O2" s="5" t="s">
        <v>401</v>
      </c>
    </row>
    <row r="3" s="1" customFormat="1" ht="16.5" spans="1:16">
      <c r="A3" s="4"/>
      <c r="B3" s="23"/>
      <c r="C3" s="23"/>
      <c r="D3" s="23"/>
      <c r="E3" s="23"/>
      <c r="F3" s="23"/>
      <c r="G3" s="23"/>
      <c r="H3" s="23"/>
      <c r="I3" s="4" t="s">
        <v>402</v>
      </c>
      <c r="J3" s="4" t="s">
        <v>402</v>
      </c>
      <c r="K3" s="4" t="s">
        <v>402</v>
      </c>
      <c r="L3" s="4" t="s">
        <v>402</v>
      </c>
      <c r="M3" s="4" t="s">
        <v>402</v>
      </c>
      <c r="N3" s="62"/>
      <c r="O3" s="23"/>
    </row>
    <row r="4" s="59" customFormat="1" spans="1:16">
      <c r="A4" s="7">
        <v>1</v>
      </c>
      <c r="B4" s="8" t="s">
        <v>403</v>
      </c>
      <c r="C4" s="7" t="s">
        <v>404</v>
      </c>
      <c r="D4" s="7" t="s">
        <v>121</v>
      </c>
      <c r="E4" s="7" t="s">
        <v>405</v>
      </c>
      <c r="F4" s="7" t="s">
        <v>406</v>
      </c>
      <c r="G4" s="7" t="s">
        <v>407</v>
      </c>
      <c r="H4" s="9"/>
      <c r="I4" s="9">
        <v>1</v>
      </c>
      <c r="J4" s="9">
        <v>0</v>
      </c>
      <c r="K4" s="9">
        <v>0</v>
      </c>
      <c r="L4" s="9">
        <v>0</v>
      </c>
      <c r="M4" s="9">
        <v>1</v>
      </c>
      <c r="N4" s="63"/>
      <c r="O4" s="7" t="s">
        <v>408</v>
      </c>
      <c r="P4" s="64"/>
    </row>
    <row r="5" s="59" customFormat="1" spans="1:16">
      <c r="A5" s="7">
        <v>3</v>
      </c>
      <c r="B5" s="8" t="s">
        <v>409</v>
      </c>
      <c r="C5" s="7" t="s">
        <v>404</v>
      </c>
      <c r="D5" s="7" t="s">
        <v>119</v>
      </c>
      <c r="E5" s="7" t="s">
        <v>405</v>
      </c>
      <c r="F5" s="7" t="s">
        <v>406</v>
      </c>
      <c r="G5" s="7" t="s">
        <v>407</v>
      </c>
      <c r="H5" s="9"/>
      <c r="I5" s="9">
        <v>0</v>
      </c>
      <c r="J5" s="9">
        <v>0</v>
      </c>
      <c r="K5" s="9">
        <v>1</v>
      </c>
      <c r="L5" s="9">
        <v>0</v>
      </c>
      <c r="M5" s="9">
        <v>0</v>
      </c>
      <c r="N5" s="63"/>
      <c r="O5" s="7" t="s">
        <v>408</v>
      </c>
      <c r="P5" s="64"/>
    </row>
    <row r="6" s="59" customFormat="1" spans="1:16">
      <c r="A6" s="7">
        <v>4</v>
      </c>
      <c r="B6" s="65" t="s">
        <v>410</v>
      </c>
      <c r="C6" s="7" t="s">
        <v>404</v>
      </c>
      <c r="D6" s="7" t="s">
        <v>119</v>
      </c>
      <c r="E6" s="7" t="s">
        <v>405</v>
      </c>
      <c r="F6" s="7" t="s">
        <v>406</v>
      </c>
      <c r="G6" s="7" t="s">
        <v>407</v>
      </c>
      <c r="H6" s="9"/>
      <c r="I6" s="9">
        <v>0</v>
      </c>
      <c r="J6" s="9">
        <v>1</v>
      </c>
      <c r="K6" s="9">
        <v>0</v>
      </c>
      <c r="L6" s="9">
        <v>0</v>
      </c>
      <c r="M6" s="9">
        <v>1</v>
      </c>
      <c r="N6" s="63"/>
      <c r="O6" s="7" t="s">
        <v>408</v>
      </c>
      <c r="P6" s="64"/>
    </row>
    <row r="7" s="59" customFormat="1" spans="1:16">
      <c r="A7" s="7">
        <v>5</v>
      </c>
      <c r="B7" s="8" t="s">
        <v>411</v>
      </c>
      <c r="C7" s="7" t="s">
        <v>404</v>
      </c>
      <c r="D7" s="7" t="s">
        <v>120</v>
      </c>
      <c r="E7" s="7" t="s">
        <v>405</v>
      </c>
      <c r="F7" s="7" t="s">
        <v>406</v>
      </c>
      <c r="G7" s="7" t="s">
        <v>407</v>
      </c>
      <c r="H7" s="9"/>
      <c r="I7" s="9">
        <v>0</v>
      </c>
      <c r="J7" s="9">
        <v>0</v>
      </c>
      <c r="K7" s="9">
        <v>0</v>
      </c>
      <c r="L7" s="9">
        <v>2</v>
      </c>
      <c r="M7" s="9">
        <v>0</v>
      </c>
      <c r="N7" s="63"/>
      <c r="O7" s="7" t="s">
        <v>408</v>
      </c>
      <c r="P7" s="64"/>
    </row>
    <row r="8" s="59" customFormat="1" spans="1:16">
      <c r="A8" s="7">
        <v>6</v>
      </c>
      <c r="B8" s="8" t="s">
        <v>412</v>
      </c>
      <c r="C8" s="7" t="s">
        <v>404</v>
      </c>
      <c r="D8" s="7" t="s">
        <v>120</v>
      </c>
      <c r="E8" s="7" t="s">
        <v>405</v>
      </c>
      <c r="F8" s="7" t="s">
        <v>406</v>
      </c>
      <c r="G8" s="7" t="s">
        <v>407</v>
      </c>
      <c r="H8" s="9"/>
      <c r="I8" s="9">
        <v>0</v>
      </c>
      <c r="J8" s="9">
        <v>1</v>
      </c>
      <c r="K8" s="9">
        <v>0</v>
      </c>
      <c r="L8" s="9">
        <v>0</v>
      </c>
      <c r="M8" s="9">
        <v>0</v>
      </c>
      <c r="N8" s="63"/>
      <c r="O8" s="7" t="s">
        <v>408</v>
      </c>
      <c r="P8" s="64"/>
    </row>
    <row r="9" s="59" customFormat="1" spans="1:16">
      <c r="A9" s="7">
        <v>7</v>
      </c>
      <c r="B9" s="8" t="s">
        <v>413</v>
      </c>
      <c r="C9" s="7" t="s">
        <v>404</v>
      </c>
      <c r="D9" s="7" t="s">
        <v>414</v>
      </c>
      <c r="E9" s="7" t="s">
        <v>405</v>
      </c>
      <c r="F9" s="7" t="s">
        <v>406</v>
      </c>
      <c r="G9" s="7" t="s">
        <v>407</v>
      </c>
      <c r="H9" s="9"/>
      <c r="I9" s="9">
        <v>2</v>
      </c>
      <c r="J9" s="9">
        <v>0</v>
      </c>
      <c r="K9" s="9">
        <v>0</v>
      </c>
      <c r="L9" s="9">
        <v>0</v>
      </c>
      <c r="M9" s="9">
        <v>0</v>
      </c>
      <c r="N9" s="63"/>
      <c r="O9" s="7" t="s">
        <v>408</v>
      </c>
      <c r="P9" s="64"/>
    </row>
    <row r="10" s="59" customFormat="1" spans="1:16">
      <c r="A10" s="7"/>
      <c r="B10" s="8"/>
      <c r="C10" s="7"/>
      <c r="D10" s="7"/>
      <c r="E10" s="7"/>
      <c r="F10" s="7"/>
      <c r="G10" s="7"/>
      <c r="H10" s="9"/>
      <c r="I10" s="9"/>
      <c r="J10" s="9"/>
      <c r="K10" s="9"/>
      <c r="L10" s="9"/>
      <c r="M10" s="9"/>
      <c r="N10" s="63"/>
      <c r="O10" s="7"/>
      <c r="P10" s="64"/>
    </row>
    <row r="11" s="59" customFormat="1" spans="1:16">
      <c r="A11" s="7"/>
      <c r="B11" s="8"/>
      <c r="C11" s="7"/>
      <c r="D11" s="7"/>
      <c r="E11" s="7"/>
      <c r="F11" s="7"/>
      <c r="G11" s="7"/>
      <c r="H11" s="9"/>
      <c r="I11" s="9"/>
      <c r="J11" s="9"/>
      <c r="K11" s="9"/>
      <c r="L11" s="9"/>
      <c r="M11" s="9"/>
      <c r="N11" s="63"/>
      <c r="O11" s="7"/>
      <c r="P11" s="64"/>
    </row>
    <row r="12" s="2" customFormat="1" ht="18.75" spans="1:16">
      <c r="A12" s="13" t="s">
        <v>415</v>
      </c>
      <c r="B12" s="14"/>
      <c r="C12" s="14"/>
      <c r="D12" s="15"/>
      <c r="E12" s="16"/>
      <c r="F12" s="32"/>
      <c r="G12" s="32"/>
      <c r="H12" s="32"/>
      <c r="I12" s="17"/>
      <c r="J12" s="13" t="s">
        <v>416</v>
      </c>
      <c r="K12" s="14"/>
      <c r="L12" s="14"/>
      <c r="M12" s="15"/>
      <c r="N12" s="66"/>
      <c r="O12" s="18"/>
    </row>
    <row r="13" ht="33" customHeight="1" spans="1:16">
      <c r="A13" s="19" t="s">
        <v>417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6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M12"/>
  <sheetViews>
    <sheetView workbookViewId="0">
      <selection activeCell="C26" sqref="C26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75" customWidth="1"/>
    <col min="12" max="13" width="10.6666666666667" customWidth="1"/>
  </cols>
  <sheetData>
    <row r="1" ht="29.25" spans="1:13">
      <c r="A1" s="3" t="s">
        <v>418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387</v>
      </c>
      <c r="B2" s="5" t="s">
        <v>392</v>
      </c>
      <c r="C2" s="5" t="s">
        <v>388</v>
      </c>
      <c r="D2" s="5" t="s">
        <v>389</v>
      </c>
      <c r="E2" s="5" t="s">
        <v>390</v>
      </c>
      <c r="F2" s="5" t="s">
        <v>391</v>
      </c>
      <c r="G2" s="4" t="s">
        <v>419</v>
      </c>
      <c r="H2" s="4"/>
      <c r="I2" s="4" t="s">
        <v>420</v>
      </c>
      <c r="J2" s="4"/>
      <c r="K2" s="21" t="s">
        <v>421</v>
      </c>
      <c r="L2" s="52" t="s">
        <v>422</v>
      </c>
      <c r="M2" s="22" t="s">
        <v>423</v>
      </c>
    </row>
    <row r="3" s="1" customFormat="1" ht="16.5" spans="1:13">
      <c r="A3" s="4"/>
      <c r="B3" s="23"/>
      <c r="C3" s="23"/>
      <c r="D3" s="23"/>
      <c r="E3" s="23"/>
      <c r="F3" s="23"/>
      <c r="G3" s="4" t="s">
        <v>424</v>
      </c>
      <c r="H3" s="4" t="s">
        <v>425</v>
      </c>
      <c r="I3" s="4" t="s">
        <v>424</v>
      </c>
      <c r="J3" s="4" t="s">
        <v>425</v>
      </c>
      <c r="K3" s="24"/>
      <c r="L3" s="53"/>
      <c r="M3" s="25"/>
    </row>
    <row r="4" spans="1:13">
      <c r="A4" s="7">
        <v>1</v>
      </c>
      <c r="B4" s="12"/>
      <c r="C4" s="54" t="s">
        <v>403</v>
      </c>
      <c r="D4" s="7" t="s">
        <v>404</v>
      </c>
      <c r="E4" s="7" t="s">
        <v>121</v>
      </c>
      <c r="F4" s="7" t="s">
        <v>405</v>
      </c>
      <c r="G4" s="55">
        <v>-2.5</v>
      </c>
      <c r="H4" s="55">
        <v>-1.5</v>
      </c>
      <c r="I4" s="55">
        <v>-3.5</v>
      </c>
      <c r="J4" s="55">
        <v>-2</v>
      </c>
      <c r="K4" s="9" t="s">
        <v>426</v>
      </c>
      <c r="L4" s="9" t="s">
        <v>408</v>
      </c>
      <c r="M4" s="9" t="s">
        <v>408</v>
      </c>
    </row>
    <row r="5" spans="1:13">
      <c r="A5" s="7">
        <v>3</v>
      </c>
      <c r="B5" s="12"/>
      <c r="C5" s="54" t="s">
        <v>409</v>
      </c>
      <c r="D5" s="7" t="s">
        <v>404</v>
      </c>
      <c r="E5" s="7" t="s">
        <v>119</v>
      </c>
      <c r="F5" s="7" t="s">
        <v>405</v>
      </c>
      <c r="G5" s="55">
        <v>-1.5</v>
      </c>
      <c r="H5" s="55">
        <v>-0.5</v>
      </c>
      <c r="I5" s="55">
        <v>-3</v>
      </c>
      <c r="J5" s="55">
        <v>-1</v>
      </c>
      <c r="K5" s="9" t="s">
        <v>427</v>
      </c>
      <c r="L5" s="9" t="s">
        <v>408</v>
      </c>
      <c r="M5" s="9" t="s">
        <v>408</v>
      </c>
    </row>
    <row r="6" spans="1:13">
      <c r="A6" s="7">
        <v>4</v>
      </c>
      <c r="B6" s="12"/>
      <c r="C6" s="56" t="s">
        <v>410</v>
      </c>
      <c r="D6" s="7" t="s">
        <v>404</v>
      </c>
      <c r="E6" s="7" t="s">
        <v>119</v>
      </c>
      <c r="F6" s="7" t="s">
        <v>405</v>
      </c>
      <c r="G6" s="55">
        <v>-1</v>
      </c>
      <c r="H6" s="55">
        <v>-2</v>
      </c>
      <c r="I6" s="55">
        <v>-1.5</v>
      </c>
      <c r="J6" s="55">
        <v>-3</v>
      </c>
      <c r="K6" s="9" t="s">
        <v>428</v>
      </c>
      <c r="L6" s="9" t="s">
        <v>408</v>
      </c>
      <c r="M6" s="9" t="s">
        <v>408</v>
      </c>
    </row>
    <row r="7" spans="1:13">
      <c r="A7" s="7">
        <v>5</v>
      </c>
      <c r="B7" s="12"/>
      <c r="C7" s="54" t="s">
        <v>411</v>
      </c>
      <c r="D7" s="7" t="s">
        <v>404</v>
      </c>
      <c r="E7" s="7" t="s">
        <v>120</v>
      </c>
      <c r="F7" s="7" t="s">
        <v>405</v>
      </c>
      <c r="G7" s="55">
        <v>-3</v>
      </c>
      <c r="H7" s="55">
        <v>-1.5</v>
      </c>
      <c r="I7" s="55">
        <v>-3</v>
      </c>
      <c r="J7" s="55">
        <v>-2</v>
      </c>
      <c r="K7" s="9" t="s">
        <v>426</v>
      </c>
      <c r="L7" s="9" t="s">
        <v>408</v>
      </c>
      <c r="M7" s="9" t="s">
        <v>408</v>
      </c>
    </row>
    <row r="8" spans="1:13">
      <c r="A8" s="7">
        <v>6</v>
      </c>
      <c r="B8" s="8"/>
      <c r="C8" s="8" t="s">
        <v>412</v>
      </c>
      <c r="D8" s="11" t="s">
        <v>404</v>
      </c>
      <c r="E8" s="11" t="s">
        <v>120</v>
      </c>
      <c r="F8" s="11" t="s">
        <v>405</v>
      </c>
      <c r="G8" s="55">
        <v>-1.5</v>
      </c>
      <c r="H8" s="55">
        <v>-0.5</v>
      </c>
      <c r="I8" s="55">
        <v>-1</v>
      </c>
      <c r="J8" s="55">
        <v>-2</v>
      </c>
      <c r="K8" s="9" t="s">
        <v>429</v>
      </c>
      <c r="L8" s="9" t="s">
        <v>408</v>
      </c>
      <c r="M8" s="9" t="s">
        <v>408</v>
      </c>
    </row>
    <row r="9" spans="1:13">
      <c r="A9" s="7">
        <v>7</v>
      </c>
      <c r="B9" s="8"/>
      <c r="C9" s="8" t="s">
        <v>413</v>
      </c>
      <c r="D9" s="11" t="s">
        <v>404</v>
      </c>
      <c r="E9" s="11" t="s">
        <v>414</v>
      </c>
      <c r="F9" s="11" t="s">
        <v>405</v>
      </c>
      <c r="G9" s="55">
        <v>-1.5</v>
      </c>
      <c r="H9" s="55">
        <v>-0.5</v>
      </c>
      <c r="I9" s="55">
        <v>-3.5</v>
      </c>
      <c r="J9" s="55">
        <v>-1.5</v>
      </c>
      <c r="K9" s="9" t="s">
        <v>430</v>
      </c>
      <c r="L9" s="9" t="s">
        <v>408</v>
      </c>
      <c r="M9" s="9" t="s">
        <v>408</v>
      </c>
    </row>
    <row r="10" spans="1:13">
      <c r="A10" s="7"/>
      <c r="B10" s="12"/>
      <c r="C10" s="57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="2" customFormat="1" ht="18.75" spans="1:13">
      <c r="A11" s="13" t="s">
        <v>431</v>
      </c>
      <c r="B11" s="14"/>
      <c r="C11" s="14"/>
      <c r="D11" s="14"/>
      <c r="E11" s="15"/>
      <c r="F11" s="16"/>
      <c r="G11" s="17"/>
      <c r="H11" s="13" t="s">
        <v>416</v>
      </c>
      <c r="I11" s="14"/>
      <c r="J11" s="14"/>
      <c r="K11" s="15"/>
      <c r="L11" s="58"/>
      <c r="M11" s="18"/>
    </row>
    <row r="12" ht="32" customHeight="1" spans="1:13">
      <c r="A12" s="19" t="s">
        <v>432</v>
      </c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9 M$1:M$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2"/>
  <sheetViews>
    <sheetView workbookViewId="0">
      <selection activeCell="D10" sqref="D10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433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434</v>
      </c>
      <c r="B2" s="5" t="s">
        <v>392</v>
      </c>
      <c r="C2" s="5" t="s">
        <v>388</v>
      </c>
      <c r="D2" s="5" t="s">
        <v>389</v>
      </c>
      <c r="E2" s="5" t="s">
        <v>390</v>
      </c>
      <c r="F2" s="5" t="s">
        <v>391</v>
      </c>
      <c r="G2" s="33" t="s">
        <v>435</v>
      </c>
      <c r="H2" s="34"/>
      <c r="I2" s="35"/>
      <c r="J2" s="33" t="s">
        <v>436</v>
      </c>
      <c r="K2" s="34"/>
      <c r="L2" s="35"/>
      <c r="M2" s="33" t="s">
        <v>437</v>
      </c>
      <c r="N2" s="34"/>
      <c r="O2" s="35"/>
      <c r="P2" s="33" t="s">
        <v>438</v>
      </c>
      <c r="Q2" s="34"/>
      <c r="R2" s="35"/>
      <c r="S2" s="34" t="s">
        <v>439</v>
      </c>
      <c r="T2" s="34"/>
      <c r="U2" s="35"/>
      <c r="V2" s="28" t="s">
        <v>440</v>
      </c>
      <c r="W2" s="28" t="s">
        <v>401</v>
      </c>
    </row>
    <row r="3" s="1" customFormat="1" ht="16.5" spans="1:23">
      <c r="A3" s="23"/>
      <c r="B3" s="36"/>
      <c r="C3" s="36"/>
      <c r="D3" s="36"/>
      <c r="E3" s="36"/>
      <c r="F3" s="36"/>
      <c r="G3" s="4" t="s">
        <v>441</v>
      </c>
      <c r="H3" s="4" t="s">
        <v>67</v>
      </c>
      <c r="I3" s="4" t="s">
        <v>392</v>
      </c>
      <c r="J3" s="4" t="s">
        <v>441</v>
      </c>
      <c r="K3" s="4" t="s">
        <v>67</v>
      </c>
      <c r="L3" s="4" t="s">
        <v>392</v>
      </c>
      <c r="M3" s="4" t="s">
        <v>441</v>
      </c>
      <c r="N3" s="4" t="s">
        <v>67</v>
      </c>
      <c r="O3" s="4" t="s">
        <v>392</v>
      </c>
      <c r="P3" s="4" t="s">
        <v>441</v>
      </c>
      <c r="Q3" s="4" t="s">
        <v>67</v>
      </c>
      <c r="R3" s="4" t="s">
        <v>392</v>
      </c>
      <c r="S3" s="4" t="s">
        <v>441</v>
      </c>
      <c r="T3" s="4" t="s">
        <v>67</v>
      </c>
      <c r="U3" s="4" t="s">
        <v>392</v>
      </c>
      <c r="V3" s="37"/>
      <c r="W3" s="37"/>
    </row>
    <row r="4" spans="1:23">
      <c r="A4" s="38" t="s">
        <v>442</v>
      </c>
      <c r="B4" s="39" t="s">
        <v>443</v>
      </c>
      <c r="C4" s="40"/>
      <c r="D4" s="40"/>
      <c r="E4" s="40"/>
      <c r="F4" s="41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42"/>
      <c r="B5" s="43"/>
      <c r="C5" s="44"/>
      <c r="D5" s="44"/>
      <c r="E5" s="44"/>
      <c r="F5" s="45"/>
      <c r="G5" s="33" t="s">
        <v>444</v>
      </c>
      <c r="H5" s="34"/>
      <c r="I5" s="35"/>
      <c r="J5" s="33" t="s">
        <v>445</v>
      </c>
      <c r="K5" s="34"/>
      <c r="L5" s="35"/>
      <c r="M5" s="33" t="s">
        <v>446</v>
      </c>
      <c r="N5" s="34"/>
      <c r="O5" s="35"/>
      <c r="P5" s="33" t="s">
        <v>447</v>
      </c>
      <c r="Q5" s="34"/>
      <c r="R5" s="35"/>
      <c r="S5" s="34" t="s">
        <v>448</v>
      </c>
      <c r="T5" s="34"/>
      <c r="U5" s="35"/>
      <c r="V5" s="10"/>
      <c r="W5" s="10"/>
    </row>
    <row r="6" ht="16.5" spans="1:23">
      <c r="A6" s="42"/>
      <c r="B6" s="43"/>
      <c r="C6" s="44"/>
      <c r="D6" s="44"/>
      <c r="E6" s="44"/>
      <c r="F6" s="45"/>
      <c r="G6" s="4" t="s">
        <v>441</v>
      </c>
      <c r="H6" s="4" t="s">
        <v>67</v>
      </c>
      <c r="I6" s="4" t="s">
        <v>392</v>
      </c>
      <c r="J6" s="4" t="s">
        <v>441</v>
      </c>
      <c r="K6" s="4" t="s">
        <v>67</v>
      </c>
      <c r="L6" s="4" t="s">
        <v>392</v>
      </c>
      <c r="M6" s="4" t="s">
        <v>441</v>
      </c>
      <c r="N6" s="4" t="s">
        <v>67</v>
      </c>
      <c r="O6" s="4" t="s">
        <v>392</v>
      </c>
      <c r="P6" s="4" t="s">
        <v>441</v>
      </c>
      <c r="Q6" s="4" t="s">
        <v>67</v>
      </c>
      <c r="R6" s="4" t="s">
        <v>392</v>
      </c>
      <c r="S6" s="4" t="s">
        <v>441</v>
      </c>
      <c r="T6" s="4" t="s">
        <v>67</v>
      </c>
      <c r="U6" s="4" t="s">
        <v>392</v>
      </c>
      <c r="V6" s="10"/>
      <c r="W6" s="10"/>
    </row>
    <row r="7" spans="1:23">
      <c r="A7" s="46"/>
      <c r="B7" s="47"/>
      <c r="C7" s="48"/>
      <c r="D7" s="48"/>
      <c r="E7" s="48"/>
      <c r="F7" s="49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50"/>
      <c r="B8" s="50"/>
      <c r="C8" s="50"/>
      <c r="D8" s="50"/>
      <c r="E8" s="50"/>
      <c r="F8" s="50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51"/>
      <c r="B9" s="51"/>
      <c r="C9" s="51"/>
      <c r="D9" s="51"/>
      <c r="E9" s="51"/>
      <c r="F9" s="51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="2" customFormat="1" ht="18.75" spans="1:23">
      <c r="A11" s="13" t="s">
        <v>449</v>
      </c>
      <c r="B11" s="14"/>
      <c r="C11" s="14"/>
      <c r="D11" s="14"/>
      <c r="E11" s="15"/>
      <c r="F11" s="16"/>
      <c r="G11" s="17"/>
      <c r="H11" s="32"/>
      <c r="I11" s="32"/>
      <c r="J11" s="13" t="s">
        <v>450</v>
      </c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5"/>
      <c r="V11" s="14"/>
      <c r="W11" s="18"/>
    </row>
    <row r="12" ht="49" customHeight="1" spans="1:23">
      <c r="A12" s="19" t="s">
        <v>451</v>
      </c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C15" sqref="C15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452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7" t="s">
        <v>453</v>
      </c>
      <c r="B2" s="28" t="s">
        <v>388</v>
      </c>
      <c r="C2" s="28" t="s">
        <v>389</v>
      </c>
      <c r="D2" s="28" t="s">
        <v>390</v>
      </c>
      <c r="E2" s="28" t="s">
        <v>391</v>
      </c>
      <c r="F2" s="28" t="s">
        <v>392</v>
      </c>
      <c r="G2" s="27" t="s">
        <v>454</v>
      </c>
      <c r="H2" s="27" t="s">
        <v>455</v>
      </c>
      <c r="I2" s="27" t="s">
        <v>456</v>
      </c>
      <c r="J2" s="27" t="s">
        <v>455</v>
      </c>
      <c r="K2" s="27" t="s">
        <v>457</v>
      </c>
      <c r="L2" s="27" t="s">
        <v>455</v>
      </c>
      <c r="M2" s="28" t="s">
        <v>440</v>
      </c>
      <c r="N2" s="28" t="s">
        <v>401</v>
      </c>
    </row>
    <row r="3" spans="1:14">
      <c r="A3" s="12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9" t="s">
        <v>453</v>
      </c>
      <c r="B4" s="30" t="s">
        <v>458</v>
      </c>
      <c r="C4" s="30" t="s">
        <v>441</v>
      </c>
      <c r="D4" s="30" t="s">
        <v>390</v>
      </c>
      <c r="E4" s="28" t="s">
        <v>391</v>
      </c>
      <c r="F4" s="28" t="s">
        <v>392</v>
      </c>
      <c r="G4" s="27" t="s">
        <v>454</v>
      </c>
      <c r="H4" s="27" t="s">
        <v>455</v>
      </c>
      <c r="I4" s="27" t="s">
        <v>456</v>
      </c>
      <c r="J4" s="27" t="s">
        <v>455</v>
      </c>
      <c r="K4" s="27" t="s">
        <v>457</v>
      </c>
      <c r="L4" s="27" t="s">
        <v>455</v>
      </c>
      <c r="M4" s="28" t="s">
        <v>440</v>
      </c>
      <c r="N4" s="28" t="s">
        <v>401</v>
      </c>
    </row>
    <row r="5" spans="1:14">
      <c r="A5" s="12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12"/>
      <c r="B6" s="10"/>
      <c r="C6" s="31" t="s">
        <v>459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13" t="s">
        <v>449</v>
      </c>
      <c r="B11" s="14"/>
      <c r="C11" s="14"/>
      <c r="D11" s="15"/>
      <c r="E11" s="16"/>
      <c r="F11" s="32"/>
      <c r="G11" s="17"/>
      <c r="H11" s="32"/>
      <c r="I11" s="13" t="s">
        <v>460</v>
      </c>
      <c r="J11" s="14"/>
      <c r="K11" s="14"/>
      <c r="L11" s="14"/>
      <c r="M11" s="14"/>
      <c r="N11" s="18"/>
    </row>
    <row r="12" ht="48" customHeight="1" spans="1:14">
      <c r="A12" s="19" t="s">
        <v>461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K5" sqref="K5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462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387</v>
      </c>
      <c r="B2" s="5" t="s">
        <v>392</v>
      </c>
      <c r="C2" s="5" t="s">
        <v>441</v>
      </c>
      <c r="D2" s="5" t="s">
        <v>390</v>
      </c>
      <c r="E2" s="5" t="s">
        <v>391</v>
      </c>
      <c r="F2" s="4" t="s">
        <v>463</v>
      </c>
      <c r="G2" s="4" t="s">
        <v>420</v>
      </c>
      <c r="H2" s="21" t="s">
        <v>421</v>
      </c>
      <c r="I2" s="22" t="s">
        <v>423</v>
      </c>
    </row>
    <row r="3" s="1" customFormat="1" ht="16.5" spans="1:9">
      <c r="A3" s="4"/>
      <c r="B3" s="23"/>
      <c r="C3" s="23"/>
      <c r="D3" s="23"/>
      <c r="E3" s="23"/>
      <c r="F3" s="4" t="s">
        <v>464</v>
      </c>
      <c r="G3" s="4" t="s">
        <v>424</v>
      </c>
      <c r="H3" s="24"/>
      <c r="I3" s="25"/>
    </row>
    <row r="4" spans="1:9">
      <c r="A4" s="6">
        <v>1</v>
      </c>
      <c r="B4" s="6" t="s">
        <v>465</v>
      </c>
      <c r="C4" s="9" t="s">
        <v>466</v>
      </c>
      <c r="D4" s="26" t="s">
        <v>117</v>
      </c>
      <c r="E4" s="7" t="s">
        <v>405</v>
      </c>
      <c r="F4" s="9">
        <v>-1</v>
      </c>
      <c r="G4" s="9">
        <v>-0.8</v>
      </c>
      <c r="H4" s="9">
        <v>1.8</v>
      </c>
      <c r="I4" s="9" t="s">
        <v>408</v>
      </c>
    </row>
    <row r="5" spans="1:9">
      <c r="A5" s="6">
        <v>2</v>
      </c>
      <c r="B5" s="6" t="s">
        <v>465</v>
      </c>
      <c r="C5" s="9" t="s">
        <v>466</v>
      </c>
      <c r="D5" s="26" t="s">
        <v>119</v>
      </c>
      <c r="E5" s="7" t="s">
        <v>405</v>
      </c>
      <c r="F5" s="9">
        <v>-1</v>
      </c>
      <c r="G5" s="9">
        <v>-0.8</v>
      </c>
      <c r="H5" s="9">
        <v>1.8</v>
      </c>
      <c r="I5" s="9" t="s">
        <v>408</v>
      </c>
    </row>
    <row r="6" spans="1:9">
      <c r="A6" s="6">
        <v>3</v>
      </c>
      <c r="B6" s="6" t="s">
        <v>465</v>
      </c>
      <c r="C6" s="9" t="s">
        <v>466</v>
      </c>
      <c r="D6" s="26" t="s">
        <v>120</v>
      </c>
      <c r="E6" s="7" t="s">
        <v>405</v>
      </c>
      <c r="F6" s="9">
        <v>-1</v>
      </c>
      <c r="G6" s="9">
        <v>-0.8</v>
      </c>
      <c r="H6" s="9">
        <v>1.8</v>
      </c>
      <c r="I6" s="9" t="s">
        <v>408</v>
      </c>
    </row>
    <row r="7" spans="1:9">
      <c r="A7" s="6">
        <v>4</v>
      </c>
      <c r="B7" s="6" t="s">
        <v>465</v>
      </c>
      <c r="C7" s="9" t="s">
        <v>466</v>
      </c>
      <c r="D7" s="26" t="s">
        <v>121</v>
      </c>
      <c r="E7" s="7" t="s">
        <v>405</v>
      </c>
      <c r="F7" s="9">
        <v>-1</v>
      </c>
      <c r="G7" s="9">
        <v>-0.8</v>
      </c>
      <c r="H7" s="9">
        <v>1.8</v>
      </c>
      <c r="I7" s="9" t="s">
        <v>408</v>
      </c>
    </row>
    <row r="8" spans="1:9">
      <c r="A8" s="12"/>
      <c r="B8" s="12"/>
      <c r="C8" s="12"/>
      <c r="D8" s="12"/>
      <c r="E8" s="12"/>
      <c r="F8" s="12"/>
      <c r="G8" s="12"/>
      <c r="H8" s="12"/>
      <c r="I8" s="12"/>
    </row>
    <row r="9" spans="1:9">
      <c r="A9" s="12"/>
      <c r="B9" s="12"/>
      <c r="C9" s="12"/>
      <c r="D9" s="12"/>
      <c r="E9" s="12"/>
      <c r="F9" s="12"/>
      <c r="G9" s="12"/>
      <c r="H9" s="12"/>
      <c r="I9" s="12"/>
    </row>
    <row r="10" spans="1:9">
      <c r="A10" s="12"/>
      <c r="B10" s="12"/>
      <c r="C10" s="12"/>
      <c r="D10" s="12"/>
      <c r="E10" s="12"/>
      <c r="F10" s="12"/>
      <c r="G10" s="12"/>
      <c r="H10" s="12"/>
      <c r="I10" s="12"/>
    </row>
    <row r="1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13" t="s">
        <v>467</v>
      </c>
      <c r="B12" s="14"/>
      <c r="C12" s="14"/>
      <c r="D12" s="15"/>
      <c r="E12" s="16"/>
      <c r="F12" s="13" t="s">
        <v>468</v>
      </c>
      <c r="G12" s="14"/>
      <c r="H12" s="15"/>
      <c r="I12" s="18"/>
    </row>
    <row r="13" ht="32" customHeight="1" spans="1:9">
      <c r="A13" s="19" t="s">
        <v>469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21"/>
  <sheetViews>
    <sheetView workbookViewId="0">
      <selection activeCell="I11" sqref="I11"/>
    </sheetView>
  </sheetViews>
  <sheetFormatPr defaultColWidth="9" defaultRowHeight="14.2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8" width="18.875" customWidth="1"/>
    <col min="9" max="9" width="14" customWidth="1"/>
    <col min="10" max="10" width="11.5" customWidth="1"/>
  </cols>
  <sheetData>
    <row r="1" ht="29.25" spans="1:12">
      <c r="A1" s="3" t="s">
        <v>470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434</v>
      </c>
      <c r="B2" s="5" t="s">
        <v>392</v>
      </c>
      <c r="C2" s="5" t="s">
        <v>388</v>
      </c>
      <c r="D2" s="5" t="s">
        <v>389</v>
      </c>
      <c r="E2" s="5" t="s">
        <v>390</v>
      </c>
      <c r="F2" s="5" t="s">
        <v>391</v>
      </c>
      <c r="G2" s="4" t="s">
        <v>471</v>
      </c>
      <c r="H2" s="4" t="s">
        <v>472</v>
      </c>
      <c r="I2" s="4" t="s">
        <v>473</v>
      </c>
      <c r="J2" s="4" t="s">
        <v>474</v>
      </c>
      <c r="K2" s="5" t="s">
        <v>440</v>
      </c>
      <c r="L2" s="5" t="s">
        <v>401</v>
      </c>
    </row>
    <row r="3" spans="1:12">
      <c r="A3" s="6" t="s">
        <v>442</v>
      </c>
      <c r="B3" s="7" t="s">
        <v>406</v>
      </c>
      <c r="C3" s="8" t="s">
        <v>403</v>
      </c>
      <c r="D3" s="7" t="s">
        <v>475</v>
      </c>
      <c r="E3" s="7" t="s">
        <v>121</v>
      </c>
      <c r="F3" s="7" t="s">
        <v>62</v>
      </c>
      <c r="G3" s="9" t="s">
        <v>476</v>
      </c>
      <c r="H3" s="9" t="s">
        <v>477</v>
      </c>
      <c r="I3" s="10"/>
      <c r="J3" s="10"/>
      <c r="K3" s="9" t="s">
        <v>407</v>
      </c>
      <c r="L3" s="9" t="s">
        <v>408</v>
      </c>
    </row>
    <row r="4" spans="1:12">
      <c r="A4" s="6" t="s">
        <v>478</v>
      </c>
      <c r="B4" s="7" t="s">
        <v>406</v>
      </c>
      <c r="C4" s="8" t="s">
        <v>403</v>
      </c>
      <c r="D4" s="7" t="s">
        <v>475</v>
      </c>
      <c r="E4" s="7" t="s">
        <v>121</v>
      </c>
      <c r="F4" s="7" t="s">
        <v>62</v>
      </c>
      <c r="G4" s="9" t="s">
        <v>476</v>
      </c>
      <c r="H4" s="9" t="s">
        <v>477</v>
      </c>
      <c r="I4" s="10"/>
      <c r="J4" s="10"/>
      <c r="K4" s="9" t="s">
        <v>407</v>
      </c>
      <c r="L4" s="9" t="s">
        <v>408</v>
      </c>
    </row>
    <row r="5" spans="1:12">
      <c r="A5" s="6" t="s">
        <v>479</v>
      </c>
      <c r="B5" s="7" t="s">
        <v>406</v>
      </c>
      <c r="C5" s="8" t="s">
        <v>403</v>
      </c>
      <c r="D5" s="7" t="s">
        <v>475</v>
      </c>
      <c r="E5" s="7" t="s">
        <v>121</v>
      </c>
      <c r="F5" s="7" t="s">
        <v>62</v>
      </c>
      <c r="G5" s="9" t="s">
        <v>480</v>
      </c>
      <c r="H5" s="9" t="s">
        <v>481</v>
      </c>
      <c r="I5" s="10"/>
      <c r="J5" s="10"/>
      <c r="K5" s="9" t="s">
        <v>407</v>
      </c>
      <c r="L5" s="9" t="s">
        <v>408</v>
      </c>
    </row>
    <row r="6" spans="1:12">
      <c r="A6" s="6" t="s">
        <v>482</v>
      </c>
      <c r="B6" s="7" t="s">
        <v>406</v>
      </c>
      <c r="C6" s="8" t="s">
        <v>403</v>
      </c>
      <c r="D6" s="7" t="s">
        <v>475</v>
      </c>
      <c r="E6" s="7" t="s">
        <v>121</v>
      </c>
      <c r="F6" s="7" t="s">
        <v>62</v>
      </c>
      <c r="G6" s="9" t="s">
        <v>480</v>
      </c>
      <c r="H6" s="9" t="s">
        <v>481</v>
      </c>
      <c r="I6" s="10"/>
      <c r="J6" s="10"/>
      <c r="K6" s="9" t="s">
        <v>407</v>
      </c>
      <c r="L6" s="9" t="s">
        <v>408</v>
      </c>
    </row>
    <row r="7" spans="1:12">
      <c r="A7" s="6" t="s">
        <v>442</v>
      </c>
      <c r="B7" s="7" t="s">
        <v>406</v>
      </c>
      <c r="C7" s="8" t="s">
        <v>409</v>
      </c>
      <c r="D7" s="7" t="s">
        <v>475</v>
      </c>
      <c r="E7" s="7" t="s">
        <v>119</v>
      </c>
      <c r="F7" s="7" t="s">
        <v>62</v>
      </c>
      <c r="G7" s="9" t="s">
        <v>476</v>
      </c>
      <c r="H7" s="9" t="s">
        <v>477</v>
      </c>
      <c r="I7" s="10"/>
      <c r="J7" s="10"/>
      <c r="K7" s="9" t="s">
        <v>407</v>
      </c>
      <c r="L7" s="9" t="s">
        <v>408</v>
      </c>
    </row>
    <row r="8" spans="1:12">
      <c r="A8" s="6" t="s">
        <v>478</v>
      </c>
      <c r="B8" s="7" t="s">
        <v>406</v>
      </c>
      <c r="C8" s="8" t="s">
        <v>409</v>
      </c>
      <c r="D8" s="7" t="s">
        <v>475</v>
      </c>
      <c r="E8" s="7" t="s">
        <v>119</v>
      </c>
      <c r="F8" s="7" t="s">
        <v>62</v>
      </c>
      <c r="G8" s="9" t="s">
        <v>476</v>
      </c>
      <c r="H8" s="9" t="s">
        <v>477</v>
      </c>
      <c r="I8" s="10"/>
      <c r="J8" s="10"/>
      <c r="K8" s="9" t="s">
        <v>407</v>
      </c>
      <c r="L8" s="9" t="s">
        <v>408</v>
      </c>
    </row>
    <row r="9" spans="1:12">
      <c r="A9" s="6" t="s">
        <v>479</v>
      </c>
      <c r="B9" s="7" t="s">
        <v>406</v>
      </c>
      <c r="C9" s="8" t="s">
        <v>409</v>
      </c>
      <c r="D9" s="7" t="s">
        <v>475</v>
      </c>
      <c r="E9" s="7" t="s">
        <v>119</v>
      </c>
      <c r="F9" s="7" t="s">
        <v>62</v>
      </c>
      <c r="G9" s="9" t="s">
        <v>480</v>
      </c>
      <c r="H9" s="9" t="s">
        <v>481</v>
      </c>
      <c r="I9" s="10"/>
      <c r="J9" s="10"/>
      <c r="K9" s="9" t="s">
        <v>407</v>
      </c>
      <c r="L9" s="9" t="s">
        <v>408</v>
      </c>
    </row>
    <row r="10" spans="1:12">
      <c r="A10" s="6" t="s">
        <v>482</v>
      </c>
      <c r="B10" s="7" t="s">
        <v>406</v>
      </c>
      <c r="C10" s="8" t="s">
        <v>409</v>
      </c>
      <c r="D10" s="7" t="s">
        <v>475</v>
      </c>
      <c r="E10" s="7" t="s">
        <v>119</v>
      </c>
      <c r="F10" s="7" t="s">
        <v>62</v>
      </c>
      <c r="G10" s="9" t="s">
        <v>480</v>
      </c>
      <c r="H10" s="9" t="s">
        <v>481</v>
      </c>
      <c r="I10" s="10"/>
      <c r="J10" s="10"/>
      <c r="K10" s="9" t="s">
        <v>407</v>
      </c>
      <c r="L10" s="9" t="s">
        <v>408</v>
      </c>
    </row>
    <row r="11" spans="1:12">
      <c r="A11" s="6" t="s">
        <v>442</v>
      </c>
      <c r="B11" s="7" t="s">
        <v>406</v>
      </c>
      <c r="C11" s="8" t="s">
        <v>412</v>
      </c>
      <c r="D11" s="7" t="s">
        <v>475</v>
      </c>
      <c r="E11" s="11" t="s">
        <v>120</v>
      </c>
      <c r="F11" s="7" t="s">
        <v>62</v>
      </c>
      <c r="G11" s="9" t="s">
        <v>476</v>
      </c>
      <c r="H11" s="9" t="s">
        <v>477</v>
      </c>
      <c r="I11" s="10"/>
      <c r="J11" s="10"/>
      <c r="K11" s="9" t="s">
        <v>407</v>
      </c>
      <c r="L11" s="9" t="s">
        <v>408</v>
      </c>
    </row>
    <row r="12" spans="1:12">
      <c r="A12" s="6" t="s">
        <v>478</v>
      </c>
      <c r="B12" s="7" t="s">
        <v>406</v>
      </c>
      <c r="C12" s="8" t="s">
        <v>412</v>
      </c>
      <c r="D12" s="7" t="s">
        <v>475</v>
      </c>
      <c r="E12" s="11" t="s">
        <v>120</v>
      </c>
      <c r="F12" s="7" t="s">
        <v>62</v>
      </c>
      <c r="G12" s="9" t="s">
        <v>476</v>
      </c>
      <c r="H12" s="9" t="s">
        <v>477</v>
      </c>
      <c r="I12" s="10"/>
      <c r="J12" s="10"/>
      <c r="K12" s="9" t="s">
        <v>407</v>
      </c>
      <c r="L12" s="9" t="s">
        <v>408</v>
      </c>
    </row>
    <row r="13" spans="1:12">
      <c r="A13" s="6" t="s">
        <v>479</v>
      </c>
      <c r="B13" s="7" t="s">
        <v>406</v>
      </c>
      <c r="C13" s="8" t="s">
        <v>412</v>
      </c>
      <c r="D13" s="7" t="s">
        <v>475</v>
      </c>
      <c r="E13" s="11" t="s">
        <v>120</v>
      </c>
      <c r="F13" s="7" t="s">
        <v>62</v>
      </c>
      <c r="G13" s="9" t="s">
        <v>480</v>
      </c>
      <c r="H13" s="9" t="s">
        <v>481</v>
      </c>
      <c r="I13" s="10"/>
      <c r="J13" s="10"/>
      <c r="K13" s="9" t="s">
        <v>407</v>
      </c>
      <c r="L13" s="9" t="s">
        <v>408</v>
      </c>
    </row>
    <row r="14" spans="1:12">
      <c r="A14" s="6" t="s">
        <v>482</v>
      </c>
      <c r="B14" s="7" t="s">
        <v>406</v>
      </c>
      <c r="C14" s="8" t="s">
        <v>412</v>
      </c>
      <c r="D14" s="7" t="s">
        <v>475</v>
      </c>
      <c r="E14" s="11" t="s">
        <v>120</v>
      </c>
      <c r="F14" s="7" t="s">
        <v>62</v>
      </c>
      <c r="G14" s="9" t="s">
        <v>480</v>
      </c>
      <c r="H14" s="9" t="s">
        <v>481</v>
      </c>
      <c r="I14" s="10"/>
      <c r="J14" s="10"/>
      <c r="K14" s="9" t="s">
        <v>407</v>
      </c>
      <c r="L14" s="9" t="s">
        <v>408</v>
      </c>
    </row>
    <row r="15" spans="1:12">
      <c r="A15" s="6" t="s">
        <v>442</v>
      </c>
      <c r="B15" s="7" t="s">
        <v>406</v>
      </c>
      <c r="C15" s="8" t="s">
        <v>413</v>
      </c>
      <c r="D15" s="7" t="s">
        <v>475</v>
      </c>
      <c r="E15" s="11" t="s">
        <v>414</v>
      </c>
      <c r="F15" s="7" t="s">
        <v>62</v>
      </c>
      <c r="G15" s="9" t="s">
        <v>476</v>
      </c>
      <c r="H15" s="9" t="s">
        <v>477</v>
      </c>
      <c r="I15" s="10"/>
      <c r="J15" s="10"/>
      <c r="K15" s="9" t="s">
        <v>407</v>
      </c>
      <c r="L15" s="9" t="s">
        <v>408</v>
      </c>
    </row>
    <row r="16" spans="1:12">
      <c r="A16" s="6" t="s">
        <v>478</v>
      </c>
      <c r="B16" s="7" t="s">
        <v>406</v>
      </c>
      <c r="C16" s="8" t="s">
        <v>413</v>
      </c>
      <c r="D16" s="7" t="s">
        <v>475</v>
      </c>
      <c r="E16" s="11" t="s">
        <v>414</v>
      </c>
      <c r="F16" s="7" t="s">
        <v>62</v>
      </c>
      <c r="G16" s="9" t="s">
        <v>476</v>
      </c>
      <c r="H16" s="9" t="s">
        <v>477</v>
      </c>
      <c r="I16" s="10"/>
      <c r="J16" s="10"/>
      <c r="K16" s="9" t="s">
        <v>407</v>
      </c>
      <c r="L16" s="9" t="s">
        <v>408</v>
      </c>
    </row>
    <row r="17" spans="1:12">
      <c r="A17" s="6" t="s">
        <v>479</v>
      </c>
      <c r="B17" s="7" t="s">
        <v>406</v>
      </c>
      <c r="C17" s="8" t="s">
        <v>413</v>
      </c>
      <c r="D17" s="7" t="s">
        <v>475</v>
      </c>
      <c r="E17" s="11" t="s">
        <v>414</v>
      </c>
      <c r="F17" s="7" t="s">
        <v>62</v>
      </c>
      <c r="G17" s="9" t="s">
        <v>480</v>
      </c>
      <c r="H17" s="9" t="s">
        <v>481</v>
      </c>
      <c r="I17" s="10"/>
      <c r="J17" s="10"/>
      <c r="K17" s="9" t="s">
        <v>407</v>
      </c>
      <c r="L17" s="9" t="s">
        <v>408</v>
      </c>
    </row>
    <row r="18" spans="1:12">
      <c r="A18" s="6" t="s">
        <v>482</v>
      </c>
      <c r="B18" s="7" t="s">
        <v>406</v>
      </c>
      <c r="C18" s="8" t="s">
        <v>413</v>
      </c>
      <c r="D18" s="7" t="s">
        <v>475</v>
      </c>
      <c r="E18" s="11" t="s">
        <v>414</v>
      </c>
      <c r="F18" s="7" t="s">
        <v>62</v>
      </c>
      <c r="G18" s="9" t="s">
        <v>480</v>
      </c>
      <c r="H18" s="9" t="s">
        <v>481</v>
      </c>
      <c r="I18" s="10"/>
      <c r="J18" s="10"/>
      <c r="K18" s="9" t="s">
        <v>407</v>
      </c>
      <c r="L18" s="9" t="s">
        <v>408</v>
      </c>
    </row>
    <row r="19" spans="1:1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</row>
    <row r="20" s="2" customFormat="1" ht="18.75" spans="1:12">
      <c r="A20" s="13" t="s">
        <v>431</v>
      </c>
      <c r="B20" s="14"/>
      <c r="C20" s="14"/>
      <c r="D20" s="14"/>
      <c r="E20" s="15"/>
      <c r="F20" s="16"/>
      <c r="G20" s="17"/>
      <c r="H20" s="13" t="s">
        <v>483</v>
      </c>
      <c r="I20" s="14"/>
      <c r="J20" s="14"/>
      <c r="K20" s="14"/>
      <c r="L20" s="18"/>
    </row>
    <row r="21" ht="67" customHeight="1" spans="1:12">
      <c r="A21" s="19" t="s">
        <v>484</v>
      </c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</row>
  </sheetData>
  <mergeCells count="5">
    <mergeCell ref="A1:J1"/>
    <mergeCell ref="A20:E20"/>
    <mergeCell ref="F20:G20"/>
    <mergeCell ref="H20:J20"/>
    <mergeCell ref="A21:L21"/>
  </mergeCells>
  <dataValidations count="1">
    <dataValidation type="list" allowBlank="1" showInputMessage="1" showErrorMessage="1" sqref="L3:L21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zoomScale="125" zoomScaleNormal="125" workbookViewId="0">
      <selection activeCell="E18" sqref="E18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80" t="s">
        <v>35</v>
      </c>
      <c r="C2" s="381"/>
      <c r="D2" s="381"/>
      <c r="E2" s="381"/>
      <c r="F2" s="381"/>
      <c r="G2" s="381"/>
      <c r="H2" s="381"/>
      <c r="I2" s="382"/>
    </row>
    <row r="3" ht="28" customHeight="1" spans="2:9">
      <c r="B3" s="383"/>
      <c r="C3" s="384"/>
      <c r="D3" s="385" t="s">
        <v>36</v>
      </c>
      <c r="E3" s="386"/>
      <c r="F3" s="387" t="s">
        <v>37</v>
      </c>
      <c r="G3" s="388"/>
      <c r="H3" s="385" t="s">
        <v>38</v>
      </c>
      <c r="I3" s="389"/>
    </row>
    <row r="4" ht="28" customHeight="1" spans="2:9">
      <c r="B4" s="383" t="s">
        <v>39</v>
      </c>
      <c r="C4" s="384" t="s">
        <v>40</v>
      </c>
      <c r="D4" s="384" t="s">
        <v>41</v>
      </c>
      <c r="E4" s="384" t="s">
        <v>42</v>
      </c>
      <c r="F4" s="390" t="s">
        <v>41</v>
      </c>
      <c r="G4" s="390" t="s">
        <v>42</v>
      </c>
      <c r="H4" s="384" t="s">
        <v>41</v>
      </c>
      <c r="I4" s="391" t="s">
        <v>42</v>
      </c>
    </row>
    <row r="5" ht="28" customHeight="1" spans="2:9">
      <c r="B5" s="392" t="s">
        <v>43</v>
      </c>
      <c r="C5" s="12">
        <v>13</v>
      </c>
      <c r="D5" s="12">
        <v>0</v>
      </c>
      <c r="E5" s="12">
        <v>1</v>
      </c>
      <c r="F5" s="393">
        <v>0</v>
      </c>
      <c r="G5" s="393">
        <v>1</v>
      </c>
      <c r="H5" s="12">
        <v>1</v>
      </c>
      <c r="I5" s="394">
        <v>2</v>
      </c>
    </row>
    <row r="6" ht="28" customHeight="1" spans="2:9">
      <c r="B6" s="392" t="s">
        <v>44</v>
      </c>
      <c r="C6" s="12">
        <v>20</v>
      </c>
      <c r="D6" s="12">
        <v>0</v>
      </c>
      <c r="E6" s="12">
        <v>1</v>
      </c>
      <c r="F6" s="393">
        <v>1</v>
      </c>
      <c r="G6" s="393">
        <v>2</v>
      </c>
      <c r="H6" s="12">
        <v>2</v>
      </c>
      <c r="I6" s="394">
        <v>3</v>
      </c>
    </row>
    <row r="7" ht="28" customHeight="1" spans="2:9">
      <c r="B7" s="392" t="s">
        <v>45</v>
      </c>
      <c r="C7" s="12">
        <v>32</v>
      </c>
      <c r="D7" s="12">
        <v>0</v>
      </c>
      <c r="E7" s="12">
        <v>1</v>
      </c>
      <c r="F7" s="393">
        <v>2</v>
      </c>
      <c r="G7" s="393">
        <v>3</v>
      </c>
      <c r="H7" s="12">
        <v>3</v>
      </c>
      <c r="I7" s="394">
        <v>4</v>
      </c>
    </row>
    <row r="8" ht="28" customHeight="1" spans="2:9">
      <c r="B8" s="392" t="s">
        <v>46</v>
      </c>
      <c r="C8" s="12">
        <v>50</v>
      </c>
      <c r="D8" s="12">
        <v>1</v>
      </c>
      <c r="E8" s="12">
        <v>2</v>
      </c>
      <c r="F8" s="393">
        <v>3</v>
      </c>
      <c r="G8" s="393">
        <v>4</v>
      </c>
      <c r="H8" s="12">
        <v>5</v>
      </c>
      <c r="I8" s="394">
        <v>6</v>
      </c>
    </row>
    <row r="9" ht="28" customHeight="1" spans="2:9">
      <c r="B9" s="392" t="s">
        <v>47</v>
      </c>
      <c r="C9" s="12">
        <v>80</v>
      </c>
      <c r="D9" s="12">
        <v>2</v>
      </c>
      <c r="E9" s="12">
        <v>3</v>
      </c>
      <c r="F9" s="393">
        <v>5</v>
      </c>
      <c r="G9" s="393">
        <v>6</v>
      </c>
      <c r="H9" s="12">
        <v>7</v>
      </c>
      <c r="I9" s="394">
        <v>8</v>
      </c>
    </row>
    <row r="10" ht="28" customHeight="1" spans="2:9">
      <c r="B10" s="392" t="s">
        <v>48</v>
      </c>
      <c r="C10" s="12">
        <v>125</v>
      </c>
      <c r="D10" s="12">
        <v>3</v>
      </c>
      <c r="E10" s="12">
        <v>4</v>
      </c>
      <c r="F10" s="393">
        <v>7</v>
      </c>
      <c r="G10" s="393">
        <v>8</v>
      </c>
      <c r="H10" s="12">
        <v>10</v>
      </c>
      <c r="I10" s="394">
        <v>11</v>
      </c>
    </row>
    <row r="11" ht="28" customHeight="1" spans="2:9">
      <c r="B11" s="392" t="s">
        <v>49</v>
      </c>
      <c r="C11" s="12">
        <v>200</v>
      </c>
      <c r="D11" s="12">
        <v>5</v>
      </c>
      <c r="E11" s="12">
        <v>6</v>
      </c>
      <c r="F11" s="393">
        <v>10</v>
      </c>
      <c r="G11" s="393">
        <v>11</v>
      </c>
      <c r="H11" s="12">
        <v>14</v>
      </c>
      <c r="I11" s="394">
        <v>15</v>
      </c>
    </row>
    <row r="12" ht="28" customHeight="1" spans="2:9">
      <c r="B12" s="395" t="s">
        <v>50</v>
      </c>
      <c r="C12" s="396">
        <v>315</v>
      </c>
      <c r="D12" s="396">
        <v>7</v>
      </c>
      <c r="E12" s="396">
        <v>8</v>
      </c>
      <c r="F12" s="397">
        <v>14</v>
      </c>
      <c r="G12" s="397">
        <v>15</v>
      </c>
      <c r="H12" s="396">
        <v>21</v>
      </c>
      <c r="I12" s="398">
        <v>22</v>
      </c>
    </row>
    <row r="14" spans="2:9">
      <c r="B14" s="399" t="s">
        <v>51</v>
      </c>
      <c r="C14" s="399"/>
      <c r="D14" s="39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4"/>
  <sheetViews>
    <sheetView zoomScale="125" zoomScaleNormal="125" topLeftCell="A34" workbookViewId="0">
      <selection activeCell="L43" sqref="L43"/>
    </sheetView>
  </sheetViews>
  <sheetFormatPr defaultColWidth="10.3333333333333" defaultRowHeight="16.5" customHeight="1"/>
  <cols>
    <col min="1" max="1" width="11.0833333333333" style="184" customWidth="1"/>
    <col min="2" max="9" width="10.3333333333333" style="184"/>
    <col min="10" max="10" width="8.83333333333333" style="184" customWidth="1"/>
    <col min="11" max="11" width="12" style="184" customWidth="1"/>
    <col min="12" max="16384" width="10.3333333333333" style="184"/>
  </cols>
  <sheetData>
    <row r="1" ht="21" spans="1:11">
      <c r="A1" s="308" t="s">
        <v>52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</row>
    <row r="2" ht="15" spans="1:11">
      <c r="A2" s="186" t="s">
        <v>53</v>
      </c>
      <c r="B2" s="95" t="s">
        <v>54</v>
      </c>
      <c r="C2" s="95"/>
      <c r="D2" s="187" t="s">
        <v>55</v>
      </c>
      <c r="E2" s="187"/>
      <c r="F2" s="95" t="s">
        <v>56</v>
      </c>
      <c r="G2" s="95"/>
      <c r="H2" s="188" t="s">
        <v>57</v>
      </c>
      <c r="I2" s="189" t="s">
        <v>56</v>
      </c>
      <c r="J2" s="189"/>
      <c r="K2" s="190"/>
    </row>
    <row r="3" ht="14.25" spans="1:11">
      <c r="A3" s="191" t="s">
        <v>58</v>
      </c>
      <c r="B3" s="192"/>
      <c r="C3" s="193"/>
      <c r="D3" s="194" t="s">
        <v>59</v>
      </c>
      <c r="E3" s="195"/>
      <c r="F3" s="195"/>
      <c r="G3" s="196"/>
      <c r="H3" s="194" t="s">
        <v>60</v>
      </c>
      <c r="I3" s="195"/>
      <c r="J3" s="195"/>
      <c r="K3" s="196"/>
    </row>
    <row r="4" ht="14.25" spans="1:11">
      <c r="A4" s="197" t="s">
        <v>61</v>
      </c>
      <c r="B4" s="198" t="s">
        <v>62</v>
      </c>
      <c r="C4" s="199"/>
      <c r="D4" s="197" t="s">
        <v>63</v>
      </c>
      <c r="E4" s="200"/>
      <c r="F4" s="201">
        <v>46082</v>
      </c>
      <c r="G4" s="202"/>
      <c r="H4" s="197" t="s">
        <v>64</v>
      </c>
      <c r="I4" s="200"/>
      <c r="J4" s="203" t="s">
        <v>65</v>
      </c>
      <c r="K4" s="204" t="s">
        <v>66</v>
      </c>
    </row>
    <row r="5" ht="14.25" spans="1:11">
      <c r="A5" s="205" t="s">
        <v>67</v>
      </c>
      <c r="B5" s="198" t="s">
        <v>68</v>
      </c>
      <c r="C5" s="199"/>
      <c r="D5" s="197" t="s">
        <v>69</v>
      </c>
      <c r="E5" s="200"/>
      <c r="F5" s="201">
        <v>45998</v>
      </c>
      <c r="G5" s="202"/>
      <c r="H5" s="197" t="s">
        <v>70</v>
      </c>
      <c r="I5" s="200"/>
      <c r="J5" s="203" t="s">
        <v>65</v>
      </c>
      <c r="K5" s="204" t="s">
        <v>66</v>
      </c>
    </row>
    <row r="6" ht="14.25" spans="1:11">
      <c r="A6" s="197" t="s">
        <v>71</v>
      </c>
      <c r="B6" s="208">
        <v>3</v>
      </c>
      <c r="C6" s="209">
        <v>6</v>
      </c>
      <c r="D6" s="205" t="s">
        <v>72</v>
      </c>
      <c r="E6" s="233"/>
      <c r="F6" s="201">
        <v>46006</v>
      </c>
      <c r="G6" s="202"/>
      <c r="H6" s="197" t="s">
        <v>73</v>
      </c>
      <c r="I6" s="200"/>
      <c r="J6" s="203" t="s">
        <v>65</v>
      </c>
      <c r="K6" s="204" t="s">
        <v>66</v>
      </c>
    </row>
    <row r="7" ht="14.25" spans="1:11">
      <c r="A7" s="197" t="s">
        <v>74</v>
      </c>
      <c r="B7" s="213" t="s">
        <v>75</v>
      </c>
      <c r="C7" s="214"/>
      <c r="D7" s="205" t="s">
        <v>76</v>
      </c>
      <c r="E7" s="232"/>
      <c r="F7" s="201">
        <v>46016</v>
      </c>
      <c r="G7" s="202"/>
      <c r="H7" s="197" t="s">
        <v>77</v>
      </c>
      <c r="I7" s="200"/>
      <c r="J7" s="203" t="s">
        <v>65</v>
      </c>
      <c r="K7" s="204" t="s">
        <v>66</v>
      </c>
    </row>
    <row r="8" ht="15" spans="1:11">
      <c r="A8" s="216" t="s">
        <v>78</v>
      </c>
      <c r="B8" s="217" t="s">
        <v>79</v>
      </c>
      <c r="C8" s="218"/>
      <c r="D8" s="219" t="s">
        <v>80</v>
      </c>
      <c r="E8" s="220"/>
      <c r="F8" s="221">
        <v>46017</v>
      </c>
      <c r="G8" s="222"/>
      <c r="H8" s="219" t="s">
        <v>81</v>
      </c>
      <c r="I8" s="220"/>
      <c r="J8" s="250" t="s">
        <v>65</v>
      </c>
      <c r="K8" s="251" t="s">
        <v>66</v>
      </c>
    </row>
    <row r="9" ht="15" spans="1:11">
      <c r="A9" s="309" t="s">
        <v>82</v>
      </c>
      <c r="B9" s="310"/>
      <c r="C9" s="310"/>
      <c r="D9" s="310"/>
      <c r="E9" s="310"/>
      <c r="F9" s="310"/>
      <c r="G9" s="310"/>
      <c r="H9" s="310"/>
      <c r="I9" s="310"/>
      <c r="J9" s="310"/>
      <c r="K9" s="311"/>
    </row>
    <row r="10" ht="15" spans="1:11">
      <c r="A10" s="312" t="s">
        <v>83</v>
      </c>
      <c r="B10" s="313"/>
      <c r="C10" s="313"/>
      <c r="D10" s="313"/>
      <c r="E10" s="313"/>
      <c r="F10" s="313"/>
      <c r="G10" s="313"/>
      <c r="H10" s="313"/>
      <c r="I10" s="313"/>
      <c r="J10" s="313"/>
      <c r="K10" s="314"/>
    </row>
    <row r="11" ht="14.25" spans="1:11">
      <c r="A11" s="315" t="s">
        <v>84</v>
      </c>
      <c r="B11" s="316" t="s">
        <v>85</v>
      </c>
      <c r="C11" s="317" t="s">
        <v>86</v>
      </c>
      <c r="D11" s="318"/>
      <c r="E11" s="319" t="s">
        <v>87</v>
      </c>
      <c r="F11" s="316" t="s">
        <v>85</v>
      </c>
      <c r="G11" s="317" t="s">
        <v>86</v>
      </c>
      <c r="H11" s="317" t="s">
        <v>88</v>
      </c>
      <c r="I11" s="319" t="s">
        <v>89</v>
      </c>
      <c r="J11" s="316" t="s">
        <v>85</v>
      </c>
      <c r="K11" s="320" t="s">
        <v>86</v>
      </c>
    </row>
    <row r="12" ht="14.25" spans="1:11">
      <c r="A12" s="205" t="s">
        <v>90</v>
      </c>
      <c r="B12" s="231" t="s">
        <v>85</v>
      </c>
      <c r="C12" s="203" t="s">
        <v>86</v>
      </c>
      <c r="D12" s="232"/>
      <c r="E12" s="233" t="s">
        <v>91</v>
      </c>
      <c r="F12" s="231" t="s">
        <v>85</v>
      </c>
      <c r="G12" s="203" t="s">
        <v>86</v>
      </c>
      <c r="H12" s="203" t="s">
        <v>88</v>
      </c>
      <c r="I12" s="233" t="s">
        <v>92</v>
      </c>
      <c r="J12" s="231" t="s">
        <v>85</v>
      </c>
      <c r="K12" s="204" t="s">
        <v>86</v>
      </c>
    </row>
    <row r="13" ht="14.25" spans="1:11">
      <c r="A13" s="205" t="s">
        <v>93</v>
      </c>
      <c r="B13" s="231" t="s">
        <v>85</v>
      </c>
      <c r="C13" s="203" t="s">
        <v>86</v>
      </c>
      <c r="D13" s="232"/>
      <c r="E13" s="233" t="s">
        <v>94</v>
      </c>
      <c r="F13" s="203" t="s">
        <v>95</v>
      </c>
      <c r="G13" s="203" t="s">
        <v>96</v>
      </c>
      <c r="H13" s="203" t="s">
        <v>88</v>
      </c>
      <c r="I13" s="233" t="s">
        <v>97</v>
      </c>
      <c r="J13" s="231" t="s">
        <v>85</v>
      </c>
      <c r="K13" s="204" t="s">
        <v>86</v>
      </c>
    </row>
    <row r="14" ht="15" spans="1:11">
      <c r="A14" s="219" t="s">
        <v>98</v>
      </c>
      <c r="B14" s="220"/>
      <c r="C14" s="220"/>
      <c r="D14" s="220"/>
      <c r="E14" s="220"/>
      <c r="F14" s="220"/>
      <c r="G14" s="220"/>
      <c r="H14" s="220"/>
      <c r="I14" s="220"/>
      <c r="J14" s="220"/>
      <c r="K14" s="223"/>
    </row>
    <row r="15" ht="15" spans="1:11">
      <c r="A15" s="312" t="s">
        <v>99</v>
      </c>
      <c r="B15" s="313"/>
      <c r="C15" s="313"/>
      <c r="D15" s="313"/>
      <c r="E15" s="313"/>
      <c r="F15" s="313"/>
      <c r="G15" s="313"/>
      <c r="H15" s="313"/>
      <c r="I15" s="313"/>
      <c r="J15" s="313"/>
      <c r="K15" s="314"/>
    </row>
    <row r="16" ht="14.25" spans="1:11">
      <c r="A16" s="321" t="s">
        <v>100</v>
      </c>
      <c r="B16" s="317" t="s">
        <v>95</v>
      </c>
      <c r="C16" s="317" t="s">
        <v>96</v>
      </c>
      <c r="D16" s="322"/>
      <c r="E16" s="323" t="s">
        <v>101</v>
      </c>
      <c r="F16" s="317" t="s">
        <v>95</v>
      </c>
      <c r="G16" s="317" t="s">
        <v>96</v>
      </c>
      <c r="H16" s="324"/>
      <c r="I16" s="323" t="s">
        <v>102</v>
      </c>
      <c r="J16" s="317" t="s">
        <v>95</v>
      </c>
      <c r="K16" s="320" t="s">
        <v>96</v>
      </c>
    </row>
    <row r="17" customHeight="1" spans="1:22">
      <c r="A17" s="210" t="s">
        <v>103</v>
      </c>
      <c r="B17" s="203" t="s">
        <v>95</v>
      </c>
      <c r="C17" s="203" t="s">
        <v>96</v>
      </c>
      <c r="D17" s="325"/>
      <c r="E17" s="211" t="s">
        <v>104</v>
      </c>
      <c r="F17" s="203" t="s">
        <v>95</v>
      </c>
      <c r="G17" s="203" t="s">
        <v>96</v>
      </c>
      <c r="H17" s="326"/>
      <c r="I17" s="211" t="s">
        <v>105</v>
      </c>
      <c r="J17" s="203" t="s">
        <v>95</v>
      </c>
      <c r="K17" s="204" t="s">
        <v>96</v>
      </c>
      <c r="L17" s="327"/>
      <c r="M17" s="327"/>
      <c r="N17" s="327"/>
      <c r="O17" s="327"/>
      <c r="P17" s="327"/>
      <c r="Q17" s="327"/>
      <c r="R17" s="327"/>
      <c r="S17" s="327"/>
      <c r="T17" s="327"/>
      <c r="U17" s="327"/>
      <c r="V17" s="327"/>
    </row>
    <row r="18" ht="18" customHeight="1" spans="1:22">
      <c r="A18" s="328" t="s">
        <v>106</v>
      </c>
      <c r="B18" s="329"/>
      <c r="C18" s="329"/>
      <c r="D18" s="329"/>
      <c r="E18" s="329"/>
      <c r="F18" s="329"/>
      <c r="G18" s="329"/>
      <c r="H18" s="329"/>
      <c r="I18" s="329"/>
      <c r="J18" s="329"/>
      <c r="K18" s="330"/>
    </row>
    <row r="19" s="307" customFormat="1" ht="18" customHeight="1" spans="1:22">
      <c r="A19" s="312" t="s">
        <v>107</v>
      </c>
      <c r="B19" s="313"/>
      <c r="C19" s="313"/>
      <c r="D19" s="313"/>
      <c r="E19" s="313"/>
      <c r="F19" s="313"/>
      <c r="G19" s="313"/>
      <c r="H19" s="313"/>
      <c r="I19" s="313"/>
      <c r="J19" s="313"/>
      <c r="K19" s="314"/>
    </row>
    <row r="20" customHeight="1" spans="1:22">
      <c r="A20" s="331" t="s">
        <v>108</v>
      </c>
      <c r="B20" s="332"/>
      <c r="C20" s="332"/>
      <c r="D20" s="332"/>
      <c r="E20" s="332"/>
      <c r="F20" s="332"/>
      <c r="G20" s="332"/>
      <c r="H20" s="332"/>
      <c r="I20" s="332"/>
      <c r="J20" s="332"/>
      <c r="K20" s="333"/>
    </row>
    <row r="21" ht="21.75" customHeight="1" spans="1:22">
      <c r="A21" s="334" t="s">
        <v>109</v>
      </c>
      <c r="B21" s="335" t="s">
        <v>110</v>
      </c>
      <c r="C21" s="335" t="s">
        <v>111</v>
      </c>
      <c r="D21" s="335" t="s">
        <v>112</v>
      </c>
      <c r="E21" s="335" t="s">
        <v>113</v>
      </c>
      <c r="F21" s="335" t="s">
        <v>114</v>
      </c>
      <c r="G21" s="335" t="s">
        <v>115</v>
      </c>
      <c r="H21" s="211"/>
      <c r="I21" s="211"/>
      <c r="J21" s="211"/>
      <c r="K21" s="269" t="s">
        <v>116</v>
      </c>
    </row>
    <row r="22" customHeight="1" spans="1:22">
      <c r="A22" s="26" t="s">
        <v>117</v>
      </c>
      <c r="B22" s="336">
        <v>1</v>
      </c>
      <c r="C22" s="336">
        <v>1</v>
      </c>
      <c r="D22" s="336">
        <v>1</v>
      </c>
      <c r="E22" s="336">
        <v>1</v>
      </c>
      <c r="F22" s="336">
        <v>1</v>
      </c>
      <c r="G22" s="336">
        <v>1</v>
      </c>
      <c r="H22" s="337"/>
      <c r="I22" s="337"/>
      <c r="J22" s="337"/>
      <c r="K22" s="338" t="s">
        <v>118</v>
      </c>
    </row>
    <row r="23" customHeight="1" spans="1:22">
      <c r="A23" s="26" t="s">
        <v>119</v>
      </c>
      <c r="B23" s="336">
        <v>1</v>
      </c>
      <c r="C23" s="336">
        <v>1</v>
      </c>
      <c r="D23" s="336">
        <v>1</v>
      </c>
      <c r="E23" s="336">
        <v>1</v>
      </c>
      <c r="F23" s="336">
        <v>1</v>
      </c>
      <c r="G23" s="336">
        <v>1</v>
      </c>
      <c r="H23" s="337"/>
      <c r="I23" s="337"/>
      <c r="J23" s="337"/>
      <c r="K23" s="338" t="s">
        <v>118</v>
      </c>
    </row>
    <row r="24" customHeight="1" spans="1:22">
      <c r="A24" s="26" t="s">
        <v>120</v>
      </c>
      <c r="B24" s="336">
        <v>1</v>
      </c>
      <c r="C24" s="336">
        <v>1</v>
      </c>
      <c r="D24" s="336">
        <v>1</v>
      </c>
      <c r="E24" s="336">
        <v>1</v>
      </c>
      <c r="F24" s="336">
        <v>1</v>
      </c>
      <c r="G24" s="336">
        <v>1</v>
      </c>
      <c r="H24" s="337"/>
      <c r="I24" s="337"/>
      <c r="J24" s="337"/>
      <c r="K24" s="338" t="s">
        <v>118</v>
      </c>
    </row>
    <row r="25" customHeight="1" spans="1:22">
      <c r="A25" s="26" t="s">
        <v>121</v>
      </c>
      <c r="B25" s="336">
        <v>1</v>
      </c>
      <c r="C25" s="336">
        <v>1</v>
      </c>
      <c r="D25" s="336">
        <v>1</v>
      </c>
      <c r="E25" s="336">
        <v>1</v>
      </c>
      <c r="F25" s="336">
        <v>1</v>
      </c>
      <c r="G25" s="336">
        <v>1</v>
      </c>
      <c r="H25" s="337"/>
      <c r="I25" s="337"/>
      <c r="J25" s="337"/>
      <c r="K25" s="338" t="s">
        <v>118</v>
      </c>
    </row>
    <row r="26" customHeight="1" spans="1:22">
      <c r="A26" s="339"/>
      <c r="B26" s="337"/>
      <c r="C26" s="337"/>
      <c r="D26" s="337"/>
      <c r="E26" s="337"/>
      <c r="F26" s="337"/>
      <c r="G26" s="337"/>
      <c r="H26" s="337"/>
      <c r="I26" s="337"/>
      <c r="J26" s="337"/>
      <c r="K26" s="340"/>
    </row>
    <row r="27" customHeight="1" spans="1:22">
      <c r="A27" s="341"/>
      <c r="B27" s="337"/>
      <c r="C27" s="337"/>
      <c r="D27" s="337"/>
      <c r="E27" s="337"/>
      <c r="F27" s="337"/>
      <c r="G27" s="337"/>
      <c r="H27" s="337"/>
      <c r="I27" s="337"/>
      <c r="J27" s="337"/>
      <c r="K27" s="340"/>
    </row>
    <row r="28" customHeight="1" spans="1:22">
      <c r="A28" s="341"/>
      <c r="B28" s="337"/>
      <c r="C28" s="337"/>
      <c r="D28" s="337"/>
      <c r="E28" s="337"/>
      <c r="F28" s="337"/>
      <c r="G28" s="337"/>
      <c r="H28" s="337"/>
      <c r="I28" s="337"/>
      <c r="J28" s="337"/>
      <c r="K28" s="340"/>
    </row>
    <row r="29" ht="18" customHeight="1" spans="1:22">
      <c r="A29" s="342" t="s">
        <v>122</v>
      </c>
      <c r="B29" s="343"/>
      <c r="C29" s="343"/>
      <c r="D29" s="343"/>
      <c r="E29" s="343"/>
      <c r="F29" s="343"/>
      <c r="G29" s="343"/>
      <c r="H29" s="343"/>
      <c r="I29" s="343"/>
      <c r="J29" s="343"/>
      <c r="K29" s="344"/>
    </row>
    <row r="30" ht="18.75" customHeight="1" spans="1:22">
      <c r="A30" s="345" t="s">
        <v>123</v>
      </c>
      <c r="B30" s="346"/>
      <c r="C30" s="346"/>
      <c r="D30" s="346"/>
      <c r="E30" s="346"/>
      <c r="F30" s="346"/>
      <c r="G30" s="346"/>
      <c r="H30" s="346"/>
      <c r="I30" s="346"/>
      <c r="J30" s="346"/>
      <c r="K30" s="347"/>
    </row>
    <row r="31" ht="18.75" customHeight="1" spans="1:22">
      <c r="A31" s="348"/>
      <c r="B31" s="349"/>
      <c r="C31" s="349"/>
      <c r="D31" s="349"/>
      <c r="E31" s="349"/>
      <c r="F31" s="349"/>
      <c r="G31" s="349"/>
      <c r="H31" s="349"/>
      <c r="I31" s="349"/>
      <c r="J31" s="349"/>
      <c r="K31" s="350"/>
    </row>
    <row r="32" ht="18" customHeight="1" spans="1:22">
      <c r="A32" s="342" t="s">
        <v>124</v>
      </c>
      <c r="B32" s="343"/>
      <c r="C32" s="343"/>
      <c r="D32" s="343"/>
      <c r="E32" s="343"/>
      <c r="F32" s="343"/>
      <c r="G32" s="343"/>
      <c r="H32" s="343"/>
      <c r="I32" s="343"/>
      <c r="J32" s="343"/>
      <c r="K32" s="344"/>
    </row>
    <row r="33" ht="14.25" spans="1:11">
      <c r="A33" s="351" t="s">
        <v>125</v>
      </c>
      <c r="B33" s="352"/>
      <c r="C33" s="352"/>
      <c r="D33" s="352"/>
      <c r="E33" s="352"/>
      <c r="F33" s="352"/>
      <c r="G33" s="352"/>
      <c r="H33" s="352"/>
      <c r="I33" s="352"/>
      <c r="J33" s="352"/>
      <c r="K33" s="353"/>
    </row>
    <row r="34" ht="15" spans="1:11">
      <c r="A34" s="111" t="s">
        <v>126</v>
      </c>
      <c r="B34" s="113"/>
      <c r="C34" s="203" t="s">
        <v>65</v>
      </c>
      <c r="D34" s="203" t="s">
        <v>66</v>
      </c>
      <c r="E34" s="354" t="s">
        <v>127</v>
      </c>
      <c r="F34" s="355"/>
      <c r="G34" s="355"/>
      <c r="H34" s="355"/>
      <c r="I34" s="355"/>
      <c r="J34" s="355"/>
      <c r="K34" s="356"/>
    </row>
    <row r="35" ht="15" spans="1:11">
      <c r="A35" s="357" t="s">
        <v>128</v>
      </c>
      <c r="B35" s="357"/>
      <c r="C35" s="357"/>
      <c r="D35" s="357"/>
      <c r="E35" s="357"/>
      <c r="F35" s="357"/>
      <c r="G35" s="357"/>
      <c r="H35" s="357"/>
      <c r="I35" s="357"/>
      <c r="J35" s="357"/>
      <c r="K35" s="357"/>
    </row>
    <row r="36" ht="14.25" spans="1:11">
      <c r="A36" s="358" t="s">
        <v>129</v>
      </c>
      <c r="B36" s="359"/>
      <c r="C36" s="359"/>
      <c r="D36" s="359"/>
      <c r="E36" s="359"/>
      <c r="F36" s="359"/>
      <c r="G36" s="359"/>
      <c r="H36" s="359"/>
      <c r="I36" s="359"/>
      <c r="J36" s="359"/>
      <c r="K36" s="360"/>
    </row>
    <row r="37" ht="14.25" spans="1:11">
      <c r="A37" s="358" t="s">
        <v>130</v>
      </c>
      <c r="B37" s="359"/>
      <c r="C37" s="359"/>
      <c r="D37" s="359"/>
      <c r="E37" s="359"/>
      <c r="F37" s="359"/>
      <c r="G37" s="359"/>
      <c r="H37" s="359"/>
      <c r="I37" s="359"/>
      <c r="J37" s="359"/>
      <c r="K37" s="360"/>
    </row>
    <row r="38" ht="14.25" spans="1:11">
      <c r="A38" s="358" t="s">
        <v>131</v>
      </c>
      <c r="B38" s="361"/>
      <c r="C38" s="361"/>
      <c r="D38" s="361"/>
      <c r="E38" s="361"/>
      <c r="F38" s="361"/>
      <c r="G38" s="361"/>
      <c r="H38" s="361"/>
      <c r="I38" s="361"/>
      <c r="J38" s="361"/>
      <c r="K38" s="362"/>
    </row>
    <row r="39" ht="14.25" spans="1:11">
      <c r="A39" s="363" t="s">
        <v>132</v>
      </c>
      <c r="B39" s="278"/>
      <c r="C39" s="278"/>
      <c r="D39" s="278"/>
      <c r="E39" s="278"/>
      <c r="F39" s="278"/>
      <c r="G39" s="278"/>
      <c r="H39" s="278"/>
      <c r="I39" s="278"/>
      <c r="J39" s="278"/>
      <c r="K39" s="279"/>
    </row>
    <row r="40" ht="14.25" spans="1:11">
      <c r="A40" s="363" t="s">
        <v>133</v>
      </c>
      <c r="B40" s="278"/>
      <c r="C40" s="278"/>
      <c r="D40" s="278"/>
      <c r="E40" s="278"/>
      <c r="F40" s="278"/>
      <c r="G40" s="278"/>
      <c r="H40" s="278"/>
      <c r="I40" s="278"/>
      <c r="J40" s="278"/>
      <c r="K40" s="279"/>
    </row>
    <row r="41" ht="14.25" spans="1:11">
      <c r="A41" s="363" t="s">
        <v>134</v>
      </c>
      <c r="B41" s="278"/>
      <c r="C41" s="278"/>
      <c r="D41" s="278"/>
      <c r="E41" s="278"/>
      <c r="F41" s="278"/>
      <c r="G41" s="278"/>
      <c r="H41" s="278"/>
      <c r="I41" s="278"/>
      <c r="J41" s="278"/>
      <c r="K41" s="279"/>
    </row>
    <row r="42" ht="14.25" spans="1:11">
      <c r="A42" s="363" t="s">
        <v>135</v>
      </c>
      <c r="B42" s="278"/>
      <c r="C42" s="278"/>
      <c r="D42" s="278"/>
      <c r="E42" s="278"/>
      <c r="F42" s="278"/>
      <c r="G42" s="278"/>
      <c r="H42" s="278"/>
      <c r="I42" s="278"/>
      <c r="J42" s="278"/>
      <c r="K42" s="279"/>
    </row>
    <row r="43" ht="14.25" spans="1:11">
      <c r="A43" s="363" t="s">
        <v>136</v>
      </c>
      <c r="B43" s="278"/>
      <c r="C43" s="278"/>
      <c r="D43" s="278"/>
      <c r="E43" s="278"/>
      <c r="F43" s="278"/>
      <c r="G43" s="278"/>
      <c r="H43" s="278"/>
      <c r="I43" s="278"/>
      <c r="J43" s="278"/>
      <c r="K43" s="279"/>
    </row>
    <row r="44" ht="15" spans="1:11">
      <c r="A44" s="270" t="s">
        <v>137</v>
      </c>
      <c r="B44" s="271"/>
      <c r="C44" s="271"/>
      <c r="D44" s="271"/>
      <c r="E44" s="271"/>
      <c r="F44" s="271"/>
      <c r="G44" s="271"/>
      <c r="H44" s="271"/>
      <c r="I44" s="271"/>
      <c r="J44" s="271"/>
      <c r="K44" s="272"/>
    </row>
    <row r="45" ht="15" spans="1:11">
      <c r="A45" s="312" t="s">
        <v>138</v>
      </c>
      <c r="B45" s="313"/>
      <c r="C45" s="313"/>
      <c r="D45" s="313"/>
      <c r="E45" s="313"/>
      <c r="F45" s="313"/>
      <c r="G45" s="313"/>
      <c r="H45" s="313"/>
      <c r="I45" s="313"/>
      <c r="J45" s="313"/>
      <c r="K45" s="314"/>
    </row>
    <row r="46" ht="14.25" spans="1:11">
      <c r="A46" s="321" t="s">
        <v>139</v>
      </c>
      <c r="B46" s="317" t="s">
        <v>95</v>
      </c>
      <c r="C46" s="317" t="s">
        <v>96</v>
      </c>
      <c r="D46" s="317" t="s">
        <v>88</v>
      </c>
      <c r="E46" s="323" t="s">
        <v>140</v>
      </c>
      <c r="F46" s="317" t="s">
        <v>95</v>
      </c>
      <c r="G46" s="317" t="s">
        <v>96</v>
      </c>
      <c r="H46" s="317" t="s">
        <v>88</v>
      </c>
      <c r="I46" s="323" t="s">
        <v>141</v>
      </c>
      <c r="J46" s="317" t="s">
        <v>95</v>
      </c>
      <c r="K46" s="320" t="s">
        <v>96</v>
      </c>
    </row>
    <row r="47" ht="14.25" spans="1:11">
      <c r="A47" s="210" t="s">
        <v>87</v>
      </c>
      <c r="B47" s="203" t="s">
        <v>95</v>
      </c>
      <c r="C47" s="203" t="s">
        <v>96</v>
      </c>
      <c r="D47" s="203" t="s">
        <v>88</v>
      </c>
      <c r="E47" s="211" t="s">
        <v>94</v>
      </c>
      <c r="F47" s="203" t="s">
        <v>95</v>
      </c>
      <c r="G47" s="203" t="s">
        <v>96</v>
      </c>
      <c r="H47" s="203" t="s">
        <v>88</v>
      </c>
      <c r="I47" s="211" t="s">
        <v>105</v>
      </c>
      <c r="J47" s="203" t="s">
        <v>95</v>
      </c>
      <c r="K47" s="204" t="s">
        <v>96</v>
      </c>
    </row>
    <row r="48" ht="15" spans="1:11">
      <c r="A48" s="219" t="s">
        <v>142</v>
      </c>
      <c r="B48" s="220"/>
      <c r="C48" s="220"/>
      <c r="D48" s="220"/>
      <c r="E48" s="220"/>
      <c r="F48" s="220"/>
      <c r="G48" s="220"/>
      <c r="H48" s="220"/>
      <c r="I48" s="220"/>
      <c r="J48" s="220"/>
      <c r="K48" s="223"/>
    </row>
    <row r="49" ht="15" spans="1:11">
      <c r="A49" s="357" t="s">
        <v>143</v>
      </c>
      <c r="B49" s="357"/>
      <c r="C49" s="357"/>
      <c r="D49" s="357"/>
      <c r="E49" s="357"/>
      <c r="F49" s="357"/>
      <c r="G49" s="357"/>
      <c r="H49" s="357"/>
      <c r="I49" s="357"/>
      <c r="J49" s="357"/>
      <c r="K49" s="357"/>
    </row>
    <row r="50" ht="15" spans="1:11">
      <c r="A50" s="358" t="s">
        <v>144</v>
      </c>
      <c r="B50" s="361"/>
      <c r="C50" s="361"/>
      <c r="D50" s="361"/>
      <c r="E50" s="361"/>
      <c r="F50" s="361"/>
      <c r="G50" s="361"/>
      <c r="H50" s="361"/>
      <c r="I50" s="361"/>
      <c r="J50" s="361"/>
      <c r="K50" s="362"/>
    </row>
    <row r="51" ht="15" spans="1:11">
      <c r="A51" s="364" t="s">
        <v>145</v>
      </c>
      <c r="B51" s="284" t="s">
        <v>146</v>
      </c>
      <c r="C51" s="284"/>
      <c r="D51" s="365" t="s">
        <v>147</v>
      </c>
      <c r="E51" s="366" t="s">
        <v>148</v>
      </c>
      <c r="F51" s="367" t="s">
        <v>149</v>
      </c>
      <c r="G51" s="368">
        <v>46001</v>
      </c>
      <c r="H51" s="369" t="s">
        <v>150</v>
      </c>
      <c r="I51" s="370"/>
      <c r="J51" s="99" t="s">
        <v>151</v>
      </c>
      <c r="K51" s="371"/>
    </row>
    <row r="52" ht="15" spans="1:11">
      <c r="A52" s="357" t="s">
        <v>152</v>
      </c>
      <c r="B52" s="357"/>
      <c r="C52" s="357"/>
      <c r="D52" s="357"/>
      <c r="E52" s="357"/>
      <c r="F52" s="357"/>
      <c r="G52" s="357"/>
      <c r="H52" s="357"/>
      <c r="I52" s="357"/>
      <c r="J52" s="357"/>
      <c r="K52" s="357"/>
    </row>
    <row r="53" ht="15" spans="1:11">
      <c r="A53" s="372"/>
      <c r="B53" s="373"/>
      <c r="C53" s="373"/>
      <c r="D53" s="373"/>
      <c r="E53" s="373"/>
      <c r="F53" s="373"/>
      <c r="G53" s="373"/>
      <c r="H53" s="373"/>
      <c r="I53" s="373"/>
      <c r="J53" s="373"/>
      <c r="K53" s="374"/>
    </row>
    <row r="54" ht="15" spans="1:11">
      <c r="A54" s="364" t="s">
        <v>145</v>
      </c>
      <c r="B54" s="375"/>
      <c r="C54" s="375"/>
      <c r="D54" s="365" t="s">
        <v>147</v>
      </c>
      <c r="E54" s="376"/>
      <c r="F54" s="367" t="s">
        <v>153</v>
      </c>
      <c r="G54" s="377"/>
      <c r="H54" s="369" t="s">
        <v>150</v>
      </c>
      <c r="I54" s="370"/>
      <c r="J54" s="378"/>
      <c r="K54" s="379"/>
    </row>
  </sheetData>
  <mergeCells count="6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8:K48"/>
    <mergeCell ref="A49:K49"/>
    <mergeCell ref="A50:K50"/>
    <mergeCell ref="B51:C51"/>
    <mergeCell ref="H51:I51"/>
    <mergeCell ref="J51:K51"/>
    <mergeCell ref="A52:K52"/>
    <mergeCell ref="A53:K53"/>
    <mergeCell ref="B54:C54"/>
    <mergeCell ref="H54:I54"/>
    <mergeCell ref="J54:K54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304800</xdr:colOff>
                    <xdr:row>50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393700</xdr:colOff>
                    <xdr:row>51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136525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12700</xdr:rowOff>
                  </from>
                  <to>
                    <xdr:col>1</xdr:col>
                    <xdr:colOff>596900</xdr:colOff>
                    <xdr:row>46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46</xdr:row>
                    <xdr:rowOff>0</xdr:rowOff>
                  </from>
                  <to>
                    <xdr:col>1</xdr:col>
                    <xdr:colOff>596900</xdr:colOff>
                    <xdr:row>47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46</xdr:row>
                    <xdr:rowOff>0</xdr:rowOff>
                  </from>
                  <to>
                    <xdr:col>2</xdr:col>
                    <xdr:colOff>596900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46</xdr:row>
                    <xdr:rowOff>0</xdr:rowOff>
                  </from>
                  <to>
                    <xdr:col>5</xdr:col>
                    <xdr:colOff>635000</xdr:colOff>
                    <xdr:row>47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45</xdr:row>
                    <xdr:rowOff>0</xdr:rowOff>
                  </from>
                  <to>
                    <xdr:col>5</xdr:col>
                    <xdr:colOff>622300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46</xdr:row>
                    <xdr:rowOff>0</xdr:rowOff>
                  </from>
                  <to>
                    <xdr:col>9</xdr:col>
                    <xdr:colOff>596900</xdr:colOff>
                    <xdr:row>47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45</xdr:row>
                    <xdr:rowOff>0</xdr:rowOff>
                  </from>
                  <to>
                    <xdr:col>9</xdr:col>
                    <xdr:colOff>584200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46</xdr:row>
                    <xdr:rowOff>0</xdr:rowOff>
                  </from>
                  <to>
                    <xdr:col>4</xdr:col>
                    <xdr:colOff>190500</xdr:colOff>
                    <xdr:row>47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O18"/>
  <sheetViews>
    <sheetView workbookViewId="0">
      <selection activeCell="B7" sqref="B7"/>
    </sheetView>
  </sheetViews>
  <sheetFormatPr defaultColWidth="9" defaultRowHeight="26" customHeight="1"/>
  <cols>
    <col min="1" max="1" width="17.1666666666667" style="67" customWidth="1"/>
    <col min="2" max="8" width="9.33333333333333" style="67" customWidth="1"/>
    <col min="9" max="9" width="1.33333333333333" style="67" customWidth="1"/>
    <col min="10" max="10" width="16.5" style="68" customWidth="1"/>
    <col min="11" max="11" width="17" style="68" customWidth="1"/>
    <col min="12" max="12" width="18.5" style="67" customWidth="1"/>
    <col min="13" max="13" width="16.6666666666667" style="67" customWidth="1"/>
    <col min="14" max="14" width="14.1666666666667" style="67" customWidth="1"/>
    <col min="15" max="15" width="16.3333333333333" style="67" customWidth="1"/>
    <col min="16" max="16384" width="9" style="67"/>
  </cols>
  <sheetData>
    <row r="1" ht="19.5" customHeight="1" spans="1:15">
      <c r="A1" s="69" t="s">
        <v>154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ht="19.5" customHeight="1" spans="1:15">
      <c r="A2" s="71" t="s">
        <v>61</v>
      </c>
      <c r="B2" s="72" t="s">
        <v>155</v>
      </c>
      <c r="C2" s="72"/>
      <c r="D2" s="73" t="s">
        <v>67</v>
      </c>
      <c r="E2" s="73"/>
      <c r="F2" s="72" t="s">
        <v>156</v>
      </c>
      <c r="G2" s="72"/>
      <c r="H2" s="72"/>
      <c r="I2" s="74"/>
      <c r="J2" s="75" t="s">
        <v>57</v>
      </c>
      <c r="K2" s="72" t="s">
        <v>57</v>
      </c>
      <c r="L2" s="72"/>
      <c r="M2" s="72"/>
      <c r="N2" s="72"/>
      <c r="O2" s="72"/>
    </row>
    <row r="3" ht="19.5" customHeight="1" spans="1:15">
      <c r="A3" s="76" t="s">
        <v>157</v>
      </c>
      <c r="B3" s="77" t="s">
        <v>158</v>
      </c>
      <c r="C3" s="77"/>
      <c r="D3" s="77"/>
      <c r="E3" s="77"/>
      <c r="F3" s="77"/>
      <c r="G3" s="77"/>
      <c r="H3" s="77"/>
      <c r="I3" s="74"/>
      <c r="J3" s="76" t="s">
        <v>159</v>
      </c>
      <c r="K3" s="76"/>
      <c r="L3" s="76"/>
      <c r="M3" s="76"/>
      <c r="N3" s="76"/>
      <c r="O3" s="76"/>
    </row>
    <row r="4" ht="19.5" customHeight="1" spans="1:15">
      <c r="A4" s="76"/>
      <c r="B4" s="78" t="s">
        <v>160</v>
      </c>
      <c r="C4" s="79" t="s">
        <v>161</v>
      </c>
      <c r="D4" s="79" t="s">
        <v>162</v>
      </c>
      <c r="E4" s="79" t="s">
        <v>163</v>
      </c>
      <c r="F4" s="79" t="s">
        <v>164</v>
      </c>
      <c r="G4" s="79" t="s">
        <v>165</v>
      </c>
      <c r="H4" s="79" t="s">
        <v>166</v>
      </c>
      <c r="I4" s="74"/>
      <c r="J4" s="76"/>
      <c r="K4" s="76"/>
      <c r="L4" s="76"/>
      <c r="M4" s="76"/>
      <c r="N4" s="76"/>
      <c r="O4" s="76"/>
    </row>
    <row r="5" ht="19.5" customHeight="1" spans="1:15">
      <c r="A5" s="76"/>
      <c r="B5" s="78" t="s">
        <v>167</v>
      </c>
      <c r="C5" s="79" t="s">
        <v>168</v>
      </c>
      <c r="D5" s="79" t="s">
        <v>169</v>
      </c>
      <c r="E5" s="79" t="s">
        <v>170</v>
      </c>
      <c r="F5" s="79" t="s">
        <v>171</v>
      </c>
      <c r="G5" s="79" t="s">
        <v>172</v>
      </c>
      <c r="H5" s="79" t="s">
        <v>173</v>
      </c>
      <c r="I5" s="74"/>
      <c r="J5" s="80" t="s">
        <v>174</v>
      </c>
      <c r="K5" s="80" t="s">
        <v>175</v>
      </c>
      <c r="L5" s="302"/>
      <c r="M5" s="302"/>
      <c r="N5" s="302"/>
      <c r="O5" s="302"/>
    </row>
    <row r="6" ht="19.5" customHeight="1" spans="1:15">
      <c r="A6" s="81" t="s">
        <v>176</v>
      </c>
      <c r="B6" s="82">
        <f>C6-1</f>
        <v>65</v>
      </c>
      <c r="C6" s="82">
        <f>D6-2</f>
        <v>66</v>
      </c>
      <c r="D6" s="82">
        <v>68</v>
      </c>
      <c r="E6" s="82">
        <f>D6+2</f>
        <v>70</v>
      </c>
      <c r="F6" s="82">
        <f>E6+2</f>
        <v>72</v>
      </c>
      <c r="G6" s="82">
        <f>F6+1</f>
        <v>73</v>
      </c>
      <c r="H6" s="82">
        <f>G6+1</f>
        <v>74</v>
      </c>
      <c r="I6" s="74"/>
      <c r="J6" s="83" t="s">
        <v>177</v>
      </c>
      <c r="K6" s="83" t="s">
        <v>178</v>
      </c>
      <c r="L6" s="303"/>
      <c r="M6" s="303"/>
      <c r="N6" s="303"/>
      <c r="O6" s="303"/>
    </row>
    <row r="7" ht="19.5" customHeight="1" spans="1:15">
      <c r="A7" s="79" t="s">
        <v>179</v>
      </c>
      <c r="B7" s="82">
        <f>C7-4</f>
        <v>100</v>
      </c>
      <c r="C7" s="82">
        <f>D7-4</f>
        <v>104</v>
      </c>
      <c r="D7" s="82">
        <v>108</v>
      </c>
      <c r="E7" s="82">
        <f>D7+4</f>
        <v>112</v>
      </c>
      <c r="F7" s="82">
        <f>E7+4</f>
        <v>116</v>
      </c>
      <c r="G7" s="82">
        <f>F7+6</f>
        <v>122</v>
      </c>
      <c r="H7" s="82">
        <f>G7+6</f>
        <v>128</v>
      </c>
      <c r="I7" s="74"/>
      <c r="J7" s="83" t="s">
        <v>180</v>
      </c>
      <c r="K7" s="83" t="s">
        <v>181</v>
      </c>
      <c r="L7" s="303"/>
      <c r="M7" s="303"/>
      <c r="N7" s="303"/>
      <c r="O7" s="303"/>
    </row>
    <row r="8" ht="19.5" customHeight="1" spans="1:15">
      <c r="A8" s="79" t="s">
        <v>182</v>
      </c>
      <c r="B8" s="82">
        <f>C8-4</f>
        <v>98</v>
      </c>
      <c r="C8" s="82">
        <f>D8-4</f>
        <v>102</v>
      </c>
      <c r="D8" s="82" t="s">
        <v>183</v>
      </c>
      <c r="E8" s="82">
        <f>D8+4</f>
        <v>110</v>
      </c>
      <c r="F8" s="82">
        <f>E8+5</f>
        <v>115</v>
      </c>
      <c r="G8" s="82">
        <f>F8+6</f>
        <v>121</v>
      </c>
      <c r="H8" s="82">
        <f>G8+7</f>
        <v>128</v>
      </c>
      <c r="I8" s="74"/>
      <c r="J8" s="83" t="s">
        <v>177</v>
      </c>
      <c r="K8" s="83" t="s">
        <v>184</v>
      </c>
      <c r="L8" s="303"/>
      <c r="M8" s="303"/>
      <c r="N8" s="303"/>
      <c r="O8" s="303"/>
    </row>
    <row r="9" ht="19.5" customHeight="1" spans="1:15">
      <c r="A9" s="79" t="s">
        <v>185</v>
      </c>
      <c r="B9" s="82">
        <f>C9-1.2</f>
        <v>43.1</v>
      </c>
      <c r="C9" s="82">
        <f>D9-1.2</f>
        <v>44.3</v>
      </c>
      <c r="D9" s="82" t="s">
        <v>186</v>
      </c>
      <c r="E9" s="82">
        <f>D9+1.2</f>
        <v>46.7</v>
      </c>
      <c r="F9" s="82">
        <f>E9+1.2</f>
        <v>47.9</v>
      </c>
      <c r="G9" s="82">
        <f>F9+1.4</f>
        <v>49.3</v>
      </c>
      <c r="H9" s="82">
        <f>G9+1.4</f>
        <v>50.7</v>
      </c>
      <c r="I9" s="74"/>
      <c r="J9" s="83" t="s">
        <v>187</v>
      </c>
      <c r="K9" s="83" t="s">
        <v>177</v>
      </c>
      <c r="L9" s="303"/>
      <c r="M9" s="303"/>
      <c r="N9" s="303"/>
      <c r="O9" s="303"/>
    </row>
    <row r="10" ht="19.5" customHeight="1" spans="1:15">
      <c r="A10" s="79" t="s">
        <v>188</v>
      </c>
      <c r="B10" s="82">
        <f>C10-0.6</f>
        <v>19.7</v>
      </c>
      <c r="C10" s="82">
        <f>D10-1.2</f>
        <v>20.3</v>
      </c>
      <c r="D10" s="82" t="s">
        <v>189</v>
      </c>
      <c r="E10" s="82">
        <f>D10+1.2</f>
        <v>22.7</v>
      </c>
      <c r="F10" s="82">
        <f>E10+1.2</f>
        <v>23.9</v>
      </c>
      <c r="G10" s="82">
        <f t="shared" ref="G10:G13" si="0">F10+0.6</f>
        <v>24.5</v>
      </c>
      <c r="H10" s="82">
        <f t="shared" ref="H10:H13" si="1">G10+0.6</f>
        <v>25.1</v>
      </c>
      <c r="I10" s="74"/>
      <c r="J10" s="83" t="s">
        <v>190</v>
      </c>
      <c r="K10" s="83" t="s">
        <v>181</v>
      </c>
      <c r="L10" s="303"/>
      <c r="M10" s="303"/>
      <c r="N10" s="303"/>
      <c r="O10" s="303"/>
    </row>
    <row r="11" ht="19.5" customHeight="1" spans="1:15">
      <c r="A11" s="79" t="s">
        <v>191</v>
      </c>
      <c r="B11" s="82">
        <f>C11-0.7</f>
        <v>18.1</v>
      </c>
      <c r="C11" s="82">
        <f>D11-0.7</f>
        <v>18.8</v>
      </c>
      <c r="D11" s="82" t="s">
        <v>192</v>
      </c>
      <c r="E11" s="82">
        <f>D11+0.7</f>
        <v>20.2</v>
      </c>
      <c r="F11" s="82">
        <f>E11+0.7</f>
        <v>20.9</v>
      </c>
      <c r="G11" s="82">
        <f>F11+0.95</f>
        <v>21.85</v>
      </c>
      <c r="H11" s="82">
        <f>G11+0.95</f>
        <v>22.8</v>
      </c>
      <c r="I11" s="74"/>
      <c r="J11" s="83" t="s">
        <v>193</v>
      </c>
      <c r="K11" s="83" t="s">
        <v>194</v>
      </c>
      <c r="L11" s="304"/>
      <c r="M11" s="304"/>
      <c r="N11" s="304"/>
      <c r="O11" s="304"/>
    </row>
    <row r="12" ht="19.5" customHeight="1" spans="1:15">
      <c r="A12" s="84" t="s">
        <v>195</v>
      </c>
      <c r="B12" s="85">
        <f>C12-0.4</f>
        <v>17.2</v>
      </c>
      <c r="C12" s="85">
        <f>D12-0.4</f>
        <v>17.6</v>
      </c>
      <c r="D12" s="85">
        <v>18</v>
      </c>
      <c r="E12" s="85">
        <f>D12+0.4</f>
        <v>18.4</v>
      </c>
      <c r="F12" s="85">
        <f>E12+0.4</f>
        <v>18.8</v>
      </c>
      <c r="G12" s="85">
        <f t="shared" si="0"/>
        <v>19.4</v>
      </c>
      <c r="H12" s="85">
        <f t="shared" si="1"/>
        <v>20</v>
      </c>
      <c r="I12" s="74"/>
      <c r="J12" s="83" t="s">
        <v>193</v>
      </c>
      <c r="K12" s="83" t="s">
        <v>196</v>
      </c>
      <c r="L12" s="305"/>
      <c r="M12" s="305"/>
      <c r="N12" s="305"/>
      <c r="O12" s="305"/>
    </row>
    <row r="13" ht="19.5" customHeight="1" spans="1:15">
      <c r="A13" s="86" t="s">
        <v>197</v>
      </c>
      <c r="B13" s="87">
        <f>C13-0.4</f>
        <v>18.7</v>
      </c>
      <c r="C13" s="87">
        <f>D13-0.4</f>
        <v>19.1</v>
      </c>
      <c r="D13" s="87">
        <v>19.5</v>
      </c>
      <c r="E13" s="87">
        <f>D13+0.4</f>
        <v>19.9</v>
      </c>
      <c r="F13" s="87">
        <f>E13+0.4</f>
        <v>20.3</v>
      </c>
      <c r="G13" s="87">
        <f t="shared" si="0"/>
        <v>20.9</v>
      </c>
      <c r="H13" s="87">
        <f t="shared" si="1"/>
        <v>21.5</v>
      </c>
      <c r="I13" s="74"/>
      <c r="J13" s="83" t="s">
        <v>193</v>
      </c>
      <c r="K13" s="83" t="s">
        <v>181</v>
      </c>
      <c r="L13" s="305"/>
      <c r="M13" s="305"/>
      <c r="N13" s="305"/>
      <c r="O13" s="305"/>
    </row>
    <row r="14" ht="19.5" customHeight="1" spans="1:15">
      <c r="A14" s="86" t="s">
        <v>198</v>
      </c>
      <c r="B14" s="87">
        <f>C14-0.2</f>
        <v>10.6</v>
      </c>
      <c r="C14" s="87">
        <f>D14-0.2</f>
        <v>10.8</v>
      </c>
      <c r="D14" s="87">
        <v>11</v>
      </c>
      <c r="E14" s="87">
        <f>D14+0.2</f>
        <v>11.2</v>
      </c>
      <c r="F14" s="87">
        <f>E14+0.2</f>
        <v>11.4</v>
      </c>
      <c r="G14" s="87">
        <f>F14+0.25</f>
        <v>11.65</v>
      </c>
      <c r="H14" s="87">
        <f>G14+0.25</f>
        <v>11.9</v>
      </c>
      <c r="I14" s="74"/>
      <c r="J14" s="83" t="s">
        <v>193</v>
      </c>
      <c r="K14" s="83" t="s">
        <v>181</v>
      </c>
      <c r="L14" s="304"/>
      <c r="M14" s="304"/>
      <c r="N14" s="304"/>
      <c r="O14" s="304"/>
    </row>
    <row r="15" ht="19.5" customHeight="1" spans="1:15">
      <c r="A15" s="79" t="s">
        <v>199</v>
      </c>
      <c r="B15" s="87">
        <f>C15</f>
        <v>2</v>
      </c>
      <c r="C15" s="87">
        <f>D15</f>
        <v>2</v>
      </c>
      <c r="D15" s="87">
        <v>2</v>
      </c>
      <c r="E15" s="87">
        <f t="shared" ref="E15:H15" si="2">D15</f>
        <v>2</v>
      </c>
      <c r="F15" s="87">
        <f t="shared" si="2"/>
        <v>2</v>
      </c>
      <c r="G15" s="87">
        <f t="shared" si="2"/>
        <v>2</v>
      </c>
      <c r="H15" s="87">
        <f t="shared" si="2"/>
        <v>2</v>
      </c>
      <c r="I15" s="74"/>
      <c r="J15" s="83" t="s">
        <v>193</v>
      </c>
      <c r="K15" s="83" t="s">
        <v>200</v>
      </c>
      <c r="L15" s="305"/>
      <c r="M15" s="306"/>
      <c r="N15" s="306"/>
      <c r="O15" s="306"/>
    </row>
    <row r="16" ht="14.25" spans="1:15">
      <c r="A16" s="88" t="s">
        <v>201</v>
      </c>
      <c r="D16" s="89"/>
      <c r="E16" s="89"/>
      <c r="F16" s="89"/>
      <c r="G16" s="89"/>
      <c r="H16" s="89"/>
      <c r="I16" s="89"/>
      <c r="J16" s="90"/>
      <c r="K16" s="90"/>
      <c r="L16" s="89"/>
      <c r="M16" s="89"/>
      <c r="N16" s="89"/>
      <c r="O16" s="89"/>
    </row>
    <row r="17" ht="14.25" spans="1:15">
      <c r="A17" s="67" t="s">
        <v>202</v>
      </c>
      <c r="D17" s="89"/>
      <c r="E17" s="89"/>
      <c r="F17" s="89"/>
      <c r="G17" s="89"/>
      <c r="H17" s="89"/>
      <c r="I17" s="89"/>
      <c r="J17" s="90"/>
      <c r="K17" s="90"/>
      <c r="L17" s="89"/>
      <c r="M17" s="89"/>
      <c r="N17" s="89"/>
      <c r="O17" s="89"/>
    </row>
    <row r="18" ht="14.25" spans="1:15">
      <c r="A18" s="89"/>
      <c r="B18" s="89"/>
      <c r="C18" s="89"/>
      <c r="D18" s="89"/>
      <c r="E18" s="89"/>
      <c r="F18" s="89"/>
      <c r="G18" s="89"/>
      <c r="H18" s="89"/>
      <c r="I18" s="89"/>
      <c r="J18" s="91" t="s">
        <v>203</v>
      </c>
      <c r="K18" s="91"/>
      <c r="L18" s="88" t="s">
        <v>204</v>
      </c>
      <c r="M18" s="88"/>
      <c r="N18" s="88" t="s">
        <v>205</v>
      </c>
    </row>
  </sheetData>
  <mergeCells count="8">
    <mergeCell ref="A1:O1"/>
    <mergeCell ref="B2:C2"/>
    <mergeCell ref="F2:H2"/>
    <mergeCell ref="K2:O2"/>
    <mergeCell ref="B3:H3"/>
    <mergeCell ref="J3:O3"/>
    <mergeCell ref="A3:A5"/>
    <mergeCell ref="I2:I15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4"/>
  <sheetViews>
    <sheetView zoomScale="125" zoomScaleNormal="125" workbookViewId="0">
      <selection activeCell="B4" sqref="B4:C4"/>
    </sheetView>
  </sheetViews>
  <sheetFormatPr defaultColWidth="10" defaultRowHeight="16.5" customHeight="1"/>
  <cols>
    <col min="1" max="1" width="10.8333333333333" style="184" customWidth="1"/>
    <col min="2" max="16384" width="10" style="184"/>
  </cols>
  <sheetData>
    <row r="1" ht="22.5" customHeight="1" spans="1:11">
      <c r="A1" s="185" t="s">
        <v>206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ht="17.25" customHeight="1" spans="1:11">
      <c r="A2" s="186" t="s">
        <v>53</v>
      </c>
      <c r="B2" s="95"/>
      <c r="C2" s="95"/>
      <c r="D2" s="187" t="s">
        <v>55</v>
      </c>
      <c r="E2" s="187"/>
      <c r="F2" s="95" t="s">
        <v>56</v>
      </c>
      <c r="G2" s="95"/>
      <c r="H2" s="188" t="s">
        <v>57</v>
      </c>
      <c r="I2" s="189" t="s">
        <v>56</v>
      </c>
      <c r="J2" s="189"/>
      <c r="K2" s="190"/>
    </row>
    <row r="3" customHeight="1" spans="1:11">
      <c r="A3" s="191" t="s">
        <v>58</v>
      </c>
      <c r="B3" s="192"/>
      <c r="C3" s="193"/>
      <c r="D3" s="194" t="s">
        <v>59</v>
      </c>
      <c r="E3" s="195"/>
      <c r="F3" s="195"/>
      <c r="G3" s="196"/>
      <c r="H3" s="194" t="s">
        <v>60</v>
      </c>
      <c r="I3" s="195"/>
      <c r="J3" s="195"/>
      <c r="K3" s="196"/>
    </row>
    <row r="4" customHeight="1" spans="1:11">
      <c r="A4" s="197" t="s">
        <v>61</v>
      </c>
      <c r="B4" s="198" t="s">
        <v>62</v>
      </c>
      <c r="C4" s="199"/>
      <c r="D4" s="197" t="s">
        <v>63</v>
      </c>
      <c r="E4" s="200"/>
      <c r="F4" s="201">
        <v>46082</v>
      </c>
      <c r="G4" s="202"/>
      <c r="H4" s="197" t="s">
        <v>207</v>
      </c>
      <c r="I4" s="200"/>
      <c r="J4" s="203" t="s">
        <v>65</v>
      </c>
      <c r="K4" s="204" t="s">
        <v>66</v>
      </c>
    </row>
    <row r="5" customHeight="1" spans="1:11">
      <c r="A5" s="205" t="s">
        <v>67</v>
      </c>
      <c r="B5" s="198" t="s">
        <v>68</v>
      </c>
      <c r="C5" s="199"/>
      <c r="D5" s="197" t="s">
        <v>208</v>
      </c>
      <c r="E5" s="200"/>
      <c r="F5" s="206">
        <v>1</v>
      </c>
      <c r="G5" s="207"/>
      <c r="H5" s="197" t="s">
        <v>209</v>
      </c>
      <c r="I5" s="200"/>
      <c r="J5" s="203" t="s">
        <v>65</v>
      </c>
      <c r="K5" s="204" t="s">
        <v>66</v>
      </c>
    </row>
    <row r="6" customHeight="1" spans="1:11">
      <c r="A6" s="197" t="s">
        <v>71</v>
      </c>
      <c r="B6" s="208">
        <v>3</v>
      </c>
      <c r="C6" s="209">
        <v>6</v>
      </c>
      <c r="D6" s="197" t="s">
        <v>210</v>
      </c>
      <c r="E6" s="200"/>
      <c r="F6" s="206">
        <v>0.5</v>
      </c>
      <c r="G6" s="207"/>
      <c r="H6" s="210" t="s">
        <v>211</v>
      </c>
      <c r="I6" s="211"/>
      <c r="J6" s="211"/>
      <c r="K6" s="212"/>
    </row>
    <row r="7" customHeight="1" spans="1:11">
      <c r="A7" s="197" t="s">
        <v>74</v>
      </c>
      <c r="B7" s="213" t="s">
        <v>75</v>
      </c>
      <c r="C7" s="214"/>
      <c r="D7" s="197" t="s">
        <v>212</v>
      </c>
      <c r="E7" s="200"/>
      <c r="F7" s="206">
        <v>0.3</v>
      </c>
      <c r="G7" s="207"/>
      <c r="H7" s="215" t="s">
        <v>213</v>
      </c>
      <c r="I7" s="203"/>
      <c r="J7" s="203"/>
      <c r="K7" s="204"/>
    </row>
    <row r="8" customHeight="1" spans="1:11">
      <c r="A8" s="216" t="s">
        <v>78</v>
      </c>
      <c r="B8" s="217" t="s">
        <v>79</v>
      </c>
      <c r="C8" s="218"/>
      <c r="D8" s="219" t="s">
        <v>80</v>
      </c>
      <c r="E8" s="220"/>
      <c r="F8" s="221">
        <v>46032</v>
      </c>
      <c r="G8" s="222"/>
      <c r="H8" s="219"/>
      <c r="I8" s="220"/>
      <c r="J8" s="220"/>
      <c r="K8" s="223"/>
    </row>
    <row r="9" customHeight="1" spans="1:11">
      <c r="A9" s="224" t="s">
        <v>214</v>
      </c>
      <c r="B9" s="224"/>
      <c r="C9" s="224"/>
      <c r="D9" s="224"/>
      <c r="E9" s="224"/>
      <c r="F9" s="224"/>
      <c r="G9" s="224"/>
      <c r="H9" s="224"/>
      <c r="I9" s="224"/>
      <c r="J9" s="224"/>
      <c r="K9" s="224"/>
    </row>
    <row r="10" customHeight="1" spans="1:11">
      <c r="A10" s="225" t="s">
        <v>84</v>
      </c>
      <c r="B10" s="226" t="s">
        <v>85</v>
      </c>
      <c r="C10" s="227" t="s">
        <v>86</v>
      </c>
      <c r="D10" s="228"/>
      <c r="E10" s="229" t="s">
        <v>89</v>
      </c>
      <c r="F10" s="226" t="s">
        <v>85</v>
      </c>
      <c r="G10" s="227" t="s">
        <v>86</v>
      </c>
      <c r="H10" s="226"/>
      <c r="I10" s="229" t="s">
        <v>87</v>
      </c>
      <c r="J10" s="226" t="s">
        <v>85</v>
      </c>
      <c r="K10" s="230" t="s">
        <v>86</v>
      </c>
    </row>
    <row r="11" customHeight="1" spans="1:11">
      <c r="A11" s="205" t="s">
        <v>90</v>
      </c>
      <c r="B11" s="231" t="s">
        <v>85</v>
      </c>
      <c r="C11" s="203" t="s">
        <v>86</v>
      </c>
      <c r="D11" s="232"/>
      <c r="E11" s="233" t="s">
        <v>92</v>
      </c>
      <c r="F11" s="231" t="s">
        <v>85</v>
      </c>
      <c r="G11" s="203" t="s">
        <v>86</v>
      </c>
      <c r="H11" s="231"/>
      <c r="I11" s="233" t="s">
        <v>97</v>
      </c>
      <c r="J11" s="231" t="s">
        <v>85</v>
      </c>
      <c r="K11" s="204" t="s">
        <v>86</v>
      </c>
    </row>
    <row r="12" customHeight="1" spans="1:11">
      <c r="A12" s="219" t="s">
        <v>215</v>
      </c>
      <c r="B12" s="220"/>
      <c r="C12" s="220"/>
      <c r="D12" s="220"/>
      <c r="E12" s="220"/>
      <c r="F12" s="220"/>
      <c r="G12" s="220"/>
      <c r="H12" s="220"/>
      <c r="I12" s="220"/>
      <c r="J12" s="220"/>
      <c r="K12" s="223"/>
    </row>
    <row r="13" customHeight="1" spans="1:11">
      <c r="A13" s="234" t="s">
        <v>216</v>
      </c>
      <c r="B13" s="234"/>
      <c r="C13" s="234"/>
      <c r="D13" s="234"/>
      <c r="E13" s="234"/>
      <c r="F13" s="234"/>
      <c r="G13" s="234"/>
      <c r="H13" s="234"/>
      <c r="I13" s="234"/>
      <c r="J13" s="234"/>
      <c r="K13" s="234"/>
    </row>
    <row r="14" customHeight="1" spans="1:11">
      <c r="A14" s="235" t="s">
        <v>217</v>
      </c>
      <c r="B14" s="236"/>
      <c r="C14" s="236"/>
      <c r="D14" s="236"/>
      <c r="E14" s="236"/>
      <c r="F14" s="236"/>
      <c r="G14" s="236"/>
      <c r="H14" s="237"/>
      <c r="I14" s="238"/>
      <c r="J14" s="238"/>
      <c r="K14" s="239"/>
    </row>
    <row r="15" customHeight="1" spans="1:11">
      <c r="A15" s="235" t="s">
        <v>218</v>
      </c>
      <c r="B15" s="236"/>
      <c r="C15" s="236"/>
      <c r="D15" s="236"/>
      <c r="E15" s="236"/>
      <c r="F15" s="236"/>
      <c r="G15" s="236"/>
      <c r="H15" s="237"/>
      <c r="I15" s="240"/>
      <c r="J15" s="241"/>
      <c r="K15" s="242"/>
    </row>
    <row r="16" customHeight="1" spans="1:11">
      <c r="A16" s="243" t="s">
        <v>219</v>
      </c>
      <c r="B16" s="244"/>
      <c r="C16" s="244"/>
      <c r="D16" s="244"/>
      <c r="E16" s="244"/>
      <c r="F16" s="244"/>
      <c r="G16" s="244"/>
      <c r="H16" s="245"/>
      <c r="I16" s="246"/>
      <c r="J16" s="247"/>
      <c r="K16" s="248"/>
    </row>
    <row r="17" customHeight="1" spans="1:11">
      <c r="A17" s="243" t="s">
        <v>220</v>
      </c>
      <c r="B17" s="244" t="s">
        <v>221</v>
      </c>
      <c r="C17" s="244"/>
      <c r="D17" s="244"/>
      <c r="E17" s="244"/>
      <c r="F17" s="244"/>
      <c r="G17" s="244"/>
      <c r="H17" s="245"/>
      <c r="I17" s="246"/>
      <c r="J17" s="247"/>
      <c r="K17" s="248"/>
    </row>
    <row r="18" customHeight="1" spans="1:11">
      <c r="A18" s="249"/>
      <c r="B18" s="250"/>
      <c r="C18" s="250"/>
      <c r="D18" s="250"/>
      <c r="E18" s="250"/>
      <c r="F18" s="250"/>
      <c r="G18" s="250"/>
      <c r="H18" s="250"/>
      <c r="I18" s="250"/>
      <c r="J18" s="250"/>
      <c r="K18" s="251"/>
    </row>
    <row r="19" customHeight="1" spans="1:11">
      <c r="A19" s="234" t="s">
        <v>222</v>
      </c>
      <c r="B19" s="234"/>
      <c r="C19" s="234"/>
      <c r="D19" s="234"/>
      <c r="E19" s="234"/>
      <c r="F19" s="234"/>
      <c r="G19" s="234"/>
      <c r="H19" s="234"/>
      <c r="I19" s="234"/>
      <c r="J19" s="234"/>
      <c r="K19" s="234"/>
    </row>
    <row r="20" customHeight="1" spans="1:11">
      <c r="A20" s="252" t="s">
        <v>223</v>
      </c>
      <c r="B20" s="253"/>
      <c r="C20" s="253"/>
      <c r="D20" s="253"/>
      <c r="E20" s="254"/>
      <c r="F20" s="254"/>
      <c r="G20" s="254"/>
      <c r="H20" s="254"/>
      <c r="I20" s="238"/>
      <c r="J20" s="238"/>
      <c r="K20" s="239"/>
    </row>
    <row r="21" customHeight="1" spans="1:11">
      <c r="A21" s="255" t="s">
        <v>224</v>
      </c>
      <c r="B21" s="256"/>
      <c r="C21" s="256"/>
      <c r="D21" s="257"/>
      <c r="E21" s="258"/>
      <c r="F21" s="259"/>
      <c r="G21" s="259"/>
      <c r="H21" s="260"/>
      <c r="I21" s="240"/>
      <c r="J21" s="241"/>
      <c r="K21" s="242"/>
    </row>
    <row r="22" customHeight="1" spans="1:11">
      <c r="A22" s="249"/>
      <c r="B22" s="250"/>
      <c r="C22" s="250"/>
      <c r="D22" s="250"/>
      <c r="E22" s="250"/>
      <c r="F22" s="250"/>
      <c r="G22" s="250"/>
      <c r="H22" s="250"/>
      <c r="I22" s="250"/>
      <c r="J22" s="250"/>
      <c r="K22" s="251"/>
    </row>
    <row r="23" customHeight="1" spans="1:11">
      <c r="A23" s="261" t="s">
        <v>124</v>
      </c>
      <c r="B23" s="261"/>
      <c r="C23" s="261"/>
      <c r="D23" s="261"/>
      <c r="E23" s="261"/>
      <c r="F23" s="261"/>
      <c r="G23" s="261"/>
      <c r="H23" s="261"/>
      <c r="I23" s="261"/>
      <c r="J23" s="261"/>
      <c r="K23" s="261"/>
    </row>
    <row r="24" customHeight="1" spans="1:11">
      <c r="A24" s="94" t="s">
        <v>125</v>
      </c>
      <c r="B24" s="101"/>
      <c r="C24" s="101"/>
      <c r="D24" s="101"/>
      <c r="E24" s="101"/>
      <c r="F24" s="101"/>
      <c r="G24" s="101"/>
      <c r="H24" s="101"/>
      <c r="I24" s="101"/>
      <c r="J24" s="101"/>
      <c r="K24" s="140"/>
    </row>
    <row r="25" customHeight="1" spans="1:11">
      <c r="A25" s="111" t="s">
        <v>126</v>
      </c>
      <c r="B25" s="113"/>
      <c r="C25" s="203" t="s">
        <v>65</v>
      </c>
      <c r="D25" s="203" t="s">
        <v>66</v>
      </c>
      <c r="E25" s="109"/>
      <c r="F25" s="109"/>
      <c r="G25" s="109"/>
      <c r="H25" s="109"/>
      <c r="I25" s="109"/>
      <c r="J25" s="109"/>
      <c r="K25" s="110"/>
    </row>
    <row r="26" customHeight="1" spans="1:11">
      <c r="A26" s="262" t="s">
        <v>225</v>
      </c>
      <c r="B26" s="263"/>
      <c r="C26" s="263"/>
      <c r="D26" s="263"/>
      <c r="E26" s="263"/>
      <c r="F26" s="263"/>
      <c r="G26" s="263"/>
      <c r="H26" s="263"/>
      <c r="I26" s="263"/>
      <c r="J26" s="263"/>
      <c r="K26" s="264"/>
    </row>
    <row r="27" customHeight="1" spans="1:11">
      <c r="A27" s="265"/>
      <c r="B27" s="266"/>
      <c r="C27" s="266"/>
      <c r="D27" s="266"/>
      <c r="E27" s="266"/>
      <c r="F27" s="266"/>
      <c r="G27" s="266"/>
      <c r="H27" s="266"/>
      <c r="I27" s="266"/>
      <c r="J27" s="266"/>
      <c r="K27" s="267"/>
    </row>
    <row r="28" customHeight="1" spans="1:11">
      <c r="A28" s="224" t="s">
        <v>138</v>
      </c>
      <c r="B28" s="224"/>
      <c r="C28" s="224"/>
      <c r="D28" s="224"/>
      <c r="E28" s="224"/>
      <c r="F28" s="224"/>
      <c r="G28" s="224"/>
      <c r="H28" s="224"/>
      <c r="I28" s="224"/>
      <c r="J28" s="224"/>
      <c r="K28" s="224"/>
    </row>
    <row r="29" customHeight="1" spans="1:11">
      <c r="A29" s="191" t="s">
        <v>139</v>
      </c>
      <c r="B29" s="227" t="s">
        <v>95</v>
      </c>
      <c r="C29" s="227" t="s">
        <v>96</v>
      </c>
      <c r="D29" s="227" t="s">
        <v>88</v>
      </c>
      <c r="E29" s="192" t="s">
        <v>140</v>
      </c>
      <c r="F29" s="227" t="s">
        <v>95</v>
      </c>
      <c r="G29" s="227" t="s">
        <v>96</v>
      </c>
      <c r="H29" s="227" t="s">
        <v>88</v>
      </c>
      <c r="I29" s="192" t="s">
        <v>141</v>
      </c>
      <c r="J29" s="227" t="s">
        <v>95</v>
      </c>
      <c r="K29" s="230" t="s">
        <v>96</v>
      </c>
    </row>
    <row r="30" customHeight="1" spans="1:11">
      <c r="A30" s="210" t="s">
        <v>87</v>
      </c>
      <c r="B30" s="203" t="s">
        <v>95</v>
      </c>
      <c r="C30" s="203" t="s">
        <v>96</v>
      </c>
      <c r="D30" s="203" t="s">
        <v>88</v>
      </c>
      <c r="E30" s="211" t="s">
        <v>94</v>
      </c>
      <c r="F30" s="203" t="s">
        <v>95</v>
      </c>
      <c r="G30" s="203" t="s">
        <v>96</v>
      </c>
      <c r="H30" s="203" t="s">
        <v>88</v>
      </c>
      <c r="I30" s="211" t="s">
        <v>105</v>
      </c>
      <c r="J30" s="203" t="s">
        <v>95</v>
      </c>
      <c r="K30" s="204" t="s">
        <v>96</v>
      </c>
    </row>
    <row r="31" customHeight="1" spans="1:11">
      <c r="A31" s="197" t="s">
        <v>226</v>
      </c>
      <c r="B31" s="268"/>
      <c r="C31" s="268"/>
      <c r="D31" s="268"/>
      <c r="E31" s="268"/>
      <c r="F31" s="268"/>
      <c r="G31" s="268"/>
      <c r="H31" s="268"/>
      <c r="I31" s="268"/>
      <c r="J31" s="268"/>
      <c r="K31" s="269"/>
    </row>
    <row r="32" customHeight="1" spans="1:11">
      <c r="A32" s="270"/>
      <c r="B32" s="271"/>
      <c r="C32" s="271"/>
      <c r="D32" s="271"/>
      <c r="E32" s="271"/>
      <c r="F32" s="271"/>
      <c r="G32" s="271"/>
      <c r="H32" s="271"/>
      <c r="I32" s="271"/>
      <c r="J32" s="271"/>
      <c r="K32" s="272"/>
    </row>
    <row r="33" customHeight="1" spans="1:11">
      <c r="A33" s="273" t="s">
        <v>227</v>
      </c>
      <c r="B33" s="273"/>
      <c r="C33" s="273"/>
      <c r="D33" s="273"/>
      <c r="E33" s="273"/>
      <c r="F33" s="273"/>
      <c r="G33" s="273"/>
      <c r="H33" s="273"/>
      <c r="I33" s="273"/>
      <c r="J33" s="273"/>
      <c r="K33" s="273"/>
    </row>
    <row r="34" ht="17.25" customHeight="1" spans="1:11">
      <c r="A34" s="274" t="s">
        <v>228</v>
      </c>
      <c r="B34" s="275"/>
      <c r="C34" s="275"/>
      <c r="D34" s="275"/>
      <c r="E34" s="275"/>
      <c r="F34" s="275"/>
      <c r="G34" s="275"/>
      <c r="H34" s="275"/>
      <c r="I34" s="275"/>
      <c r="J34" s="275"/>
      <c r="K34" s="276"/>
    </row>
    <row r="35" ht="17.25" customHeight="1" spans="1:11">
      <c r="A35" s="277" t="s">
        <v>229</v>
      </c>
      <c r="B35" s="278"/>
      <c r="C35" s="278"/>
      <c r="D35" s="278"/>
      <c r="E35" s="278"/>
      <c r="F35" s="278"/>
      <c r="G35" s="278"/>
      <c r="H35" s="278"/>
      <c r="I35" s="278"/>
      <c r="J35" s="278"/>
      <c r="K35" s="279"/>
    </row>
    <row r="36" ht="17.25" customHeight="1" spans="1:11">
      <c r="A36" s="277" t="s">
        <v>230</v>
      </c>
      <c r="B36" s="278"/>
      <c r="C36" s="278"/>
      <c r="D36" s="278"/>
      <c r="E36" s="278"/>
      <c r="F36" s="278"/>
      <c r="G36" s="278"/>
      <c r="H36" s="278"/>
      <c r="I36" s="278"/>
      <c r="J36" s="278"/>
      <c r="K36" s="279"/>
    </row>
    <row r="37" ht="17.25" customHeight="1" spans="1:11">
      <c r="A37" s="277" t="s">
        <v>231</v>
      </c>
      <c r="B37" s="278"/>
      <c r="C37" s="278"/>
      <c r="D37" s="278"/>
      <c r="E37" s="278"/>
      <c r="F37" s="278"/>
      <c r="G37" s="278"/>
      <c r="H37" s="278"/>
      <c r="I37" s="278"/>
      <c r="J37" s="278"/>
      <c r="K37" s="279"/>
    </row>
    <row r="38" ht="17.25" customHeight="1" spans="1:11">
      <c r="A38" s="277" t="s">
        <v>232</v>
      </c>
      <c r="B38" s="278"/>
      <c r="C38" s="278"/>
      <c r="D38" s="278"/>
      <c r="E38" s="278"/>
      <c r="F38" s="278"/>
      <c r="G38" s="278"/>
      <c r="H38" s="278"/>
      <c r="I38" s="278"/>
      <c r="J38" s="278"/>
      <c r="K38" s="279"/>
    </row>
    <row r="39" ht="17.25" customHeight="1" spans="1:11">
      <c r="A39" s="277" t="s">
        <v>233</v>
      </c>
      <c r="B39" s="278"/>
      <c r="C39" s="278"/>
      <c r="D39" s="278"/>
      <c r="E39" s="278"/>
      <c r="F39" s="278"/>
      <c r="G39" s="278"/>
      <c r="H39" s="278"/>
      <c r="I39" s="278"/>
      <c r="J39" s="278"/>
      <c r="K39" s="279"/>
    </row>
    <row r="40" ht="17.25" customHeight="1" spans="1:11">
      <c r="A40" s="277" t="s">
        <v>234</v>
      </c>
      <c r="B40" s="278"/>
      <c r="C40" s="278"/>
      <c r="D40" s="278"/>
      <c r="E40" s="278"/>
      <c r="F40" s="278"/>
      <c r="G40" s="278"/>
      <c r="H40" s="278"/>
      <c r="I40" s="278"/>
      <c r="J40" s="278"/>
      <c r="K40" s="279"/>
    </row>
    <row r="41" ht="17.25" customHeight="1" spans="1:11">
      <c r="A41" s="277" t="s">
        <v>235</v>
      </c>
      <c r="B41" s="278"/>
      <c r="C41" s="278"/>
      <c r="D41" s="278"/>
      <c r="E41" s="278"/>
      <c r="F41" s="278"/>
      <c r="G41" s="278"/>
      <c r="H41" s="278"/>
      <c r="I41" s="278"/>
      <c r="J41" s="278"/>
      <c r="K41" s="279"/>
    </row>
    <row r="42" ht="17.25" customHeight="1" spans="1:11">
      <c r="A42" s="277" t="s">
        <v>236</v>
      </c>
      <c r="B42" s="278"/>
      <c r="C42" s="278"/>
      <c r="D42" s="278"/>
      <c r="E42" s="278"/>
      <c r="F42" s="278"/>
      <c r="G42" s="278"/>
      <c r="H42" s="278"/>
      <c r="I42" s="278"/>
      <c r="J42" s="278"/>
      <c r="K42" s="279"/>
    </row>
    <row r="43" ht="17.25" customHeight="1" spans="1:11">
      <c r="A43" s="277" t="s">
        <v>237</v>
      </c>
      <c r="B43" s="278"/>
      <c r="C43" s="278"/>
      <c r="D43" s="278"/>
      <c r="E43" s="278"/>
      <c r="F43" s="278"/>
      <c r="G43" s="278"/>
      <c r="H43" s="278"/>
      <c r="I43" s="278"/>
      <c r="J43" s="278"/>
      <c r="K43" s="279"/>
    </row>
    <row r="44" ht="17.25" customHeight="1" spans="1:11">
      <c r="A44" s="277" t="s">
        <v>238</v>
      </c>
      <c r="B44" s="278"/>
      <c r="C44" s="278"/>
      <c r="D44" s="278"/>
      <c r="E44" s="278"/>
      <c r="F44" s="278"/>
      <c r="G44" s="278"/>
      <c r="H44" s="278"/>
      <c r="I44" s="278"/>
      <c r="J44" s="278"/>
      <c r="K44" s="279"/>
    </row>
    <row r="45" ht="17.25" customHeight="1" spans="1:11">
      <c r="A45" s="270" t="s">
        <v>137</v>
      </c>
      <c r="B45" s="271"/>
      <c r="C45" s="271"/>
      <c r="D45" s="271"/>
      <c r="E45" s="271"/>
      <c r="F45" s="271"/>
      <c r="G45" s="271"/>
      <c r="H45" s="271"/>
      <c r="I45" s="271"/>
      <c r="J45" s="271"/>
      <c r="K45" s="272"/>
    </row>
    <row r="46" customHeight="1" spans="1:11">
      <c r="A46" s="273" t="s">
        <v>239</v>
      </c>
      <c r="B46" s="273"/>
      <c r="C46" s="273"/>
      <c r="D46" s="273"/>
      <c r="E46" s="273"/>
      <c r="F46" s="273"/>
      <c r="G46" s="273"/>
      <c r="H46" s="273"/>
      <c r="I46" s="273"/>
      <c r="J46" s="273"/>
      <c r="K46" s="273"/>
    </row>
    <row r="47" ht="18" customHeight="1" spans="1:11">
      <c r="A47" s="280" t="s">
        <v>215</v>
      </c>
      <c r="B47" s="281"/>
      <c r="C47" s="281"/>
      <c r="D47" s="281"/>
      <c r="E47" s="281"/>
      <c r="F47" s="281"/>
      <c r="G47" s="281"/>
      <c r="H47" s="281"/>
      <c r="I47" s="281"/>
      <c r="J47" s="281"/>
      <c r="K47" s="282"/>
    </row>
    <row r="48" ht="18" customHeight="1" spans="1:11">
      <c r="A48" s="280"/>
      <c r="B48" s="281"/>
      <c r="C48" s="281"/>
      <c r="D48" s="281"/>
      <c r="E48" s="281"/>
      <c r="F48" s="281"/>
      <c r="G48" s="281"/>
      <c r="H48" s="281"/>
      <c r="I48" s="281"/>
      <c r="J48" s="281"/>
      <c r="K48" s="282"/>
    </row>
    <row r="49" ht="18" customHeight="1" spans="1:11">
      <c r="A49" s="265"/>
      <c r="B49" s="266"/>
      <c r="C49" s="266"/>
      <c r="D49" s="266"/>
      <c r="E49" s="266"/>
      <c r="F49" s="266"/>
      <c r="G49" s="266"/>
      <c r="H49" s="266"/>
      <c r="I49" s="266"/>
      <c r="J49" s="266"/>
      <c r="K49" s="267"/>
    </row>
    <row r="50" ht="21" customHeight="1" spans="1:11">
      <c r="A50" s="283" t="s">
        <v>145</v>
      </c>
      <c r="B50" s="284" t="s">
        <v>146</v>
      </c>
      <c r="C50" s="284"/>
      <c r="D50" s="285" t="s">
        <v>147</v>
      </c>
      <c r="E50" s="286" t="s">
        <v>240</v>
      </c>
      <c r="F50" s="285" t="s">
        <v>149</v>
      </c>
      <c r="G50" s="287">
        <v>46013</v>
      </c>
      <c r="H50" s="288" t="s">
        <v>150</v>
      </c>
      <c r="I50" s="288"/>
      <c r="J50" s="284" t="s">
        <v>151</v>
      </c>
      <c r="K50" s="289"/>
    </row>
    <row r="51" customHeight="1" spans="1:11">
      <c r="A51" s="290" t="s">
        <v>152</v>
      </c>
      <c r="B51" s="291"/>
      <c r="C51" s="291"/>
      <c r="D51" s="291"/>
      <c r="E51" s="291"/>
      <c r="F51" s="291"/>
      <c r="G51" s="291"/>
      <c r="H51" s="291"/>
      <c r="I51" s="291"/>
      <c r="J51" s="291"/>
      <c r="K51" s="292"/>
    </row>
    <row r="52" customHeight="1" spans="1:11">
      <c r="A52" s="293" t="s">
        <v>241</v>
      </c>
      <c r="B52" s="294"/>
      <c r="C52" s="294"/>
      <c r="D52" s="294"/>
      <c r="E52" s="294"/>
      <c r="F52" s="294"/>
      <c r="G52" s="294"/>
      <c r="H52" s="294"/>
      <c r="I52" s="294"/>
      <c r="J52" s="294"/>
      <c r="K52" s="295"/>
    </row>
    <row r="53" customHeight="1" spans="1:11">
      <c r="A53" s="296"/>
      <c r="B53" s="297"/>
      <c r="C53" s="297"/>
      <c r="D53" s="297"/>
      <c r="E53" s="297"/>
      <c r="F53" s="297"/>
      <c r="G53" s="297"/>
      <c r="H53" s="297"/>
      <c r="I53" s="297"/>
      <c r="J53" s="297"/>
      <c r="K53" s="298"/>
    </row>
    <row r="54" ht="21" customHeight="1" spans="1:11">
      <c r="A54" s="283" t="s">
        <v>145</v>
      </c>
      <c r="B54" s="299"/>
      <c r="C54" s="299"/>
      <c r="D54" s="285" t="s">
        <v>147</v>
      </c>
      <c r="E54" s="285" t="s">
        <v>240</v>
      </c>
      <c r="F54" s="285" t="s">
        <v>149</v>
      </c>
      <c r="G54" s="285"/>
      <c r="H54" s="288" t="s">
        <v>150</v>
      </c>
      <c r="I54" s="288"/>
      <c r="J54" s="300"/>
      <c r="K54" s="301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8:D18"/>
    <mergeCell ref="E18:H18"/>
    <mergeCell ref="I18:K18"/>
    <mergeCell ref="A19:K19"/>
    <mergeCell ref="A20:D20"/>
    <mergeCell ref="E20:H20"/>
    <mergeCell ref="I20:K20"/>
    <mergeCell ref="A21:D21"/>
    <mergeCell ref="E21:H21"/>
    <mergeCell ref="I21:K21"/>
    <mergeCell ref="A22:D22"/>
    <mergeCell ref="E22:H22"/>
    <mergeCell ref="I22:K22"/>
    <mergeCell ref="A23:K23"/>
    <mergeCell ref="A24:K24"/>
    <mergeCell ref="A25:B25"/>
    <mergeCell ref="E25:K25"/>
    <mergeCell ref="A26:K26"/>
    <mergeCell ref="A27:K27"/>
    <mergeCell ref="A28:K28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A49:K49"/>
    <mergeCell ref="B50:C50"/>
    <mergeCell ref="H50:I50"/>
    <mergeCell ref="J50:K50"/>
    <mergeCell ref="A51:K51"/>
    <mergeCell ref="A52:K52"/>
    <mergeCell ref="A53:K53"/>
    <mergeCell ref="B54:C54"/>
    <mergeCell ref="H54:I54"/>
    <mergeCell ref="J54:K5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23</xdr:row>
                    <xdr:rowOff>177800</xdr:rowOff>
                  </from>
                  <to>
                    <xdr:col>2</xdr:col>
                    <xdr:colOff>584200</xdr:colOff>
                    <xdr:row>25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23</xdr:row>
                    <xdr:rowOff>177800</xdr:rowOff>
                  </from>
                  <to>
                    <xdr:col>3</xdr:col>
                    <xdr:colOff>584200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28</xdr:row>
                    <xdr:rowOff>12700</xdr:rowOff>
                  </from>
                  <to>
                    <xdr:col>1</xdr:col>
                    <xdr:colOff>596900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29</xdr:row>
                    <xdr:rowOff>0</xdr:rowOff>
                  </from>
                  <to>
                    <xdr:col>1</xdr:col>
                    <xdr:colOff>584200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29</xdr:row>
                    <xdr:rowOff>0</xdr:rowOff>
                  </from>
                  <to>
                    <xdr:col>2</xdr:col>
                    <xdr:colOff>571500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28</xdr:row>
                    <xdr:rowOff>12700</xdr:rowOff>
                  </from>
                  <to>
                    <xdr:col>2</xdr:col>
                    <xdr:colOff>571500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28</xdr:row>
                    <xdr:rowOff>190500</xdr:rowOff>
                  </from>
                  <to>
                    <xdr:col>5</xdr:col>
                    <xdr:colOff>596900</xdr:colOff>
                    <xdr:row>29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28</xdr:row>
                    <xdr:rowOff>0</xdr:rowOff>
                  </from>
                  <to>
                    <xdr:col>5</xdr:col>
                    <xdr:colOff>596900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29</xdr:row>
                    <xdr:rowOff>0</xdr:rowOff>
                  </from>
                  <to>
                    <xdr:col>6</xdr:col>
                    <xdr:colOff>596900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28</xdr:row>
                    <xdr:rowOff>0</xdr:rowOff>
                  </from>
                  <to>
                    <xdr:col>6</xdr:col>
                    <xdr:colOff>584200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29</xdr:row>
                    <xdr:rowOff>0</xdr:rowOff>
                  </from>
                  <to>
                    <xdr:col>9</xdr:col>
                    <xdr:colOff>609600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29</xdr:row>
                    <xdr:rowOff>12700</xdr:rowOff>
                  </from>
                  <to>
                    <xdr:col>10</xdr:col>
                    <xdr:colOff>596900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28</xdr:row>
                    <xdr:rowOff>0</xdr:rowOff>
                  </from>
                  <to>
                    <xdr:col>9</xdr:col>
                    <xdr:colOff>596900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28</xdr:row>
                    <xdr:rowOff>0</xdr:rowOff>
                  </from>
                  <to>
                    <xdr:col>10</xdr:col>
                    <xdr:colOff>596900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29</xdr:row>
                    <xdr:rowOff>0</xdr:rowOff>
                  </from>
                  <to>
                    <xdr:col>8</xdr:col>
                    <xdr:colOff>228600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29</xdr:row>
                    <xdr:rowOff>0</xdr:rowOff>
                  </from>
                  <to>
                    <xdr:col>4</xdr:col>
                    <xdr:colOff>228600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29</xdr:row>
                    <xdr:rowOff>0</xdr:rowOff>
                  </from>
                  <to>
                    <xdr:col>8</xdr:col>
                    <xdr:colOff>228600</xdr:colOff>
                    <xdr:row>30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Q18"/>
  <sheetViews>
    <sheetView workbookViewId="0">
      <selection activeCell="A1" sqref="$A1:$XFD1048576"/>
    </sheetView>
  </sheetViews>
  <sheetFormatPr defaultColWidth="9" defaultRowHeight="26" customHeight="1"/>
  <cols>
    <col min="1" max="1" width="17.1666666666667" style="67" customWidth="1"/>
    <col min="2" max="8" width="9.33333333333333" style="67" customWidth="1"/>
    <col min="9" max="9" width="1.33333333333333" style="67" customWidth="1"/>
    <col min="10" max="10" width="16.5" style="68" customWidth="1"/>
    <col min="11" max="11" width="17" style="68" customWidth="1"/>
    <col min="12" max="12" width="18.5" style="67" customWidth="1"/>
    <col min="13" max="13" width="16.6666666666667" style="67" customWidth="1"/>
    <col min="14" max="16" width="14.1666666666667" style="67" customWidth="1"/>
    <col min="17" max="17" width="16.3333333333333" style="67" customWidth="1"/>
    <col min="18" max="16384" width="9" style="67"/>
  </cols>
  <sheetData>
    <row r="1" s="67" customFormat="1" ht="19.5" customHeight="1" spans="1:17">
      <c r="A1" s="69" t="s">
        <v>154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</row>
    <row r="2" s="67" customFormat="1" ht="19.5" customHeight="1" spans="1:17">
      <c r="A2" s="71" t="s">
        <v>61</v>
      </c>
      <c r="B2" s="72" t="s">
        <v>155</v>
      </c>
      <c r="C2" s="72"/>
      <c r="D2" s="73" t="s">
        <v>67</v>
      </c>
      <c r="E2" s="73"/>
      <c r="F2" s="72" t="s">
        <v>156</v>
      </c>
      <c r="G2" s="72"/>
      <c r="H2" s="72"/>
      <c r="I2" s="74"/>
      <c r="J2" s="75" t="s">
        <v>57</v>
      </c>
      <c r="K2" s="72" t="s">
        <v>57</v>
      </c>
      <c r="L2" s="72"/>
      <c r="M2" s="72"/>
      <c r="N2" s="72"/>
      <c r="O2" s="72"/>
      <c r="P2" s="72"/>
      <c r="Q2" s="72"/>
    </row>
    <row r="3" s="67" customFormat="1" ht="19.5" customHeight="1" spans="1:17">
      <c r="A3" s="76" t="s">
        <v>157</v>
      </c>
      <c r="B3" s="77" t="s">
        <v>158</v>
      </c>
      <c r="C3" s="77"/>
      <c r="D3" s="77"/>
      <c r="E3" s="77"/>
      <c r="F3" s="77"/>
      <c r="G3" s="77"/>
      <c r="H3" s="77"/>
      <c r="I3" s="74"/>
      <c r="J3" s="76" t="s">
        <v>159</v>
      </c>
      <c r="K3" s="76"/>
      <c r="L3" s="76"/>
      <c r="M3" s="76"/>
      <c r="N3" s="76"/>
      <c r="O3" s="76"/>
      <c r="P3" s="76"/>
      <c r="Q3" s="76"/>
    </row>
    <row r="4" s="67" customFormat="1" ht="19.5" customHeight="1" spans="1:17">
      <c r="A4" s="76"/>
      <c r="B4" s="78" t="s">
        <v>160</v>
      </c>
      <c r="C4" s="79" t="s">
        <v>161</v>
      </c>
      <c r="D4" s="79" t="s">
        <v>162</v>
      </c>
      <c r="E4" s="79" t="s">
        <v>163</v>
      </c>
      <c r="F4" s="79" t="s">
        <v>164</v>
      </c>
      <c r="G4" s="79" t="s">
        <v>165</v>
      </c>
      <c r="H4" s="79" t="s">
        <v>166</v>
      </c>
      <c r="I4" s="74"/>
      <c r="J4" s="76" t="s">
        <v>242</v>
      </c>
      <c r="K4" s="76" t="s">
        <v>243</v>
      </c>
      <c r="L4" s="76" t="s">
        <v>244</v>
      </c>
      <c r="M4" s="76" t="s">
        <v>245</v>
      </c>
      <c r="N4" s="76" t="s">
        <v>246</v>
      </c>
      <c r="O4" s="76" t="s">
        <v>247</v>
      </c>
      <c r="P4" s="76" t="s">
        <v>248</v>
      </c>
      <c r="Q4" s="76" t="s">
        <v>249</v>
      </c>
    </row>
    <row r="5" s="67" customFormat="1" ht="19.5" customHeight="1" spans="1:17">
      <c r="A5" s="76"/>
      <c r="B5" s="78" t="s">
        <v>167</v>
      </c>
      <c r="C5" s="79" t="s">
        <v>168</v>
      </c>
      <c r="D5" s="79" t="s">
        <v>169</v>
      </c>
      <c r="E5" s="79" t="s">
        <v>170</v>
      </c>
      <c r="F5" s="79" t="s">
        <v>171</v>
      </c>
      <c r="G5" s="79" t="s">
        <v>172</v>
      </c>
      <c r="H5" s="79" t="s">
        <v>173</v>
      </c>
      <c r="I5" s="74"/>
      <c r="J5" s="80" t="s">
        <v>250</v>
      </c>
      <c r="K5" s="80" t="s">
        <v>250</v>
      </c>
      <c r="L5" s="80" t="s">
        <v>250</v>
      </c>
      <c r="M5" s="80" t="s">
        <v>250</v>
      </c>
      <c r="N5" s="80" t="s">
        <v>250</v>
      </c>
      <c r="O5" s="80" t="s">
        <v>250</v>
      </c>
      <c r="P5" s="80" t="s">
        <v>250</v>
      </c>
      <c r="Q5" s="80" t="s">
        <v>250</v>
      </c>
    </row>
    <row r="6" s="67" customFormat="1" ht="19.5" customHeight="1" spans="1:17">
      <c r="A6" s="81" t="s">
        <v>176</v>
      </c>
      <c r="B6" s="82">
        <f>C6-1</f>
        <v>65</v>
      </c>
      <c r="C6" s="82">
        <f>D6-2</f>
        <v>66</v>
      </c>
      <c r="D6" s="82">
        <v>68</v>
      </c>
      <c r="E6" s="82">
        <f>D6+2</f>
        <v>70</v>
      </c>
      <c r="F6" s="82">
        <f>E6+2</f>
        <v>72</v>
      </c>
      <c r="G6" s="82">
        <f>F6+1</f>
        <v>73</v>
      </c>
      <c r="H6" s="82">
        <f>G6+1</f>
        <v>74</v>
      </c>
      <c r="I6" s="74"/>
      <c r="J6" s="83" t="s">
        <v>251</v>
      </c>
      <c r="K6" s="83" t="s">
        <v>252</v>
      </c>
      <c r="L6" s="83" t="s">
        <v>253</v>
      </c>
      <c r="M6" s="83" t="s">
        <v>254</v>
      </c>
      <c r="N6" s="83" t="s">
        <v>255</v>
      </c>
      <c r="O6" s="83" t="s">
        <v>256</v>
      </c>
      <c r="P6" s="83" t="s">
        <v>253</v>
      </c>
      <c r="Q6" s="83" t="s">
        <v>253</v>
      </c>
    </row>
    <row r="7" s="67" customFormat="1" ht="19.5" customHeight="1" spans="1:17">
      <c r="A7" s="79" t="s">
        <v>179</v>
      </c>
      <c r="B7" s="82">
        <f>C7-4</f>
        <v>100</v>
      </c>
      <c r="C7" s="82">
        <f>D7-4</f>
        <v>104</v>
      </c>
      <c r="D7" s="82">
        <v>108</v>
      </c>
      <c r="E7" s="82">
        <f>D7+4</f>
        <v>112</v>
      </c>
      <c r="F7" s="82">
        <f>E7+4</f>
        <v>116</v>
      </c>
      <c r="G7" s="82">
        <f>F7+6</f>
        <v>122</v>
      </c>
      <c r="H7" s="82">
        <f>G7+6</f>
        <v>128</v>
      </c>
      <c r="I7" s="74"/>
      <c r="J7" s="83" t="s">
        <v>253</v>
      </c>
      <c r="K7" s="83" t="s">
        <v>257</v>
      </c>
      <c r="L7" s="83" t="s">
        <v>258</v>
      </c>
      <c r="M7" s="83" t="s">
        <v>259</v>
      </c>
      <c r="N7" s="83" t="s">
        <v>260</v>
      </c>
      <c r="O7" s="83" t="s">
        <v>261</v>
      </c>
      <c r="P7" s="83" t="s">
        <v>262</v>
      </c>
      <c r="Q7" s="83" t="s">
        <v>263</v>
      </c>
    </row>
    <row r="8" s="67" customFormat="1" ht="19.5" customHeight="1" spans="1:17">
      <c r="A8" s="79" t="s">
        <v>182</v>
      </c>
      <c r="B8" s="82">
        <f>C8-4</f>
        <v>98</v>
      </c>
      <c r="C8" s="82">
        <f>D8-4</f>
        <v>102</v>
      </c>
      <c r="D8" s="82" t="s">
        <v>183</v>
      </c>
      <c r="E8" s="82">
        <f>D8+4</f>
        <v>110</v>
      </c>
      <c r="F8" s="82">
        <f>E8+5</f>
        <v>115</v>
      </c>
      <c r="G8" s="82">
        <f>F8+6</f>
        <v>121</v>
      </c>
      <c r="H8" s="82">
        <f>G8+7</f>
        <v>128</v>
      </c>
      <c r="I8" s="74"/>
      <c r="J8" s="83" t="s">
        <v>259</v>
      </c>
      <c r="K8" s="83" t="s">
        <v>264</v>
      </c>
      <c r="L8" s="83" t="s">
        <v>265</v>
      </c>
      <c r="M8" s="83" t="s">
        <v>266</v>
      </c>
      <c r="N8" s="83" t="s">
        <v>265</v>
      </c>
      <c r="O8" s="83" t="s">
        <v>259</v>
      </c>
      <c r="P8" s="83" t="s">
        <v>267</v>
      </c>
      <c r="Q8" s="83" t="s">
        <v>259</v>
      </c>
    </row>
    <row r="9" s="67" customFormat="1" ht="19.5" customHeight="1" spans="1:17">
      <c r="A9" s="79" t="s">
        <v>185</v>
      </c>
      <c r="B9" s="82">
        <f>C9-1.2</f>
        <v>43.1</v>
      </c>
      <c r="C9" s="82">
        <f>D9-1.2</f>
        <v>44.3</v>
      </c>
      <c r="D9" s="82" t="s">
        <v>186</v>
      </c>
      <c r="E9" s="82">
        <f>D9+1.2</f>
        <v>46.7</v>
      </c>
      <c r="F9" s="82">
        <f>E9+1.2</f>
        <v>47.9</v>
      </c>
      <c r="G9" s="82">
        <f>F9+1.4</f>
        <v>49.3</v>
      </c>
      <c r="H9" s="82">
        <f>G9+1.4</f>
        <v>50.7</v>
      </c>
      <c r="I9" s="74"/>
      <c r="J9" s="83" t="s">
        <v>268</v>
      </c>
      <c r="K9" s="83" t="s">
        <v>269</v>
      </c>
      <c r="L9" s="83" t="s">
        <v>270</v>
      </c>
      <c r="M9" s="83" t="s">
        <v>268</v>
      </c>
      <c r="N9" s="83" t="s">
        <v>270</v>
      </c>
      <c r="O9" s="83" t="s">
        <v>269</v>
      </c>
      <c r="P9" s="83" t="s">
        <v>271</v>
      </c>
      <c r="Q9" s="83" t="s">
        <v>272</v>
      </c>
    </row>
    <row r="10" s="67" customFormat="1" ht="19.5" customHeight="1" spans="1:17">
      <c r="A10" s="79" t="s">
        <v>188</v>
      </c>
      <c r="B10" s="82">
        <v>20.5</v>
      </c>
      <c r="C10" s="82">
        <v>21</v>
      </c>
      <c r="D10" s="82">
        <v>21.5</v>
      </c>
      <c r="E10" s="82">
        <v>22</v>
      </c>
      <c r="F10" s="82">
        <v>22.5</v>
      </c>
      <c r="G10" s="82">
        <v>23</v>
      </c>
      <c r="H10" s="82">
        <v>23.5</v>
      </c>
      <c r="I10" s="74"/>
      <c r="J10" s="83" t="s">
        <v>273</v>
      </c>
      <c r="K10" s="83" t="s">
        <v>274</v>
      </c>
      <c r="L10" s="83" t="s">
        <v>275</v>
      </c>
      <c r="M10" s="83" t="s">
        <v>276</v>
      </c>
      <c r="N10" s="83" t="s">
        <v>277</v>
      </c>
      <c r="O10" s="83" t="s">
        <v>278</v>
      </c>
      <c r="P10" s="83" t="s">
        <v>279</v>
      </c>
      <c r="Q10" s="83" t="s">
        <v>280</v>
      </c>
    </row>
    <row r="11" s="67" customFormat="1" ht="19.5" customHeight="1" spans="1:17">
      <c r="A11" s="79" t="s">
        <v>191</v>
      </c>
      <c r="B11" s="82">
        <f>C11-0.7</f>
        <v>18.1</v>
      </c>
      <c r="C11" s="82">
        <f>D11-0.7</f>
        <v>18.8</v>
      </c>
      <c r="D11" s="82" t="s">
        <v>192</v>
      </c>
      <c r="E11" s="82">
        <f>D11+0.7</f>
        <v>20.2</v>
      </c>
      <c r="F11" s="82">
        <f>E11+0.7</f>
        <v>20.9</v>
      </c>
      <c r="G11" s="82">
        <f>F11+0.95</f>
        <v>21.85</v>
      </c>
      <c r="H11" s="82">
        <f>G11+0.95</f>
        <v>22.8</v>
      </c>
      <c r="I11" s="74"/>
      <c r="J11" s="83" t="s">
        <v>269</v>
      </c>
      <c r="K11" s="83" t="s">
        <v>269</v>
      </c>
      <c r="L11" s="83" t="s">
        <v>269</v>
      </c>
      <c r="M11" s="83" t="s">
        <v>277</v>
      </c>
      <c r="N11" s="83" t="s">
        <v>269</v>
      </c>
      <c r="O11" s="83" t="s">
        <v>269</v>
      </c>
      <c r="P11" s="83" t="s">
        <v>269</v>
      </c>
      <c r="Q11" s="83" t="s">
        <v>277</v>
      </c>
    </row>
    <row r="12" s="67" customFormat="1" ht="19.5" customHeight="1" spans="1:17">
      <c r="A12" s="84" t="s">
        <v>195</v>
      </c>
      <c r="B12" s="85">
        <f>C12-0.4</f>
        <v>17.2</v>
      </c>
      <c r="C12" s="85">
        <f>D12-0.4</f>
        <v>17.6</v>
      </c>
      <c r="D12" s="85">
        <v>18</v>
      </c>
      <c r="E12" s="85">
        <f>D12+0.4</f>
        <v>18.4</v>
      </c>
      <c r="F12" s="85">
        <f>E12+0.4</f>
        <v>18.8</v>
      </c>
      <c r="G12" s="85">
        <f t="shared" ref="G10:G13" si="0">F12+0.6</f>
        <v>19.4</v>
      </c>
      <c r="H12" s="85">
        <f t="shared" ref="H10:H13" si="1">G12+0.6</f>
        <v>20</v>
      </c>
      <c r="I12" s="74"/>
      <c r="J12" s="83" t="s">
        <v>281</v>
      </c>
      <c r="K12" s="83" t="s">
        <v>277</v>
      </c>
      <c r="L12" s="83" t="s">
        <v>269</v>
      </c>
      <c r="M12" s="83" t="s">
        <v>281</v>
      </c>
      <c r="N12" s="83" t="s">
        <v>269</v>
      </c>
      <c r="O12" s="83" t="s">
        <v>277</v>
      </c>
      <c r="P12" s="83" t="s">
        <v>282</v>
      </c>
      <c r="Q12" s="83" t="s">
        <v>269</v>
      </c>
    </row>
    <row r="13" s="67" customFormat="1" ht="19.5" customHeight="1" spans="1:17">
      <c r="A13" s="86" t="s">
        <v>197</v>
      </c>
      <c r="B13" s="87">
        <f>C13-0.4</f>
        <v>18.7</v>
      </c>
      <c r="C13" s="87">
        <f>D13-0.4</f>
        <v>19.1</v>
      </c>
      <c r="D13" s="87">
        <v>19.5</v>
      </c>
      <c r="E13" s="87">
        <f>D13+0.4</f>
        <v>19.9</v>
      </c>
      <c r="F13" s="87">
        <f>E13+0.4</f>
        <v>20.3</v>
      </c>
      <c r="G13" s="87">
        <f t="shared" si="0"/>
        <v>20.9</v>
      </c>
      <c r="H13" s="87">
        <f t="shared" si="1"/>
        <v>21.5</v>
      </c>
      <c r="I13" s="74"/>
      <c r="J13" s="83" t="s">
        <v>283</v>
      </c>
      <c r="K13" s="83" t="s">
        <v>284</v>
      </c>
      <c r="L13" s="83" t="s">
        <v>277</v>
      </c>
      <c r="M13" s="83" t="s">
        <v>285</v>
      </c>
      <c r="N13" s="83" t="s">
        <v>286</v>
      </c>
      <c r="O13" s="83" t="s">
        <v>287</v>
      </c>
      <c r="P13" s="83" t="s">
        <v>286</v>
      </c>
      <c r="Q13" s="83" t="s">
        <v>269</v>
      </c>
    </row>
    <row r="14" s="67" customFormat="1" ht="19.5" customHeight="1" spans="1:17">
      <c r="A14" s="86" t="s">
        <v>198</v>
      </c>
      <c r="B14" s="87">
        <f>C14-0.2</f>
        <v>10.6</v>
      </c>
      <c r="C14" s="87">
        <f>D14-0.2</f>
        <v>10.8</v>
      </c>
      <c r="D14" s="87">
        <v>11</v>
      </c>
      <c r="E14" s="87">
        <f>D14+0.2</f>
        <v>11.2</v>
      </c>
      <c r="F14" s="87">
        <f>E14+0.2</f>
        <v>11.4</v>
      </c>
      <c r="G14" s="87">
        <f>F14+0.25</f>
        <v>11.65</v>
      </c>
      <c r="H14" s="87">
        <f>G14+0.25</f>
        <v>11.9</v>
      </c>
      <c r="I14" s="74"/>
      <c r="J14" s="83" t="s">
        <v>281</v>
      </c>
      <c r="K14" s="83" t="s">
        <v>288</v>
      </c>
      <c r="L14" s="83" t="s">
        <v>269</v>
      </c>
      <c r="M14" s="83" t="s">
        <v>269</v>
      </c>
      <c r="N14" s="83" t="s">
        <v>269</v>
      </c>
      <c r="O14" s="83" t="s">
        <v>289</v>
      </c>
      <c r="P14" s="83" t="s">
        <v>273</v>
      </c>
      <c r="Q14" s="83" t="s">
        <v>269</v>
      </c>
    </row>
    <row r="15" s="67" customFormat="1" ht="19.5" customHeight="1" spans="1:17">
      <c r="A15" s="79" t="s">
        <v>199</v>
      </c>
      <c r="B15" s="87">
        <f>C15</f>
        <v>2</v>
      </c>
      <c r="C15" s="87">
        <f>D15</f>
        <v>2</v>
      </c>
      <c r="D15" s="87">
        <v>2</v>
      </c>
      <c r="E15" s="87">
        <f t="shared" ref="E15:H15" si="2">D15</f>
        <v>2</v>
      </c>
      <c r="F15" s="87">
        <f t="shared" si="2"/>
        <v>2</v>
      </c>
      <c r="G15" s="87">
        <f t="shared" si="2"/>
        <v>2</v>
      </c>
      <c r="H15" s="87">
        <f t="shared" si="2"/>
        <v>2</v>
      </c>
      <c r="I15" s="74"/>
      <c r="J15" s="83" t="s">
        <v>285</v>
      </c>
      <c r="K15" s="83" t="s">
        <v>269</v>
      </c>
      <c r="L15" s="83" t="s">
        <v>269</v>
      </c>
      <c r="M15" s="83" t="s">
        <v>285</v>
      </c>
      <c r="N15" s="83" t="s">
        <v>269</v>
      </c>
      <c r="O15" s="83" t="s">
        <v>269</v>
      </c>
      <c r="P15" s="83" t="s">
        <v>285</v>
      </c>
      <c r="Q15" s="83" t="s">
        <v>269</v>
      </c>
    </row>
    <row r="16" s="67" customFormat="1" ht="14.25" spans="1:17">
      <c r="A16" s="88" t="s">
        <v>201</v>
      </c>
      <c r="D16" s="89"/>
      <c r="E16" s="89"/>
      <c r="F16" s="89"/>
      <c r="G16" s="89"/>
      <c r="H16" s="89"/>
      <c r="I16" s="89"/>
      <c r="J16" s="90"/>
      <c r="K16" s="90"/>
      <c r="L16" s="89"/>
      <c r="M16" s="89"/>
      <c r="N16" s="89"/>
      <c r="O16" s="89"/>
      <c r="P16" s="89"/>
      <c r="Q16" s="89"/>
    </row>
    <row r="17" s="67" customFormat="1" ht="14.25" spans="1:17">
      <c r="A17" s="67" t="s">
        <v>202</v>
      </c>
      <c r="D17" s="89"/>
      <c r="E17" s="89"/>
      <c r="F17" s="89"/>
      <c r="G17" s="89"/>
      <c r="H17" s="89"/>
      <c r="I17" s="89"/>
      <c r="J17" s="90"/>
      <c r="K17" s="90"/>
      <c r="L17" s="89"/>
      <c r="M17" s="89"/>
      <c r="N17" s="89"/>
      <c r="O17" s="89"/>
      <c r="P17" s="89"/>
      <c r="Q17" s="89"/>
    </row>
    <row r="18" s="67" customFormat="1" ht="14.25" spans="1:17">
      <c r="A18" s="89"/>
      <c r="B18" s="89"/>
      <c r="C18" s="89"/>
      <c r="D18" s="89"/>
      <c r="E18" s="89"/>
      <c r="F18" s="89"/>
      <c r="G18" s="89"/>
      <c r="H18" s="89"/>
      <c r="I18" s="89"/>
      <c r="J18" s="91" t="s">
        <v>290</v>
      </c>
      <c r="K18" s="91"/>
      <c r="L18" s="88" t="s">
        <v>204</v>
      </c>
      <c r="M18" s="88"/>
      <c r="N18" s="88" t="s">
        <v>205</v>
      </c>
      <c r="O18" s="88"/>
      <c r="P18" s="88"/>
    </row>
  </sheetData>
  <mergeCells count="8">
    <mergeCell ref="A1:Q1"/>
    <mergeCell ref="B2:C2"/>
    <mergeCell ref="F2:H2"/>
    <mergeCell ref="K2:Q2"/>
    <mergeCell ref="B3:H3"/>
    <mergeCell ref="J3:Q3"/>
    <mergeCell ref="A3:A5"/>
    <mergeCell ref="I2:I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M45"/>
  <sheetViews>
    <sheetView zoomScale="125" zoomScaleNormal="125" topLeftCell="A36" workbookViewId="0">
      <selection activeCell="G43" sqref="G43"/>
    </sheetView>
  </sheetViews>
  <sheetFormatPr defaultColWidth="10.1666666666667" defaultRowHeight="14.25"/>
  <cols>
    <col min="1" max="1" width="9.66666666666667" style="92" customWidth="1"/>
    <col min="2" max="2" width="11.1666666666667" style="92" customWidth="1"/>
    <col min="3" max="3" width="9.16666666666667" style="92" customWidth="1"/>
    <col min="4" max="4" width="9.5" style="92" customWidth="1"/>
    <col min="5" max="5" width="12.4" style="92" customWidth="1"/>
    <col min="6" max="6" width="10.3333333333333" style="92" customWidth="1"/>
    <col min="7" max="7" width="9.5" style="92" customWidth="1"/>
    <col min="8" max="8" width="9.16666666666667" style="92" customWidth="1"/>
    <col min="9" max="9" width="8.16666666666667" style="92" customWidth="1"/>
    <col min="10" max="10" width="10.5" style="92" customWidth="1"/>
    <col min="11" max="11" width="12.1666666666667" style="92" customWidth="1"/>
    <col min="12" max="16384" width="10.1666666666667" style="92"/>
  </cols>
  <sheetData>
    <row r="1" ht="26.25" spans="1:11">
      <c r="A1" s="93" t="s">
        <v>291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ht="15" spans="1:11">
      <c r="A2" s="94" t="s">
        <v>53</v>
      </c>
      <c r="B2" s="95" t="s">
        <v>292</v>
      </c>
      <c r="C2" s="95"/>
      <c r="D2" s="96" t="s">
        <v>61</v>
      </c>
      <c r="E2" s="97" t="s">
        <v>62</v>
      </c>
      <c r="F2" s="98" t="s">
        <v>293</v>
      </c>
      <c r="G2" s="99" t="s">
        <v>68</v>
      </c>
      <c r="H2" s="100"/>
      <c r="I2" s="101" t="s">
        <v>57</v>
      </c>
      <c r="J2" s="102" t="s">
        <v>56</v>
      </c>
      <c r="K2" s="181"/>
    </row>
    <row r="3" spans="1:11">
      <c r="A3" s="104" t="s">
        <v>74</v>
      </c>
      <c r="B3" s="105">
        <v>27780</v>
      </c>
      <c r="C3" s="105"/>
      <c r="D3" s="106" t="s">
        <v>294</v>
      </c>
      <c r="E3" s="107">
        <v>45762</v>
      </c>
      <c r="F3" s="108"/>
      <c r="G3" s="108"/>
      <c r="H3" s="109" t="s">
        <v>295</v>
      </c>
      <c r="I3" s="109"/>
      <c r="J3" s="109"/>
      <c r="K3" s="110"/>
    </row>
    <row r="4" spans="1:11">
      <c r="A4" s="111" t="s">
        <v>71</v>
      </c>
      <c r="B4" s="112">
        <v>4</v>
      </c>
      <c r="C4" s="112">
        <v>6</v>
      </c>
      <c r="D4" s="113" t="s">
        <v>296</v>
      </c>
      <c r="E4" s="108" t="s">
        <v>297</v>
      </c>
      <c r="F4" s="108"/>
      <c r="G4" s="108"/>
      <c r="H4" s="113" t="s">
        <v>298</v>
      </c>
      <c r="I4" s="113"/>
      <c r="J4" s="114" t="s">
        <v>65</v>
      </c>
      <c r="K4" s="115" t="s">
        <v>66</v>
      </c>
    </row>
    <row r="5" spans="1:11">
      <c r="A5" s="111" t="s">
        <v>299</v>
      </c>
      <c r="B5" s="105" t="s">
        <v>300</v>
      </c>
      <c r="C5" s="105"/>
      <c r="D5" s="106" t="s">
        <v>301</v>
      </c>
      <c r="E5" s="106" t="s">
        <v>302</v>
      </c>
      <c r="F5" s="106" t="s">
        <v>303</v>
      </c>
      <c r="G5" s="106" t="s">
        <v>297</v>
      </c>
      <c r="H5" s="113" t="s">
        <v>304</v>
      </c>
      <c r="I5" s="113"/>
      <c r="J5" s="114" t="s">
        <v>65</v>
      </c>
      <c r="K5" s="115" t="s">
        <v>66</v>
      </c>
    </row>
    <row r="6" ht="15" spans="1:11">
      <c r="A6" s="116" t="s">
        <v>305</v>
      </c>
      <c r="B6" s="117" t="s">
        <v>306</v>
      </c>
      <c r="C6" s="117"/>
      <c r="D6" s="118" t="s">
        <v>307</v>
      </c>
      <c r="E6" s="119"/>
      <c r="F6" s="174">
        <v>500</v>
      </c>
      <c r="G6" s="118"/>
      <c r="H6" s="121" t="s">
        <v>308</v>
      </c>
      <c r="I6" s="121"/>
      <c r="J6" s="122" t="s">
        <v>65</v>
      </c>
      <c r="K6" s="123" t="s">
        <v>66</v>
      </c>
    </row>
    <row r="7" ht="15" spans="1:11">
      <c r="A7" s="124"/>
      <c r="B7" s="125"/>
      <c r="C7" s="125"/>
      <c r="D7" s="124"/>
      <c r="E7" s="125"/>
      <c r="F7" s="126"/>
      <c r="G7" s="124"/>
      <c r="H7" s="126"/>
      <c r="I7" s="125"/>
      <c r="J7" s="125"/>
      <c r="K7" s="125"/>
    </row>
    <row r="8" spans="1:11">
      <c r="A8" s="127" t="s">
        <v>309</v>
      </c>
      <c r="B8" s="98" t="s">
        <v>310</v>
      </c>
      <c r="C8" s="98" t="s">
        <v>311</v>
      </c>
      <c r="D8" s="98" t="s">
        <v>312</v>
      </c>
      <c r="E8" s="98" t="s">
        <v>313</v>
      </c>
      <c r="F8" s="98" t="s">
        <v>314</v>
      </c>
      <c r="G8" s="128" t="s">
        <v>315</v>
      </c>
      <c r="H8" s="129"/>
      <c r="I8" s="129"/>
      <c r="J8" s="129"/>
      <c r="K8" s="130"/>
    </row>
    <row r="9" spans="1:11">
      <c r="A9" s="111" t="s">
        <v>316</v>
      </c>
      <c r="B9" s="113"/>
      <c r="C9" s="114" t="s">
        <v>65</v>
      </c>
      <c r="D9" s="114" t="s">
        <v>66</v>
      </c>
      <c r="E9" s="106" t="s">
        <v>317</v>
      </c>
      <c r="F9" s="131" t="s">
        <v>318</v>
      </c>
      <c r="G9" s="132" t="s">
        <v>319</v>
      </c>
      <c r="H9" s="161"/>
      <c r="I9" s="161"/>
      <c r="J9" s="161"/>
      <c r="K9" s="162"/>
    </row>
    <row r="10" spans="1:11">
      <c r="A10" s="111" t="s">
        <v>320</v>
      </c>
      <c r="B10" s="113"/>
      <c r="C10" s="114" t="s">
        <v>65</v>
      </c>
      <c r="D10" s="114" t="s">
        <v>66</v>
      </c>
      <c r="E10" s="106" t="s">
        <v>321</v>
      </c>
      <c r="F10" s="131" t="s">
        <v>319</v>
      </c>
      <c r="G10" s="132" t="s">
        <v>322</v>
      </c>
      <c r="H10" s="161"/>
      <c r="I10" s="161"/>
      <c r="J10" s="161"/>
      <c r="K10" s="162"/>
    </row>
    <row r="11" spans="1:11">
      <c r="A11" s="135" t="s">
        <v>214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7"/>
    </row>
    <row r="12" spans="1:11">
      <c r="A12" s="104" t="s">
        <v>89</v>
      </c>
      <c r="B12" s="114" t="s">
        <v>85</v>
      </c>
      <c r="C12" s="114" t="s">
        <v>86</v>
      </c>
      <c r="D12" s="131"/>
      <c r="E12" s="106" t="s">
        <v>87</v>
      </c>
      <c r="F12" s="114" t="s">
        <v>85</v>
      </c>
      <c r="G12" s="114" t="s">
        <v>86</v>
      </c>
      <c r="H12" s="114"/>
      <c r="I12" s="106" t="s">
        <v>323</v>
      </c>
      <c r="J12" s="114" t="s">
        <v>85</v>
      </c>
      <c r="K12" s="115" t="s">
        <v>86</v>
      </c>
    </row>
    <row r="13" spans="1:11">
      <c r="A13" s="104" t="s">
        <v>92</v>
      </c>
      <c r="B13" s="114" t="s">
        <v>85</v>
      </c>
      <c r="C13" s="114" t="s">
        <v>86</v>
      </c>
      <c r="D13" s="131"/>
      <c r="E13" s="106" t="s">
        <v>97</v>
      </c>
      <c r="F13" s="114" t="s">
        <v>85</v>
      </c>
      <c r="G13" s="114" t="s">
        <v>86</v>
      </c>
      <c r="H13" s="114"/>
      <c r="I13" s="106" t="s">
        <v>324</v>
      </c>
      <c r="J13" s="114" t="s">
        <v>85</v>
      </c>
      <c r="K13" s="115" t="s">
        <v>86</v>
      </c>
    </row>
    <row r="14" ht="15" spans="1:11">
      <c r="A14" s="116" t="s">
        <v>325</v>
      </c>
      <c r="B14" s="122" t="s">
        <v>85</v>
      </c>
      <c r="C14" s="122" t="s">
        <v>86</v>
      </c>
      <c r="D14" s="119"/>
      <c r="E14" s="118" t="s">
        <v>326</v>
      </c>
      <c r="F14" s="122" t="s">
        <v>85</v>
      </c>
      <c r="G14" s="122" t="s">
        <v>86</v>
      </c>
      <c r="H14" s="122"/>
      <c r="I14" s="118" t="s">
        <v>327</v>
      </c>
      <c r="J14" s="122" t="s">
        <v>85</v>
      </c>
      <c r="K14" s="123" t="s">
        <v>86</v>
      </c>
    </row>
    <row r="15" ht="15" spans="1:11">
      <c r="A15" s="124" t="s">
        <v>201</v>
      </c>
      <c r="B15" s="138" t="s">
        <v>319</v>
      </c>
      <c r="C15" s="139"/>
      <c r="D15" s="125"/>
      <c r="E15" s="124"/>
      <c r="F15" s="139"/>
      <c r="G15" s="139"/>
      <c r="H15" s="139"/>
      <c r="I15" s="124"/>
      <c r="J15" s="139"/>
      <c r="K15" s="139"/>
    </row>
    <row r="16" s="179" customFormat="1" spans="1:11">
      <c r="A16" s="94" t="s">
        <v>328</v>
      </c>
      <c r="B16" s="101"/>
      <c r="C16" s="101"/>
      <c r="D16" s="101"/>
      <c r="E16" s="101"/>
      <c r="F16" s="101"/>
      <c r="G16" s="101"/>
      <c r="H16" s="101"/>
      <c r="I16" s="101"/>
      <c r="J16" s="101"/>
      <c r="K16" s="140"/>
    </row>
    <row r="17" spans="1:11">
      <c r="A17" s="111" t="s">
        <v>329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41"/>
    </row>
    <row r="18" spans="1:11">
      <c r="A18" s="111" t="s">
        <v>330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41"/>
    </row>
    <row r="19" spans="1:11">
      <c r="A19" s="142" t="s">
        <v>331</v>
      </c>
      <c r="B19" s="143"/>
      <c r="C19" s="143"/>
      <c r="D19" s="143"/>
      <c r="E19" s="143"/>
      <c r="F19" s="143"/>
      <c r="G19" s="143"/>
      <c r="H19" s="143"/>
      <c r="I19" s="143"/>
      <c r="J19" s="143"/>
      <c r="K19" s="144"/>
    </row>
    <row r="20" spans="1:11">
      <c r="A20" s="145"/>
      <c r="B20" s="133"/>
      <c r="C20" s="133"/>
      <c r="D20" s="133"/>
      <c r="E20" s="133"/>
      <c r="F20" s="133"/>
      <c r="G20" s="133"/>
      <c r="H20" s="133"/>
      <c r="I20" s="133"/>
      <c r="J20" s="133"/>
      <c r="K20" s="134"/>
    </row>
    <row r="21" spans="1:11">
      <c r="A21" s="160"/>
      <c r="B21" s="161"/>
      <c r="C21" s="161"/>
      <c r="D21" s="161"/>
      <c r="E21" s="161"/>
      <c r="F21" s="161"/>
      <c r="G21" s="161"/>
      <c r="H21" s="161"/>
      <c r="I21" s="161"/>
      <c r="J21" s="161"/>
      <c r="K21" s="162"/>
    </row>
    <row r="22" spans="1:11">
      <c r="A22" s="160"/>
      <c r="B22" s="161"/>
      <c r="C22" s="161"/>
      <c r="D22" s="161"/>
      <c r="E22" s="161"/>
      <c r="F22" s="161"/>
      <c r="G22" s="161"/>
      <c r="H22" s="161"/>
      <c r="I22" s="161"/>
      <c r="J22" s="161"/>
      <c r="K22" s="162"/>
    </row>
    <row r="23" spans="1:11">
      <c r="A23" s="146"/>
      <c r="B23" s="147"/>
      <c r="C23" s="147"/>
      <c r="D23" s="147"/>
      <c r="E23" s="147"/>
      <c r="F23" s="147"/>
      <c r="G23" s="147"/>
      <c r="H23" s="147"/>
      <c r="I23" s="147"/>
      <c r="J23" s="147"/>
      <c r="K23" s="148"/>
    </row>
    <row r="24" spans="1:11">
      <c r="A24" s="111" t="s">
        <v>126</v>
      </c>
      <c r="B24" s="113"/>
      <c r="C24" s="114" t="s">
        <v>65</v>
      </c>
      <c r="D24" s="114" t="s">
        <v>66</v>
      </c>
      <c r="E24" s="109"/>
      <c r="F24" s="109"/>
      <c r="G24" s="109"/>
      <c r="H24" s="109"/>
      <c r="I24" s="109"/>
      <c r="J24" s="109"/>
      <c r="K24" s="110"/>
    </row>
    <row r="25" ht="15" spans="1:11">
      <c r="A25" s="149" t="s">
        <v>332</v>
      </c>
      <c r="B25" s="150" t="s">
        <v>319</v>
      </c>
      <c r="C25" s="182"/>
      <c r="D25" s="182"/>
      <c r="E25" s="182"/>
      <c r="F25" s="182"/>
      <c r="G25" s="182"/>
      <c r="H25" s="182"/>
      <c r="I25" s="182"/>
      <c r="J25" s="182"/>
      <c r="K25" s="183"/>
    </row>
    <row r="26" ht="15" spans="1:11">
      <c r="A26" s="152"/>
      <c r="B26" s="152"/>
      <c r="C26" s="152"/>
      <c r="D26" s="152"/>
      <c r="E26" s="152"/>
      <c r="F26" s="152"/>
      <c r="G26" s="152"/>
      <c r="H26" s="152"/>
      <c r="I26" s="152"/>
      <c r="J26" s="152"/>
      <c r="K26" s="152"/>
    </row>
    <row r="27" spans="1:11">
      <c r="A27" s="153" t="s">
        <v>333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30"/>
    </row>
    <row r="28" spans="1:11">
      <c r="A28" s="154" t="s">
        <v>334</v>
      </c>
      <c r="B28" s="155"/>
      <c r="C28" s="155"/>
      <c r="D28" s="155"/>
      <c r="E28" s="155"/>
      <c r="F28" s="155"/>
      <c r="G28" s="155"/>
      <c r="H28" s="155"/>
      <c r="I28" s="155"/>
      <c r="J28" s="155"/>
      <c r="K28" s="156"/>
    </row>
    <row r="29" spans="1:11">
      <c r="A29" s="157" t="s">
        <v>335</v>
      </c>
      <c r="B29" s="158"/>
      <c r="C29" s="158"/>
      <c r="D29" s="158"/>
      <c r="E29" s="158"/>
      <c r="F29" s="158"/>
      <c r="G29" s="158"/>
      <c r="H29" s="158"/>
      <c r="I29" s="158"/>
      <c r="J29" s="158"/>
      <c r="K29" s="159"/>
    </row>
    <row r="30" spans="1:11">
      <c r="A30" s="157" t="s">
        <v>336</v>
      </c>
      <c r="B30" s="158"/>
      <c r="C30" s="158"/>
      <c r="D30" s="158"/>
      <c r="E30" s="158"/>
      <c r="F30" s="158"/>
      <c r="G30" s="158"/>
      <c r="H30" s="158"/>
      <c r="I30" s="158"/>
      <c r="J30" s="158"/>
      <c r="K30" s="159"/>
    </row>
    <row r="31" spans="1:11">
      <c r="A31" s="157"/>
      <c r="B31" s="158"/>
      <c r="C31" s="158"/>
      <c r="D31" s="158"/>
      <c r="E31" s="158"/>
      <c r="F31" s="158"/>
      <c r="G31" s="158"/>
      <c r="H31" s="158"/>
      <c r="I31" s="158"/>
      <c r="J31" s="158"/>
      <c r="K31" s="159"/>
    </row>
    <row r="32" spans="1:11">
      <c r="A32" s="157"/>
      <c r="B32" s="158"/>
      <c r="C32" s="158"/>
      <c r="D32" s="158"/>
      <c r="E32" s="158"/>
      <c r="F32" s="158"/>
      <c r="G32" s="158"/>
      <c r="H32" s="158"/>
      <c r="I32" s="158"/>
      <c r="J32" s="158"/>
      <c r="K32" s="159"/>
    </row>
    <row r="33" ht="23" customHeight="1" spans="1:13">
      <c r="A33" s="157"/>
      <c r="B33" s="158"/>
      <c r="C33" s="158"/>
      <c r="D33" s="158"/>
      <c r="E33" s="158"/>
      <c r="F33" s="158"/>
      <c r="G33" s="158"/>
      <c r="H33" s="158"/>
      <c r="I33" s="158"/>
      <c r="J33" s="158"/>
      <c r="K33" s="159"/>
    </row>
    <row r="34" ht="23" customHeight="1" spans="1:13">
      <c r="A34" s="160"/>
      <c r="B34" s="161"/>
      <c r="C34" s="161"/>
      <c r="D34" s="161"/>
      <c r="E34" s="161"/>
      <c r="F34" s="161"/>
      <c r="G34" s="161"/>
      <c r="H34" s="161"/>
      <c r="I34" s="161"/>
      <c r="J34" s="161"/>
      <c r="K34" s="162"/>
    </row>
    <row r="35" ht="23" customHeight="1" spans="1:13">
      <c r="A35" s="163"/>
      <c r="B35" s="161"/>
      <c r="C35" s="161"/>
      <c r="D35" s="161"/>
      <c r="E35" s="161"/>
      <c r="F35" s="161"/>
      <c r="G35" s="161"/>
      <c r="H35" s="161"/>
      <c r="I35" s="161"/>
      <c r="J35" s="161"/>
      <c r="K35" s="162"/>
    </row>
    <row r="36" ht="23" customHeight="1" spans="1:13">
      <c r="A36" s="164"/>
      <c r="B36" s="165"/>
      <c r="C36" s="165"/>
      <c r="D36" s="165"/>
      <c r="E36" s="165"/>
      <c r="F36" s="165"/>
      <c r="G36" s="165"/>
      <c r="H36" s="165"/>
      <c r="I36" s="165"/>
      <c r="J36" s="165"/>
      <c r="K36" s="166"/>
    </row>
    <row r="37" ht="18.75" customHeight="1" spans="1:13">
      <c r="A37" s="167" t="s">
        <v>337</v>
      </c>
      <c r="B37" s="168"/>
      <c r="C37" s="168"/>
      <c r="D37" s="168"/>
      <c r="E37" s="168"/>
      <c r="F37" s="168"/>
      <c r="G37" s="168"/>
      <c r="H37" s="168"/>
      <c r="I37" s="168"/>
      <c r="J37" s="168"/>
      <c r="K37" s="169"/>
    </row>
    <row r="38" s="180" customFormat="1" ht="18.75" customHeight="1" spans="1:13">
      <c r="A38" s="111" t="s">
        <v>338</v>
      </c>
      <c r="B38" s="113"/>
      <c r="C38" s="113"/>
      <c r="D38" s="109" t="s">
        <v>339</v>
      </c>
      <c r="E38" s="109"/>
      <c r="F38" s="170" t="s">
        <v>340</v>
      </c>
      <c r="G38" s="171"/>
      <c r="H38" s="113" t="s">
        <v>341</v>
      </c>
      <c r="I38" s="113"/>
      <c r="J38" s="113" t="s">
        <v>342</v>
      </c>
      <c r="K38" s="141"/>
    </row>
    <row r="39" ht="18.75" customHeight="1" spans="1:13">
      <c r="A39" s="111" t="s">
        <v>201</v>
      </c>
      <c r="B39" s="172" t="s">
        <v>343</v>
      </c>
      <c r="C39" s="172"/>
      <c r="D39" s="172"/>
      <c r="E39" s="172"/>
      <c r="F39" s="172"/>
      <c r="G39" s="172"/>
      <c r="H39" s="172"/>
      <c r="I39" s="172"/>
      <c r="J39" s="172"/>
      <c r="K39" s="173"/>
      <c r="M39" s="180"/>
    </row>
    <row r="40" ht="31" customHeight="1" spans="1:13">
      <c r="A40" s="111"/>
      <c r="B40" s="113"/>
      <c r="C40" s="113"/>
      <c r="D40" s="113"/>
      <c r="E40" s="113"/>
      <c r="F40" s="113"/>
      <c r="G40" s="113"/>
      <c r="H40" s="113"/>
      <c r="I40" s="113"/>
      <c r="J40" s="113"/>
      <c r="K40" s="141"/>
    </row>
    <row r="41" ht="18.75" customHeight="1" spans="1:13">
      <c r="A41" s="111"/>
      <c r="B41" s="113"/>
      <c r="C41" s="113"/>
      <c r="D41" s="113"/>
      <c r="E41" s="113"/>
      <c r="F41" s="113"/>
      <c r="G41" s="113"/>
      <c r="H41" s="113"/>
      <c r="I41" s="113"/>
      <c r="J41" s="113"/>
      <c r="K41" s="141"/>
    </row>
    <row r="42" ht="32" customHeight="1" spans="1:13">
      <c r="A42" s="116" t="s">
        <v>145</v>
      </c>
      <c r="B42" s="174" t="s">
        <v>344</v>
      </c>
      <c r="C42" s="174"/>
      <c r="D42" s="118" t="s">
        <v>345</v>
      </c>
      <c r="E42" s="175" t="s">
        <v>346</v>
      </c>
      <c r="F42" s="118" t="s">
        <v>149</v>
      </c>
      <c r="G42" s="176">
        <v>46041</v>
      </c>
      <c r="H42" s="177" t="s">
        <v>150</v>
      </c>
      <c r="I42" s="177"/>
      <c r="J42" s="174" t="s">
        <v>151</v>
      </c>
      <c r="K42" s="17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223520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2"/>
  <sheetViews>
    <sheetView topLeftCell="A4" workbookViewId="0">
      <selection activeCell="A23" sqref="A23:K23"/>
    </sheetView>
  </sheetViews>
  <sheetFormatPr defaultColWidth="9" defaultRowHeight="14.25"/>
  <cols>
    <col min="1" max="1" width="9.66666666666667" style="92" customWidth="1"/>
    <col min="2" max="2" width="11.1666666666667" style="92" customWidth="1"/>
    <col min="3" max="3" width="9.16666666666667" style="92" customWidth="1"/>
    <col min="4" max="4" width="9.5" style="92" customWidth="1"/>
    <col min="5" max="5" width="10.1666666666667" style="92" customWidth="1"/>
    <col min="6" max="6" width="10.3333333333333" style="92" customWidth="1"/>
    <col min="7" max="7" width="9.5" style="92" customWidth="1"/>
    <col min="8" max="8" width="9.16666666666667" style="92" customWidth="1"/>
    <col min="9" max="9" width="8.16666666666667" style="92" customWidth="1"/>
    <col min="10" max="10" width="10.5" style="92" customWidth="1"/>
    <col min="11" max="11" width="12.1666666666667" style="92" customWidth="1"/>
  </cols>
  <sheetData>
    <row r="1" ht="26.25" spans="1:11">
      <c r="A1" s="93" t="s">
        <v>291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ht="15" spans="1:11">
      <c r="A2" s="94" t="s">
        <v>53</v>
      </c>
      <c r="B2" s="95" t="s">
        <v>347</v>
      </c>
      <c r="C2" s="95"/>
      <c r="D2" s="96" t="s">
        <v>61</v>
      </c>
      <c r="E2" s="97" t="s">
        <v>348</v>
      </c>
      <c r="F2" s="98" t="s">
        <v>293</v>
      </c>
      <c r="G2" s="99" t="s">
        <v>68</v>
      </c>
      <c r="H2" s="100"/>
      <c r="I2" s="101" t="s">
        <v>57</v>
      </c>
      <c r="J2" s="102" t="s">
        <v>349</v>
      </c>
      <c r="K2" s="103"/>
    </row>
    <row r="3" spans="1:11">
      <c r="A3" s="104" t="s">
        <v>74</v>
      </c>
      <c r="B3" s="105">
        <v>11684</v>
      </c>
      <c r="C3" s="105"/>
      <c r="D3" s="106" t="s">
        <v>294</v>
      </c>
      <c r="E3" s="107">
        <v>45721</v>
      </c>
      <c r="F3" s="108"/>
      <c r="G3" s="108"/>
      <c r="H3" s="109" t="s">
        <v>295</v>
      </c>
      <c r="I3" s="109"/>
      <c r="J3" s="109"/>
      <c r="K3" s="110"/>
    </row>
    <row r="4" spans="1:11">
      <c r="A4" s="111" t="s">
        <v>71</v>
      </c>
      <c r="B4" s="112">
        <v>4</v>
      </c>
      <c r="C4" s="112">
        <v>6</v>
      </c>
      <c r="D4" s="113" t="s">
        <v>296</v>
      </c>
      <c r="E4" s="108" t="s">
        <v>301</v>
      </c>
      <c r="F4" s="108"/>
      <c r="G4" s="108"/>
      <c r="H4" s="113" t="s">
        <v>298</v>
      </c>
      <c r="I4" s="113"/>
      <c r="J4" s="114" t="s">
        <v>65</v>
      </c>
      <c r="K4" s="115" t="s">
        <v>66</v>
      </c>
    </row>
    <row r="5" spans="1:11">
      <c r="A5" s="111" t="s">
        <v>299</v>
      </c>
      <c r="B5" s="105" t="s">
        <v>350</v>
      </c>
      <c r="C5" s="105"/>
      <c r="D5" s="106" t="s">
        <v>301</v>
      </c>
      <c r="E5" s="106" t="s">
        <v>302</v>
      </c>
      <c r="F5" s="106" t="s">
        <v>303</v>
      </c>
      <c r="G5" s="106" t="s">
        <v>297</v>
      </c>
      <c r="H5" s="113" t="s">
        <v>304</v>
      </c>
      <c r="I5" s="113"/>
      <c r="J5" s="114" t="s">
        <v>65</v>
      </c>
      <c r="K5" s="115" t="s">
        <v>66</v>
      </c>
    </row>
    <row r="6" ht="15" spans="1:11">
      <c r="A6" s="116" t="s">
        <v>305</v>
      </c>
      <c r="B6" s="117">
        <v>315</v>
      </c>
      <c r="C6" s="117"/>
      <c r="D6" s="118" t="s">
        <v>307</v>
      </c>
      <c r="E6" s="119"/>
      <c r="F6" s="120">
        <v>11684</v>
      </c>
      <c r="G6" s="118"/>
      <c r="H6" s="121" t="s">
        <v>308</v>
      </c>
      <c r="I6" s="121"/>
      <c r="J6" s="122" t="s">
        <v>65</v>
      </c>
      <c r="K6" s="123" t="s">
        <v>66</v>
      </c>
    </row>
    <row r="7" ht="15" spans="1:11">
      <c r="A7" s="124"/>
      <c r="B7" s="125"/>
      <c r="C7" s="125"/>
      <c r="D7" s="124"/>
      <c r="E7" s="125"/>
      <c r="F7" s="126"/>
      <c r="G7" s="124"/>
      <c r="H7" s="126"/>
      <c r="I7" s="125"/>
      <c r="J7" s="125"/>
      <c r="K7" s="125"/>
    </row>
    <row r="8" spans="1:11">
      <c r="A8" s="127" t="s">
        <v>309</v>
      </c>
      <c r="B8" s="98" t="s">
        <v>310</v>
      </c>
      <c r="C8" s="98" t="s">
        <v>311</v>
      </c>
      <c r="D8" s="98" t="s">
        <v>312</v>
      </c>
      <c r="E8" s="98" t="s">
        <v>313</v>
      </c>
      <c r="F8" s="98" t="s">
        <v>314</v>
      </c>
      <c r="G8" s="128" t="s">
        <v>351</v>
      </c>
      <c r="H8" s="129"/>
      <c r="I8" s="129"/>
      <c r="J8" s="129"/>
      <c r="K8" s="130"/>
    </row>
    <row r="9" spans="1:11">
      <c r="A9" s="111" t="s">
        <v>316</v>
      </c>
      <c r="B9" s="113"/>
      <c r="C9" s="114" t="s">
        <v>65</v>
      </c>
      <c r="D9" s="114" t="s">
        <v>66</v>
      </c>
      <c r="E9" s="106" t="s">
        <v>317</v>
      </c>
      <c r="F9" s="131" t="s">
        <v>318</v>
      </c>
      <c r="G9" s="132" t="s">
        <v>319</v>
      </c>
      <c r="H9" s="133"/>
      <c r="I9" s="133"/>
      <c r="J9" s="133"/>
      <c r="K9" s="134"/>
    </row>
    <row r="10" spans="1:11">
      <c r="A10" s="111" t="s">
        <v>320</v>
      </c>
      <c r="B10" s="113"/>
      <c r="C10" s="114" t="s">
        <v>65</v>
      </c>
      <c r="D10" s="114" t="s">
        <v>66</v>
      </c>
      <c r="E10" s="106" t="s">
        <v>321</v>
      </c>
      <c r="F10" s="131" t="s">
        <v>319</v>
      </c>
      <c r="G10" s="132" t="s">
        <v>322</v>
      </c>
      <c r="H10" s="133"/>
      <c r="I10" s="133"/>
      <c r="J10" s="133"/>
      <c r="K10" s="134"/>
    </row>
    <row r="11" spans="1:11">
      <c r="A11" s="135" t="s">
        <v>214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7"/>
    </row>
    <row r="12" spans="1:11">
      <c r="A12" s="104" t="s">
        <v>89</v>
      </c>
      <c r="B12" s="114" t="s">
        <v>85</v>
      </c>
      <c r="C12" s="114" t="s">
        <v>86</v>
      </c>
      <c r="D12" s="131"/>
      <c r="E12" s="106" t="s">
        <v>87</v>
      </c>
      <c r="F12" s="114" t="s">
        <v>85</v>
      </c>
      <c r="G12" s="114" t="s">
        <v>86</v>
      </c>
      <c r="H12" s="114"/>
      <c r="I12" s="106" t="s">
        <v>323</v>
      </c>
      <c r="J12" s="114" t="s">
        <v>85</v>
      </c>
      <c r="K12" s="115" t="s">
        <v>86</v>
      </c>
    </row>
    <row r="13" spans="1:11">
      <c r="A13" s="104" t="s">
        <v>92</v>
      </c>
      <c r="B13" s="114" t="s">
        <v>85</v>
      </c>
      <c r="C13" s="114" t="s">
        <v>86</v>
      </c>
      <c r="D13" s="131"/>
      <c r="E13" s="106" t="s">
        <v>97</v>
      </c>
      <c r="F13" s="114" t="s">
        <v>85</v>
      </c>
      <c r="G13" s="114" t="s">
        <v>86</v>
      </c>
      <c r="H13" s="114"/>
      <c r="I13" s="106" t="s">
        <v>324</v>
      </c>
      <c r="J13" s="114" t="s">
        <v>85</v>
      </c>
      <c r="K13" s="115" t="s">
        <v>86</v>
      </c>
    </row>
    <row r="14" ht="15" spans="1:11">
      <c r="A14" s="116" t="s">
        <v>325</v>
      </c>
      <c r="B14" s="122" t="s">
        <v>85</v>
      </c>
      <c r="C14" s="122" t="s">
        <v>86</v>
      </c>
      <c r="D14" s="119"/>
      <c r="E14" s="118" t="s">
        <v>326</v>
      </c>
      <c r="F14" s="122" t="s">
        <v>85</v>
      </c>
      <c r="G14" s="122" t="s">
        <v>86</v>
      </c>
      <c r="H14" s="122"/>
      <c r="I14" s="118" t="s">
        <v>327</v>
      </c>
      <c r="J14" s="122" t="s">
        <v>85</v>
      </c>
      <c r="K14" s="123" t="s">
        <v>86</v>
      </c>
    </row>
    <row r="15" ht="15" spans="1:11">
      <c r="A15" s="124" t="s">
        <v>201</v>
      </c>
      <c r="B15" s="138" t="s">
        <v>319</v>
      </c>
      <c r="C15" s="139"/>
      <c r="D15" s="125"/>
      <c r="E15" s="124"/>
      <c r="F15" s="139"/>
      <c r="G15" s="139"/>
      <c r="H15" s="139"/>
      <c r="I15" s="124"/>
      <c r="J15" s="139"/>
      <c r="K15" s="139"/>
    </row>
    <row r="16" spans="1:11">
      <c r="A16" s="94" t="s">
        <v>328</v>
      </c>
      <c r="B16" s="101"/>
      <c r="C16" s="101"/>
      <c r="D16" s="101"/>
      <c r="E16" s="101"/>
      <c r="F16" s="101"/>
      <c r="G16" s="101"/>
      <c r="H16" s="101"/>
      <c r="I16" s="101"/>
      <c r="J16" s="101"/>
      <c r="K16" s="140"/>
    </row>
    <row r="17" spans="1:11">
      <c r="A17" s="111" t="s">
        <v>329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41"/>
    </row>
    <row r="18" spans="1:11">
      <c r="A18" s="111" t="s">
        <v>330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41"/>
    </row>
    <row r="19" spans="1:11">
      <c r="A19" s="142" t="s">
        <v>352</v>
      </c>
      <c r="B19" s="143"/>
      <c r="C19" s="143"/>
      <c r="D19" s="143"/>
      <c r="E19" s="143"/>
      <c r="F19" s="143"/>
      <c r="G19" s="143"/>
      <c r="H19" s="143"/>
      <c r="I19" s="143"/>
      <c r="J19" s="143"/>
      <c r="K19" s="144"/>
    </row>
    <row r="20" spans="1:11">
      <c r="A20" s="145" t="s">
        <v>353</v>
      </c>
      <c r="B20" s="133"/>
      <c r="C20" s="133"/>
      <c r="D20" s="133"/>
      <c r="E20" s="133"/>
      <c r="F20" s="133"/>
      <c r="G20" s="133"/>
      <c r="H20" s="133"/>
      <c r="I20" s="133"/>
      <c r="J20" s="133"/>
      <c r="K20" s="134"/>
    </row>
    <row r="21" spans="1:11">
      <c r="A21" s="145" t="s">
        <v>354</v>
      </c>
      <c r="B21" s="133"/>
      <c r="C21" s="133"/>
      <c r="D21" s="133"/>
      <c r="E21" s="133"/>
      <c r="F21" s="133"/>
      <c r="G21" s="133"/>
      <c r="H21" s="133"/>
      <c r="I21" s="133"/>
      <c r="J21" s="133"/>
      <c r="K21" s="134"/>
    </row>
    <row r="22" spans="1:11">
      <c r="A22" s="145" t="s">
        <v>355</v>
      </c>
      <c r="B22" s="133"/>
      <c r="C22" s="133"/>
      <c r="D22" s="133"/>
      <c r="E22" s="133"/>
      <c r="F22" s="133"/>
      <c r="G22" s="133"/>
      <c r="H22" s="133"/>
      <c r="I22" s="133"/>
      <c r="J22" s="133"/>
      <c r="K22" s="134"/>
    </row>
    <row r="23" spans="1:11">
      <c r="A23" s="146"/>
      <c r="B23" s="147"/>
      <c r="C23" s="147"/>
      <c r="D23" s="147"/>
      <c r="E23" s="147"/>
      <c r="F23" s="147"/>
      <c r="G23" s="147"/>
      <c r="H23" s="147"/>
      <c r="I23" s="147"/>
      <c r="J23" s="147"/>
      <c r="K23" s="148"/>
    </row>
    <row r="24" spans="1:11">
      <c r="A24" s="111" t="s">
        <v>126</v>
      </c>
      <c r="B24" s="113"/>
      <c r="C24" s="114" t="s">
        <v>65</v>
      </c>
      <c r="D24" s="114" t="s">
        <v>66</v>
      </c>
      <c r="E24" s="109"/>
      <c r="F24" s="109"/>
      <c r="G24" s="109"/>
      <c r="H24" s="109"/>
      <c r="I24" s="109"/>
      <c r="J24" s="109"/>
      <c r="K24" s="110"/>
    </row>
    <row r="25" ht="15" spans="1:11">
      <c r="A25" s="149" t="s">
        <v>332</v>
      </c>
      <c r="B25" s="150" t="s">
        <v>319</v>
      </c>
      <c r="C25" s="150"/>
      <c r="D25" s="150"/>
      <c r="E25" s="150"/>
      <c r="F25" s="150"/>
      <c r="G25" s="150"/>
      <c r="H25" s="150"/>
      <c r="I25" s="150"/>
      <c r="J25" s="150"/>
      <c r="K25" s="151"/>
    </row>
    <row r="26" ht="15" spans="1:11">
      <c r="A26" s="152"/>
      <c r="B26" s="152"/>
      <c r="C26" s="152"/>
      <c r="D26" s="152"/>
      <c r="E26" s="152"/>
      <c r="F26" s="152"/>
      <c r="G26" s="152"/>
      <c r="H26" s="152"/>
      <c r="I26" s="152"/>
      <c r="J26" s="152"/>
      <c r="K26" s="152"/>
    </row>
    <row r="27" spans="1:11">
      <c r="A27" s="153" t="s">
        <v>333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30"/>
    </row>
    <row r="28" spans="1:11">
      <c r="A28" s="154" t="s">
        <v>356</v>
      </c>
      <c r="B28" s="155"/>
      <c r="C28" s="155"/>
      <c r="D28" s="155"/>
      <c r="E28" s="155"/>
      <c r="F28" s="155"/>
      <c r="G28" s="155"/>
      <c r="H28" s="155"/>
      <c r="I28" s="155"/>
      <c r="J28" s="155"/>
      <c r="K28" s="156"/>
    </row>
    <row r="29" spans="1:11">
      <c r="A29" s="154" t="s">
        <v>357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56"/>
    </row>
    <row r="30" spans="1:11">
      <c r="A30" s="154" t="s">
        <v>358</v>
      </c>
      <c r="B30" s="155"/>
      <c r="C30" s="155"/>
      <c r="D30" s="155"/>
      <c r="E30" s="155"/>
      <c r="F30" s="155"/>
      <c r="G30" s="155"/>
      <c r="H30" s="155"/>
      <c r="I30" s="155"/>
      <c r="J30" s="155"/>
      <c r="K30" s="156"/>
    </row>
    <row r="31" spans="1:11">
      <c r="A31" s="157"/>
      <c r="B31" s="158"/>
      <c r="C31" s="158"/>
      <c r="D31" s="158"/>
      <c r="E31" s="158"/>
      <c r="F31" s="158"/>
      <c r="G31" s="158"/>
      <c r="H31" s="158"/>
      <c r="I31" s="158"/>
      <c r="J31" s="158"/>
      <c r="K31" s="159"/>
    </row>
    <row r="32" spans="1:11">
      <c r="A32" s="157"/>
      <c r="B32" s="158"/>
      <c r="C32" s="158"/>
      <c r="D32" s="158"/>
      <c r="E32" s="158"/>
      <c r="F32" s="158"/>
      <c r="G32" s="158"/>
      <c r="H32" s="158"/>
      <c r="I32" s="158"/>
      <c r="J32" s="158"/>
      <c r="K32" s="159"/>
    </row>
    <row r="33" spans="1:11">
      <c r="A33" s="157"/>
      <c r="B33" s="158"/>
      <c r="C33" s="158"/>
      <c r="D33" s="158"/>
      <c r="E33" s="158"/>
      <c r="F33" s="158"/>
      <c r="G33" s="158"/>
      <c r="H33" s="158"/>
      <c r="I33" s="158"/>
      <c r="J33" s="158"/>
      <c r="K33" s="159"/>
    </row>
    <row r="34" spans="1:11">
      <c r="A34" s="160"/>
      <c r="B34" s="161"/>
      <c r="C34" s="161"/>
      <c r="D34" s="161"/>
      <c r="E34" s="161"/>
      <c r="F34" s="161"/>
      <c r="G34" s="161"/>
      <c r="H34" s="161"/>
      <c r="I34" s="161"/>
      <c r="J34" s="161"/>
      <c r="K34" s="162"/>
    </row>
    <row r="35" spans="1:11">
      <c r="A35" s="163"/>
      <c r="B35" s="161"/>
      <c r="C35" s="161"/>
      <c r="D35" s="161"/>
      <c r="E35" s="161"/>
      <c r="F35" s="161"/>
      <c r="G35" s="161"/>
      <c r="H35" s="161"/>
      <c r="I35" s="161"/>
      <c r="J35" s="161"/>
      <c r="K35" s="162"/>
    </row>
    <row r="36" ht="15" spans="1:11">
      <c r="A36" s="164"/>
      <c r="B36" s="165"/>
      <c r="C36" s="165"/>
      <c r="D36" s="165"/>
      <c r="E36" s="165"/>
      <c r="F36" s="165"/>
      <c r="G36" s="165"/>
      <c r="H36" s="165"/>
      <c r="I36" s="165"/>
      <c r="J36" s="165"/>
      <c r="K36" s="166"/>
    </row>
    <row r="37" spans="1:11">
      <c r="A37" s="167" t="s">
        <v>337</v>
      </c>
      <c r="B37" s="168"/>
      <c r="C37" s="168"/>
      <c r="D37" s="168"/>
      <c r="E37" s="168"/>
      <c r="F37" s="168"/>
      <c r="G37" s="168"/>
      <c r="H37" s="168"/>
      <c r="I37" s="168"/>
      <c r="J37" s="168"/>
      <c r="K37" s="169"/>
    </row>
    <row r="38" spans="1:11">
      <c r="A38" s="111" t="s">
        <v>338</v>
      </c>
      <c r="B38" s="113"/>
      <c r="C38" s="113"/>
      <c r="D38" s="109" t="s">
        <v>339</v>
      </c>
      <c r="E38" s="109"/>
      <c r="F38" s="170" t="s">
        <v>340</v>
      </c>
      <c r="G38" s="171"/>
      <c r="H38" s="113" t="s">
        <v>341</v>
      </c>
      <c r="I38" s="113"/>
      <c r="J38" s="113" t="s">
        <v>342</v>
      </c>
      <c r="K38" s="141"/>
    </row>
    <row r="39" spans="1:11">
      <c r="A39" s="111" t="s">
        <v>201</v>
      </c>
      <c r="B39" s="172" t="s">
        <v>359</v>
      </c>
      <c r="C39" s="172"/>
      <c r="D39" s="172"/>
      <c r="E39" s="172"/>
      <c r="F39" s="172"/>
      <c r="G39" s="172"/>
      <c r="H39" s="172"/>
      <c r="I39" s="172"/>
      <c r="J39" s="172"/>
      <c r="K39" s="173"/>
    </row>
    <row r="40" spans="1:11">
      <c r="A40" s="111"/>
      <c r="B40" s="113"/>
      <c r="C40" s="113"/>
      <c r="D40" s="113"/>
      <c r="E40" s="113"/>
      <c r="F40" s="113"/>
      <c r="G40" s="113"/>
      <c r="H40" s="113"/>
      <c r="I40" s="113"/>
      <c r="J40" s="113"/>
      <c r="K40" s="141"/>
    </row>
    <row r="41" spans="1:11">
      <c r="A41" s="111"/>
      <c r="B41" s="113"/>
      <c r="C41" s="113"/>
      <c r="D41" s="113"/>
      <c r="E41" s="113"/>
      <c r="F41" s="113"/>
      <c r="G41" s="113"/>
      <c r="H41" s="113"/>
      <c r="I41" s="113"/>
      <c r="J41" s="113"/>
      <c r="K41" s="141"/>
    </row>
    <row r="42" ht="15" spans="1:11">
      <c r="A42" s="116" t="s">
        <v>145</v>
      </c>
      <c r="B42" s="174" t="s">
        <v>344</v>
      </c>
      <c r="C42" s="174"/>
      <c r="D42" s="118" t="s">
        <v>345</v>
      </c>
      <c r="E42" s="175" t="s">
        <v>360</v>
      </c>
      <c r="F42" s="118" t="s">
        <v>149</v>
      </c>
      <c r="G42" s="176">
        <v>45724</v>
      </c>
      <c r="H42" s="177" t="s">
        <v>150</v>
      </c>
      <c r="I42" s="177"/>
      <c r="J42" s="174" t="s">
        <v>360</v>
      </c>
      <c r="K42" s="178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O18"/>
  <sheetViews>
    <sheetView tabSelected="1" zoomScale="80" zoomScaleNormal="80" workbookViewId="0">
      <selection activeCell="N20" sqref="N20"/>
    </sheetView>
  </sheetViews>
  <sheetFormatPr defaultColWidth="9" defaultRowHeight="26" customHeight="1"/>
  <cols>
    <col min="1" max="1" width="17.1666666666667" style="67" customWidth="1"/>
    <col min="2" max="8" width="9.33333333333333" style="67" customWidth="1"/>
    <col min="9" max="9" width="1.33333333333333" style="67" customWidth="1"/>
    <col min="10" max="10" width="16.5" style="68" customWidth="1"/>
    <col min="11" max="11" width="17" style="68" customWidth="1"/>
    <col min="12" max="12" width="18.5" style="67" customWidth="1"/>
    <col min="13" max="13" width="16.6666666666667" style="67" customWidth="1"/>
    <col min="14" max="15" width="14.1666666666667" style="67" customWidth="1"/>
    <col min="16" max="16384" width="9" style="67"/>
  </cols>
  <sheetData>
    <row r="1" s="67" customFormat="1" ht="19.5" customHeight="1" spans="1:15">
      <c r="A1" s="69" t="s">
        <v>154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="67" customFormat="1" ht="19.5" customHeight="1" spans="1:15">
      <c r="A2" s="71" t="s">
        <v>61</v>
      </c>
      <c r="B2" s="72" t="s">
        <v>155</v>
      </c>
      <c r="C2" s="72"/>
      <c r="D2" s="73" t="s">
        <v>67</v>
      </c>
      <c r="E2" s="73"/>
      <c r="F2" s="72" t="s">
        <v>156</v>
      </c>
      <c r="G2" s="72"/>
      <c r="H2" s="72"/>
      <c r="I2" s="74"/>
      <c r="J2" s="75" t="s">
        <v>57</v>
      </c>
      <c r="K2" s="72" t="s">
        <v>57</v>
      </c>
      <c r="L2" s="72"/>
      <c r="M2" s="72"/>
      <c r="N2" s="72"/>
      <c r="O2" s="72"/>
    </row>
    <row r="3" s="67" customFormat="1" ht="19.5" customHeight="1" spans="1:15">
      <c r="A3" s="76" t="s">
        <v>157</v>
      </c>
      <c r="B3" s="77" t="s">
        <v>158</v>
      </c>
      <c r="C3" s="77"/>
      <c r="D3" s="77"/>
      <c r="E3" s="77"/>
      <c r="F3" s="77"/>
      <c r="G3" s="77"/>
      <c r="H3" s="77"/>
      <c r="I3" s="74"/>
      <c r="J3" s="76" t="s">
        <v>159</v>
      </c>
      <c r="K3" s="76"/>
      <c r="L3" s="76"/>
      <c r="M3" s="76"/>
      <c r="N3" s="76"/>
      <c r="O3" s="76"/>
    </row>
    <row r="4" s="67" customFormat="1" ht="19.5" customHeight="1" spans="1:15">
      <c r="A4" s="76"/>
      <c r="B4" s="78" t="s">
        <v>160</v>
      </c>
      <c r="C4" s="79" t="s">
        <v>161</v>
      </c>
      <c r="D4" s="79" t="s">
        <v>162</v>
      </c>
      <c r="E4" s="79" t="s">
        <v>163</v>
      </c>
      <c r="F4" s="79" t="s">
        <v>164</v>
      </c>
      <c r="G4" s="79" t="s">
        <v>165</v>
      </c>
      <c r="H4" s="79" t="s">
        <v>166</v>
      </c>
      <c r="I4" s="74"/>
      <c r="J4" s="76" t="s">
        <v>160</v>
      </c>
      <c r="K4" s="76" t="s">
        <v>161</v>
      </c>
      <c r="L4" s="76" t="s">
        <v>162</v>
      </c>
      <c r="M4" s="76" t="s">
        <v>163</v>
      </c>
      <c r="N4" s="76" t="s">
        <v>164</v>
      </c>
      <c r="O4" s="76" t="s">
        <v>165</v>
      </c>
    </row>
    <row r="5" s="67" customFormat="1" ht="19.5" customHeight="1" spans="1:15">
      <c r="A5" s="76"/>
      <c r="B5" s="78" t="s">
        <v>167</v>
      </c>
      <c r="C5" s="79" t="s">
        <v>168</v>
      </c>
      <c r="D5" s="79" t="s">
        <v>169</v>
      </c>
      <c r="E5" s="79" t="s">
        <v>170</v>
      </c>
      <c r="F5" s="79" t="s">
        <v>171</v>
      </c>
      <c r="G5" s="79" t="s">
        <v>172</v>
      </c>
      <c r="H5" s="79" t="s">
        <v>173</v>
      </c>
      <c r="I5" s="74"/>
      <c r="J5" s="80" t="s">
        <v>361</v>
      </c>
      <c r="K5" s="80" t="s">
        <v>362</v>
      </c>
      <c r="L5" s="80" t="s">
        <v>363</v>
      </c>
      <c r="M5" s="80" t="s">
        <v>364</v>
      </c>
      <c r="N5" s="80" t="s">
        <v>365</v>
      </c>
      <c r="O5" s="80" t="s">
        <v>365</v>
      </c>
    </row>
    <row r="6" s="67" customFormat="1" ht="19.5" customHeight="1" spans="1:15">
      <c r="A6" s="81" t="s">
        <v>176</v>
      </c>
      <c r="B6" s="82">
        <f>C6-1</f>
        <v>65</v>
      </c>
      <c r="C6" s="82">
        <f>D6-2</f>
        <v>66</v>
      </c>
      <c r="D6" s="82">
        <v>68</v>
      </c>
      <c r="E6" s="82">
        <f>D6+2</f>
        <v>70</v>
      </c>
      <c r="F6" s="82">
        <f>E6+2</f>
        <v>72</v>
      </c>
      <c r="G6" s="82">
        <f>F6+1</f>
        <v>73</v>
      </c>
      <c r="H6" s="82">
        <f>G6+1</f>
        <v>74</v>
      </c>
      <c r="I6" s="74"/>
      <c r="J6" s="83" t="s">
        <v>366</v>
      </c>
      <c r="K6" s="83" t="s">
        <v>367</v>
      </c>
      <c r="L6" s="83" t="s">
        <v>368</v>
      </c>
      <c r="M6" s="83" t="s">
        <v>369</v>
      </c>
      <c r="N6" s="83" t="s">
        <v>269</v>
      </c>
      <c r="O6" s="83" t="s">
        <v>267</v>
      </c>
    </row>
    <row r="7" s="67" customFormat="1" ht="19.5" customHeight="1" spans="1:15">
      <c r="A7" s="79" t="s">
        <v>179</v>
      </c>
      <c r="B7" s="82">
        <f>C7-4</f>
        <v>100</v>
      </c>
      <c r="C7" s="82">
        <f>D7-4</f>
        <v>104</v>
      </c>
      <c r="D7" s="82">
        <v>108</v>
      </c>
      <c r="E7" s="82">
        <f>D7+4</f>
        <v>112</v>
      </c>
      <c r="F7" s="82">
        <f>E7+4</f>
        <v>116</v>
      </c>
      <c r="G7" s="82">
        <f>F7+6</f>
        <v>122</v>
      </c>
      <c r="H7" s="82">
        <f>G7+6</f>
        <v>128</v>
      </c>
      <c r="I7" s="74"/>
      <c r="J7" s="83" t="s">
        <v>264</v>
      </c>
      <c r="K7" s="83" t="s">
        <v>370</v>
      </c>
      <c r="L7" s="83" t="s">
        <v>264</v>
      </c>
      <c r="M7" s="83" t="s">
        <v>259</v>
      </c>
      <c r="N7" s="83" t="s">
        <v>371</v>
      </c>
      <c r="O7" s="83" t="s">
        <v>371</v>
      </c>
    </row>
    <row r="8" s="67" customFormat="1" ht="19.5" customHeight="1" spans="1:15">
      <c r="A8" s="79" t="s">
        <v>182</v>
      </c>
      <c r="B8" s="82">
        <f>C8-4</f>
        <v>98</v>
      </c>
      <c r="C8" s="82">
        <f>D8-4</f>
        <v>102</v>
      </c>
      <c r="D8" s="82" t="s">
        <v>183</v>
      </c>
      <c r="E8" s="82">
        <f>D8+4</f>
        <v>110</v>
      </c>
      <c r="F8" s="82">
        <f>E8+5</f>
        <v>115</v>
      </c>
      <c r="G8" s="82">
        <f>F8+6</f>
        <v>121</v>
      </c>
      <c r="H8" s="82">
        <f>G8+7</f>
        <v>128</v>
      </c>
      <c r="I8" s="74"/>
      <c r="J8" s="83" t="s">
        <v>259</v>
      </c>
      <c r="K8" s="83" t="s">
        <v>264</v>
      </c>
      <c r="L8" s="83" t="s">
        <v>259</v>
      </c>
      <c r="M8" s="83" t="s">
        <v>372</v>
      </c>
      <c r="N8" s="83" t="s">
        <v>373</v>
      </c>
      <c r="O8" s="83" t="s">
        <v>374</v>
      </c>
    </row>
    <row r="9" s="67" customFormat="1" ht="19.5" customHeight="1" spans="1:15">
      <c r="A9" s="79" t="s">
        <v>185</v>
      </c>
      <c r="B9" s="82">
        <f>C9-1.2</f>
        <v>43.1</v>
      </c>
      <c r="C9" s="82">
        <f>D9-1.2</f>
        <v>44.3</v>
      </c>
      <c r="D9" s="82" t="s">
        <v>186</v>
      </c>
      <c r="E9" s="82">
        <f>D9+1.2</f>
        <v>46.7</v>
      </c>
      <c r="F9" s="82">
        <f>E9+1.2</f>
        <v>47.9</v>
      </c>
      <c r="G9" s="82">
        <f>F9+1.4</f>
        <v>49.3</v>
      </c>
      <c r="H9" s="82">
        <f>G9+1.4</f>
        <v>50.7</v>
      </c>
      <c r="I9" s="74"/>
      <c r="J9" s="83" t="s">
        <v>375</v>
      </c>
      <c r="K9" s="83" t="s">
        <v>376</v>
      </c>
      <c r="L9" s="83" t="s">
        <v>272</v>
      </c>
      <c r="M9" s="83" t="s">
        <v>377</v>
      </c>
      <c r="N9" s="83" t="s">
        <v>378</v>
      </c>
      <c r="O9" s="83" t="s">
        <v>379</v>
      </c>
    </row>
    <row r="10" s="67" customFormat="1" ht="19.5" customHeight="1" spans="1:15">
      <c r="A10" s="79" t="s">
        <v>188</v>
      </c>
      <c r="B10" s="82">
        <v>20.5</v>
      </c>
      <c r="C10" s="82">
        <v>21</v>
      </c>
      <c r="D10" s="82">
        <v>21.5</v>
      </c>
      <c r="E10" s="82">
        <v>22</v>
      </c>
      <c r="F10" s="82">
        <v>22.5</v>
      </c>
      <c r="G10" s="82">
        <v>23</v>
      </c>
      <c r="H10" s="82">
        <v>23.5</v>
      </c>
      <c r="I10" s="74"/>
      <c r="J10" s="83" t="s">
        <v>272</v>
      </c>
      <c r="K10" s="83" t="s">
        <v>272</v>
      </c>
      <c r="L10" s="83" t="s">
        <v>269</v>
      </c>
      <c r="M10" s="83" t="s">
        <v>269</v>
      </c>
      <c r="N10" s="83" t="s">
        <v>286</v>
      </c>
      <c r="O10" s="83" t="s">
        <v>269</v>
      </c>
    </row>
    <row r="11" s="67" customFormat="1" ht="19.5" customHeight="1" spans="1:15">
      <c r="A11" s="79" t="s">
        <v>191</v>
      </c>
      <c r="B11" s="82">
        <f>C11-0.7</f>
        <v>18.1</v>
      </c>
      <c r="C11" s="82">
        <f>D11-0.7</f>
        <v>18.8</v>
      </c>
      <c r="D11" s="82" t="s">
        <v>192</v>
      </c>
      <c r="E11" s="82">
        <f>D11+0.7</f>
        <v>20.2</v>
      </c>
      <c r="F11" s="82">
        <f>E11+0.7</f>
        <v>20.9</v>
      </c>
      <c r="G11" s="82">
        <f>F11+0.95</f>
        <v>21.85</v>
      </c>
      <c r="H11" s="82">
        <f>G11+0.95</f>
        <v>22.8</v>
      </c>
      <c r="I11" s="74"/>
      <c r="J11" s="83" t="s">
        <v>380</v>
      </c>
      <c r="K11" s="83" t="s">
        <v>381</v>
      </c>
      <c r="L11" s="83" t="s">
        <v>286</v>
      </c>
      <c r="M11" s="83" t="s">
        <v>273</v>
      </c>
      <c r="N11" s="83" t="s">
        <v>269</v>
      </c>
      <c r="O11" s="83" t="s">
        <v>382</v>
      </c>
    </row>
    <row r="12" s="67" customFormat="1" ht="19.5" customHeight="1" spans="1:15">
      <c r="A12" s="84" t="s">
        <v>195</v>
      </c>
      <c r="B12" s="85">
        <f>C12-0.4</f>
        <v>17.2</v>
      </c>
      <c r="C12" s="85">
        <f>D12-0.4</f>
        <v>17.6</v>
      </c>
      <c r="D12" s="85">
        <v>18</v>
      </c>
      <c r="E12" s="85">
        <f>D12+0.4</f>
        <v>18.4</v>
      </c>
      <c r="F12" s="85">
        <f>E12+0.4</f>
        <v>18.8</v>
      </c>
      <c r="G12" s="85">
        <f>F12+0.6</f>
        <v>19.4</v>
      </c>
      <c r="H12" s="85">
        <f>G12+0.6</f>
        <v>20</v>
      </c>
      <c r="I12" s="74"/>
      <c r="J12" s="83" t="s">
        <v>269</v>
      </c>
      <c r="K12" s="83" t="s">
        <v>383</v>
      </c>
      <c r="L12" s="83" t="s">
        <v>269</v>
      </c>
      <c r="M12" s="83" t="s">
        <v>269</v>
      </c>
      <c r="N12" s="83" t="s">
        <v>269</v>
      </c>
      <c r="O12" s="83" t="s">
        <v>269</v>
      </c>
    </row>
    <row r="13" s="67" customFormat="1" ht="19.5" customHeight="1" spans="1:15">
      <c r="A13" s="86" t="s">
        <v>197</v>
      </c>
      <c r="B13" s="87">
        <f>C13-0.4</f>
        <v>18.7</v>
      </c>
      <c r="C13" s="87">
        <f>D13-0.4</f>
        <v>19.1</v>
      </c>
      <c r="D13" s="87">
        <v>19.5</v>
      </c>
      <c r="E13" s="87">
        <f>D13+0.4</f>
        <v>19.9</v>
      </c>
      <c r="F13" s="87">
        <f>E13+0.4</f>
        <v>20.3</v>
      </c>
      <c r="G13" s="87">
        <f>F13+0.6</f>
        <v>20.9</v>
      </c>
      <c r="H13" s="87">
        <f>G13+0.6</f>
        <v>21.5</v>
      </c>
      <c r="I13" s="74"/>
      <c r="J13" s="83" t="s">
        <v>377</v>
      </c>
      <c r="K13" s="83" t="s">
        <v>384</v>
      </c>
      <c r="L13" s="83" t="s">
        <v>269</v>
      </c>
      <c r="M13" s="83" t="s">
        <v>269</v>
      </c>
      <c r="N13" s="83" t="s">
        <v>286</v>
      </c>
      <c r="O13" s="83" t="s">
        <v>269</v>
      </c>
    </row>
    <row r="14" s="67" customFormat="1" ht="19.5" customHeight="1" spans="1:15">
      <c r="A14" s="86" t="s">
        <v>198</v>
      </c>
      <c r="B14" s="87">
        <f>C14-0.2</f>
        <v>10.6</v>
      </c>
      <c r="C14" s="87">
        <f>D14-0.2</f>
        <v>10.8</v>
      </c>
      <c r="D14" s="87">
        <v>11</v>
      </c>
      <c r="E14" s="87">
        <f>D14+0.2</f>
        <v>11.2</v>
      </c>
      <c r="F14" s="87">
        <f>E14+0.2</f>
        <v>11.4</v>
      </c>
      <c r="G14" s="87">
        <f>F14+0.25</f>
        <v>11.65</v>
      </c>
      <c r="H14" s="87">
        <f>G14+0.25</f>
        <v>11.9</v>
      </c>
      <c r="I14" s="74"/>
      <c r="J14" s="83"/>
      <c r="K14" s="83"/>
      <c r="L14" s="83"/>
      <c r="M14" s="83"/>
      <c r="N14" s="83"/>
      <c r="O14" s="83"/>
    </row>
    <row r="15" s="67" customFormat="1" ht="19.5" customHeight="1" spans="1:15">
      <c r="A15" s="79" t="s">
        <v>199</v>
      </c>
      <c r="B15" s="87">
        <f>C15</f>
        <v>2</v>
      </c>
      <c r="C15" s="87">
        <f>D15</f>
        <v>2</v>
      </c>
      <c r="D15" s="87">
        <v>2</v>
      </c>
      <c r="E15" s="87">
        <f t="shared" ref="E15:H15" si="0">D15</f>
        <v>2</v>
      </c>
      <c r="F15" s="87">
        <f t="shared" si="0"/>
        <v>2</v>
      </c>
      <c r="G15" s="87">
        <f t="shared" si="0"/>
        <v>2</v>
      </c>
      <c r="H15" s="87">
        <f t="shared" si="0"/>
        <v>2</v>
      </c>
      <c r="I15" s="74"/>
      <c r="J15" s="83"/>
      <c r="K15" s="83"/>
      <c r="L15" s="83"/>
      <c r="M15" s="83"/>
      <c r="N15" s="83"/>
      <c r="O15" s="83"/>
    </row>
    <row r="16" s="67" customFormat="1" ht="14.25" spans="1:15">
      <c r="A16" s="88" t="s">
        <v>201</v>
      </c>
      <c r="B16" s="67"/>
      <c r="C16" s="67"/>
      <c r="D16" s="89"/>
      <c r="E16" s="89"/>
      <c r="F16" s="89"/>
      <c r="G16" s="89"/>
      <c r="H16" s="89"/>
      <c r="I16" s="89"/>
      <c r="J16" s="90"/>
      <c r="K16" s="90"/>
      <c r="L16" s="89"/>
      <c r="M16" s="89"/>
      <c r="N16" s="89"/>
      <c r="O16" s="89"/>
    </row>
    <row r="17" s="67" customFormat="1" ht="14.25" spans="1:15">
      <c r="A17" s="67" t="s">
        <v>202</v>
      </c>
      <c r="D17" s="89"/>
      <c r="E17" s="89"/>
      <c r="F17" s="89"/>
      <c r="G17" s="89"/>
      <c r="H17" s="89"/>
      <c r="I17" s="89"/>
      <c r="J17" s="90"/>
      <c r="K17" s="90"/>
      <c r="L17" s="89"/>
      <c r="M17" s="89"/>
      <c r="N17" s="89"/>
      <c r="O17" s="89"/>
    </row>
    <row r="18" s="67" customFormat="1" ht="14.25" spans="1:15">
      <c r="A18" s="89"/>
      <c r="B18" s="89"/>
      <c r="C18" s="89"/>
      <c r="D18" s="89"/>
      <c r="E18" s="89"/>
      <c r="F18" s="89"/>
      <c r="G18" s="89"/>
      <c r="H18" s="89"/>
      <c r="I18" s="89"/>
      <c r="J18" s="91" t="s">
        <v>385</v>
      </c>
      <c r="K18" s="91"/>
      <c r="L18" s="88" t="s">
        <v>204</v>
      </c>
      <c r="M18" s="88"/>
      <c r="N18" s="88" t="s">
        <v>205</v>
      </c>
      <c r="O18" s="88"/>
    </row>
  </sheetData>
  <mergeCells count="8">
    <mergeCell ref="A1:O1"/>
    <mergeCell ref="B2:C2"/>
    <mergeCell ref="F2:H2"/>
    <mergeCell ref="K2:O2"/>
    <mergeCell ref="B3:H3"/>
    <mergeCell ref="J3:O3"/>
    <mergeCell ref="A3:A5"/>
    <mergeCell ref="I2:I1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2026-01-25T08:21:58Z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9A76448B09AA4BF58667FC667EC195F4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