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1"/>
  </bookViews>
  <sheets>
    <sheet name="AQL2.5验货" sheetId="2" r:id="rId1"/>
    <sheet name="首期" sheetId="3" r:id="rId2"/>
    <sheet name="首期尺寸表" sheetId="15" r:id="rId3"/>
    <sheet name="面料验布1" sheetId="17" r:id="rId4"/>
    <sheet name="2.面料缩率" sheetId="8" r:id="rId5"/>
    <sheet name="3.面料互染" sheetId="9" r:id="rId6"/>
    <sheet name="4.面料静水压" sheetId="10" r:id="rId7"/>
    <sheet name="5.特殊工艺测试" sheetId="11" r:id="rId8"/>
    <sheet name="6.织带类缩率测试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<sst xmlns="http://schemas.openxmlformats.org/spreadsheetml/2006/main" count="465" uniqueCount="245">
  <si>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</si>
  <si>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</si>
  <si>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</si>
  <si>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</si>
  <si>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</si>
  <si>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</si>
  <si>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</si>
  <si>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</si>
  <si>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</si>
  <si>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</si>
  <si>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</si>
  <si>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</si>
  <si>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</si>
  <si>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</si>
  <si>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</si>
  <si>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</si>
  <si>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</si>
  <si>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</si>
  <si>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</si>
  <si>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</si>
  <si>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</si>
  <si>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</si>
  <si>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</si>
  <si>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</si>
  <si>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</si>
  <si>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</si>
  <si>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</si>
  <si>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</si>
  <si>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</si>
  <si>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</si>
  <si>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</si>
  <si>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</si>
  <si>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</si>
  <si>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</si>
  <si>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</si>
  <si>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</si>
  <si>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</si>
  <si>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</si>
  <si>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</si>
  <si>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</si>
  <si>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</si>
  <si>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</si>
  <si>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</si>
  <si>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</si>
  <si>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</si>
  <si>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</si>
  <si>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</si>
  <si>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</si>
  <si>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</si>
  <si>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</si>
  <si>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</si>
  <si>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</si>
  <si>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</si>
  <si>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</si>
  <si>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</si>
  <si>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</si>
  <si>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</si>
  <si>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</si>
  <si>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</si>
  <si>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</si>
  <si>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</si>
  <si>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</si>
  <si>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</si>
  <si>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</si>
  <si>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</si>
  <si>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</si>
  <si>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</si>
  <si>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</si>
  <si>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</si>
  <si>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</si>
  <si>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</si>
  <si>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</si>
  <si>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</si>
  <si>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</si>
  <si>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</si>
  <si>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</si>
  <si>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</si>
  <si>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</si>
  <si>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G93X蓝岩黑</t>
  </si>
  <si>
    <t xml:space="preserve">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</si>
  <si>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</si>
  <si>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</si>
  <si>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</si>
  <si>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</si>
  <si>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</si>
  <si>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</si>
  <si>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</si>
  <si>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</si>
  <si>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</si>
  <si>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</si>
  <si>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</si>
  <si>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</si>
  <si>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</si>
  <si>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</si>
  <si>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</si>
  <si>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</si>
  <si>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</si>
  <si>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</si>
  <si>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</si>
  <si>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</si>
  <si>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TAMMAO82566</t>
  </si>
  <si>
    <t>女式功能长裤</t>
  </si>
  <si>
    <t>东莞质品</t>
  </si>
  <si>
    <t>部位名称</t>
  </si>
  <si>
    <t>指示规格  FINAL SPEC</t>
  </si>
  <si>
    <t>样品规格  SAMPLE SPEC</t>
  </si>
  <si>
    <t>公差</t>
  </si>
  <si>
    <t>黑色洗水前</t>
  </si>
  <si>
    <t>黑色洗水后</t>
  </si>
  <si>
    <t>黑色</t>
  </si>
  <si>
    <t>150/70B</t>
  </si>
  <si>
    <t>155/74B</t>
  </si>
  <si>
    <t>160/78B</t>
  </si>
  <si>
    <t>165/82B</t>
  </si>
  <si>
    <t>170/86B</t>
  </si>
  <si>
    <t>175/90B</t>
  </si>
  <si>
    <t>裤外侧长（参考值）</t>
  </si>
  <si>
    <t>+1/-1</t>
  </si>
  <si>
    <t>+0.8</t>
  </si>
  <si>
    <t>+0.5</t>
  </si>
  <si>
    <t>-0.5</t>
  </si>
  <si>
    <t>内裆长</t>
  </si>
  <si>
    <t>+0.5/-0.5</t>
  </si>
  <si>
    <t>\</t>
  </si>
  <si>
    <t>-0.2</t>
  </si>
  <si>
    <t>-1</t>
  </si>
  <si>
    <t>腰围 平量</t>
  </si>
  <si>
    <t>70</t>
  </si>
  <si>
    <t>+1</t>
  </si>
  <si>
    <t>+0</t>
  </si>
  <si>
    <t>腰围 拉量</t>
  </si>
  <si>
    <t>95</t>
  </si>
  <si>
    <t>+0.4</t>
  </si>
  <si>
    <t>臀围</t>
  </si>
  <si>
    <t>104</t>
  </si>
  <si>
    <t>+2</t>
  </si>
  <si>
    <t>腿围/2</t>
  </si>
  <si>
    <t>+0.2</t>
  </si>
  <si>
    <t>膝围/2</t>
  </si>
  <si>
    <t>+0.3/-0.3</t>
  </si>
  <si>
    <t>脚口/2</t>
  </si>
  <si>
    <t>+0.3</t>
  </si>
  <si>
    <t>+0.1</t>
  </si>
  <si>
    <t>前裆长 含腰</t>
  </si>
  <si>
    <t>后裆长 含腰</t>
  </si>
  <si>
    <t>大货首件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</si>
  <si>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</si>
  <si>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</si>
  <si>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</si>
  <si>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跟单QC:廖云高</t>
  </si>
  <si>
    <t>工厂负责人：</t>
  </si>
  <si>
    <t>李枣霞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</si>
  <si>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</si>
  <si>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</si>
  <si>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</si>
  <si>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</si>
  <si>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</si>
  <si>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</si>
  <si>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</si>
  <si>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</si>
  <si>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</si>
  <si>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</si>
  <si>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</si>
  <si>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</si>
  <si>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</si>
  <si>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</si>
  <si>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</si>
  <si>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</si>
  <si>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</si>
  <si>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</si>
  <si>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</si>
  <si>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B25086242R-1</t>
  </si>
  <si>
    <t>1268502MFX5</t>
  </si>
  <si>
    <t>G01X/黑色</t>
  </si>
  <si>
    <t>东莞超盈纺织有限公司</t>
  </si>
  <si>
    <t>制表时间：2025/11/17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</si>
  <si>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</si>
  <si>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</si>
  <si>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</si>
  <si>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</si>
  <si>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</si>
  <si>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</si>
  <si>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</si>
  <si>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</si>
  <si>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</si>
  <si>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</si>
  <si>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</si>
  <si>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</si>
  <si>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合格</t>
  </si>
  <si>
    <t>YES</t>
  </si>
  <si>
    <t>制表时间：2025.12.23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</si>
  <si>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</si>
  <si>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</si>
  <si>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</si>
  <si>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</si>
  <si>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</si>
  <si>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</si>
  <si>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</si>
  <si>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</si>
  <si>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</si>
  <si>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</si>
  <si>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</si>
  <si>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</si>
  <si>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</si>
  <si>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</si>
  <si>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</si>
  <si>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</si>
  <si>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</si>
  <si>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</si>
  <si>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</si>
  <si>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</si>
  <si>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</si>
  <si>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</si>
  <si>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</si>
  <si>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</si>
  <si>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</si>
  <si>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</si>
  <si>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</si>
  <si>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</si>
  <si>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</si>
  <si>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</si>
  <si>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</si>
  <si>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</si>
  <si>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</si>
  <si>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</si>
  <si>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</si>
  <si>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</si>
  <si>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</si>
  <si>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</si>
  <si>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洗测10次</t>
  </si>
  <si>
    <t>右后腰</t>
  </si>
  <si>
    <t>烫标</t>
  </si>
  <si>
    <t>左前侧</t>
  </si>
  <si>
    <t>烫画</t>
  </si>
  <si>
    <t>制表时间：2026/1/8</t>
  </si>
  <si>
    <t>测试人签名：李孟奇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</si>
  <si>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</si>
  <si>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</si>
  <si>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</si>
  <si>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</si>
  <si>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</si>
  <si>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0941/8/MF/YD</t>
  </si>
  <si>
    <t>19SS黑色</t>
  </si>
  <si>
    <t>制表时间：2026/1/11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</si>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</sst>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8" fillId="6" borderId="7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6" applyNumberFormat="0" applyFill="0" applyAlignment="0" applyProtection="0">
      <alignment vertical="center"/>
    </xf>
    <xf numFmtId="0" fontId="33" fillId="0" borderId="76" applyNumberFormat="0" applyFill="0" applyAlignment="0" applyProtection="0">
      <alignment vertical="center"/>
    </xf>
    <xf numFmtId="0" fontId="34" fillId="0" borderId="7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78" applyNumberFormat="0" applyAlignment="0" applyProtection="0">
      <alignment vertical="center"/>
    </xf>
    <xf numFmtId="0" fontId="36" fillId="8" borderId="79" applyNumberFormat="0" applyAlignment="0" applyProtection="0">
      <alignment vertical="center"/>
    </xf>
    <xf numFmtId="0" fontId="37" fillId="8" borderId="78" applyNumberFormat="0" applyAlignment="0" applyProtection="0">
      <alignment vertical="center"/>
    </xf>
    <xf numFmtId="0" fontId="38" fillId="9" borderId="80" applyNumberFormat="0" applyAlignment="0" applyProtection="0">
      <alignment vertical="center"/>
    </xf>
    <xf numFmtId="0" fontId="39" fillId="0" borderId="81" applyNumberFormat="0" applyFill="0" applyAlignment="0" applyProtection="0">
      <alignment vertical="center"/>
    </xf>
    <xf numFmtId="0" fontId="40" fillId="0" borderId="82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46" fillId="0" borderId="0">
      <alignment vertical="center"/>
    </xf>
    <xf numFmtId="0" fontId="46" fillId="0" borderId="0">
      <alignment vertical="center"/>
    </xf>
    <xf numFmtId="0" fontId="10" fillId="0" borderId="0"/>
  </cellStyleXfs>
  <cellXfs count="24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8" fillId="0" borderId="2" xfId="52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10" fillId="0" borderId="0" xfId="52"/>
    <xf numFmtId="0" fontId="2" fillId="0" borderId="1" xfId="52" applyFont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/>
    </xf>
    <xf numFmtId="0" fontId="3" fillId="2" borderId="3" xfId="52" applyFont="1" applyFill="1" applyBorder="1" applyAlignment="1">
      <alignment horizontal="center" vertical="center"/>
    </xf>
    <xf numFmtId="0" fontId="3" fillId="2" borderId="4" xfId="52" applyFont="1" applyFill="1" applyBorder="1" applyAlignment="1">
      <alignment horizontal="center" vertical="center"/>
    </xf>
    <xf numFmtId="0" fontId="8" fillId="0" borderId="2" xfId="52" applyFont="1" applyBorder="1" applyAlignment="1">
      <alignment horizontal="center" vertical="center" wrapText="1"/>
    </xf>
    <xf numFmtId="176" fontId="8" fillId="0" borderId="2" xfId="52" applyNumberFormat="1" applyFont="1" applyBorder="1" applyAlignment="1">
      <alignment horizontal="center" vertical="center"/>
    </xf>
    <xf numFmtId="0" fontId="8" fillId="0" borderId="2" xfId="52" applyFont="1" applyBorder="1" applyAlignment="1">
      <alignment horizontal="center" wrapText="1"/>
    </xf>
    <xf numFmtId="176" fontId="8" fillId="0" borderId="2" xfId="52" applyNumberFormat="1" applyFont="1" applyBorder="1" applyAlignment="1">
      <alignment horizontal="center" vertical="center" wrapText="1"/>
    </xf>
    <xf numFmtId="0" fontId="5" fillId="0" borderId="5" xfId="52" applyFont="1" applyBorder="1" applyAlignment="1">
      <alignment horizontal="left" vertical="center"/>
    </xf>
    <xf numFmtId="0" fontId="5" fillId="0" borderId="6" xfId="52" applyFont="1" applyBorder="1" applyAlignment="1">
      <alignment horizontal="left" vertical="center"/>
    </xf>
    <xf numFmtId="0" fontId="5" fillId="0" borderId="7" xfId="52" applyFont="1" applyBorder="1" applyAlignment="1">
      <alignment horizontal="left" vertical="center"/>
    </xf>
    <xf numFmtId="0" fontId="6" fillId="0" borderId="5" xfId="52" applyFont="1" applyBorder="1" applyAlignment="1">
      <alignment horizontal="center" vertical="center"/>
    </xf>
    <xf numFmtId="0" fontId="6" fillId="0" borderId="6" xfId="52" applyFont="1" applyBorder="1" applyAlignment="1">
      <alignment horizontal="center" vertical="center"/>
    </xf>
    <xf numFmtId="0" fontId="6" fillId="0" borderId="7" xfId="52" applyFont="1" applyBorder="1" applyAlignment="1">
      <alignment horizontal="center" vertical="center"/>
    </xf>
    <xf numFmtId="0" fontId="5" fillId="0" borderId="7" xfId="52" applyFont="1" applyBorder="1" applyAlignment="1">
      <alignment horizontal="center" vertical="center"/>
    </xf>
    <xf numFmtId="0" fontId="3" fillId="0" borderId="2" xfId="52" applyFont="1" applyBorder="1" applyAlignment="1">
      <alignment horizontal="left" vertical="top" wrapText="1"/>
    </xf>
    <xf numFmtId="0" fontId="7" fillId="0" borderId="2" xfId="52" applyFont="1" applyBorder="1" applyAlignment="1">
      <alignment horizontal="left" vertical="top"/>
    </xf>
    <xf numFmtId="0" fontId="11" fillId="3" borderId="0" xfId="49" applyFont="1" applyFill="1"/>
    <xf numFmtId="0" fontId="12" fillId="3" borderId="0" xfId="49" applyFont="1" applyFill="1" applyAlignment="1">
      <alignment horizontal="center"/>
    </xf>
    <xf numFmtId="0" fontId="11" fillId="3" borderId="0" xfId="49" applyFont="1" applyFill="1" applyAlignment="1">
      <alignment horizontal="center"/>
    </xf>
    <xf numFmtId="0" fontId="12" fillId="3" borderId="9" xfId="47" applyFont="1" applyFill="1" applyBorder="1" applyAlignment="1">
      <alignment horizontal="left" vertical="center"/>
    </xf>
    <xf numFmtId="0" fontId="13" fillId="3" borderId="10" xfId="47" applyFont="1" applyFill="1" applyBorder="1" applyAlignment="1">
      <alignment horizontal="center" vertical="center"/>
    </xf>
    <xf numFmtId="0" fontId="13" fillId="3" borderId="10" xfId="47" applyFont="1" applyFill="1" applyBorder="1">
      <alignment vertical="center"/>
    </xf>
    <xf numFmtId="0" fontId="11" fillId="3" borderId="10" xfId="49" applyFont="1" applyFill="1" applyBorder="1" applyAlignment="1">
      <alignment horizontal="center"/>
    </xf>
    <xf numFmtId="0" fontId="12" fillId="3" borderId="10" xfId="47" applyFont="1" applyFill="1" applyBorder="1" applyAlignment="1">
      <alignment horizontal="left" vertical="center"/>
    </xf>
    <xf numFmtId="0" fontId="13" fillId="3" borderId="11" xfId="47" applyFont="1" applyFill="1" applyBorder="1" applyAlignment="1">
      <alignment horizontal="center" vertical="center"/>
    </xf>
    <xf numFmtId="0" fontId="12" fillId="3" borderId="1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/>
    </xf>
    <xf numFmtId="0" fontId="12" fillId="3" borderId="13" xfId="49" applyFont="1" applyFill="1" applyBorder="1" applyAlignment="1">
      <alignment horizontal="center" vertical="center"/>
    </xf>
    <xf numFmtId="0" fontId="14" fillId="0" borderId="7" xfId="48" applyFont="1" applyBorder="1" applyAlignment="1">
      <alignment horizontal="center" vertical="center"/>
    </xf>
    <xf numFmtId="0" fontId="14" fillId="0" borderId="2" xfId="48" applyFont="1" applyBorder="1" applyAlignment="1">
      <alignment horizontal="center" vertical="center"/>
    </xf>
    <xf numFmtId="177" fontId="0" fillId="3" borderId="3" xfId="0" applyNumberFormat="1" applyFill="1" applyBorder="1" applyAlignment="1">
      <alignment horizontal="center" vertical="center"/>
    </xf>
    <xf numFmtId="0" fontId="13" fillId="3" borderId="2" xfId="49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 vertical="center"/>
    </xf>
    <xf numFmtId="0" fontId="11" fillId="3" borderId="7" xfId="49" applyFon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2" fillId="3" borderId="14" xfId="50" applyFont="1" applyFill="1" applyBorder="1" applyAlignment="1">
      <alignment horizontal="center" vertical="center"/>
    </xf>
    <xf numFmtId="0" fontId="15" fillId="0" borderId="15" xfId="48" applyFont="1" applyBorder="1" applyAlignment="1">
      <alignment horizontal="center" vertical="center"/>
    </xf>
    <xf numFmtId="177" fontId="14" fillId="0" borderId="2" xfId="48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2" xfId="48" applyFont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 vertical="center"/>
    </xf>
    <xf numFmtId="49" fontId="12" fillId="3" borderId="16" xfId="50" applyNumberFormat="1" applyFont="1" applyFill="1" applyBorder="1" applyAlignment="1">
      <alignment horizontal="center" vertical="center"/>
    </xf>
    <xf numFmtId="0" fontId="11" fillId="3" borderId="17" xfId="49" applyFont="1" applyFill="1" applyBorder="1"/>
    <xf numFmtId="49" fontId="11" fillId="3" borderId="18" xfId="50" applyNumberFormat="1" applyFont="1" applyFill="1" applyBorder="1" applyAlignment="1">
      <alignment horizontal="center" vertical="center"/>
    </xf>
    <xf numFmtId="49" fontId="11" fillId="3" borderId="18" xfId="50" applyNumberFormat="1" applyFont="1" applyFill="1" applyBorder="1" applyAlignment="1">
      <alignment horizontal="right" vertical="center"/>
    </xf>
    <xf numFmtId="49" fontId="11" fillId="3" borderId="19" xfId="50" applyNumberFormat="1" applyFont="1" applyFill="1" applyBorder="1" applyAlignment="1">
      <alignment horizontal="right" vertical="center"/>
    </xf>
    <xf numFmtId="49" fontId="11" fillId="3" borderId="20" xfId="50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 vertical="center"/>
    </xf>
    <xf numFmtId="49" fontId="11" fillId="3" borderId="21" xfId="50" applyNumberFormat="1" applyFont="1" applyFill="1" applyBorder="1" applyAlignment="1">
      <alignment horizontal="center" vertical="center"/>
    </xf>
    <xf numFmtId="0" fontId="11" fillId="3" borderId="22" xfId="49" applyFont="1" applyFill="1" applyBorder="1"/>
    <xf numFmtId="49" fontId="11" fillId="3" borderId="23" xfId="49" applyNumberFormat="1" applyFont="1" applyFill="1" applyBorder="1" applyAlignment="1">
      <alignment horizontal="center"/>
    </xf>
    <xf numFmtId="49" fontId="11" fillId="3" borderId="23" xfId="49" applyNumberFormat="1" applyFont="1" applyFill="1" applyBorder="1" applyAlignment="1">
      <alignment horizontal="right"/>
    </xf>
    <xf numFmtId="49" fontId="11" fillId="3" borderId="23" xfId="49" applyNumberFormat="1" applyFont="1" applyFill="1" applyBorder="1" applyAlignment="1">
      <alignment horizontal="right" vertical="center"/>
    </xf>
    <xf numFmtId="49" fontId="11" fillId="3" borderId="24" xfId="49" applyNumberFormat="1" applyFont="1" applyFill="1" applyBorder="1" applyAlignment="1">
      <alignment horizontal="right" vertical="center"/>
    </xf>
    <xf numFmtId="49" fontId="11" fillId="3" borderId="25" xfId="49" applyNumberFormat="1" applyFont="1" applyFill="1" applyBorder="1" applyAlignment="1">
      <alignment horizontal="center"/>
    </xf>
    <xf numFmtId="0" fontId="11" fillId="3" borderId="26" xfId="49" applyFont="1" applyFill="1" applyBorder="1" applyAlignment="1">
      <alignment horizontal="center"/>
    </xf>
    <xf numFmtId="49" fontId="11" fillId="3" borderId="27" xfId="49" applyNumberFormat="1" applyFont="1" applyFill="1" applyBorder="1" applyAlignment="1">
      <alignment horizontal="center"/>
    </xf>
    <xf numFmtId="49" fontId="11" fillId="3" borderId="28" xfId="49" applyNumberFormat="1" applyFont="1" applyFill="1" applyBorder="1" applyAlignment="1">
      <alignment horizontal="center"/>
    </xf>
    <xf numFmtId="49" fontId="11" fillId="3" borderId="28" xfId="50" applyNumberFormat="1" applyFont="1" applyFill="1" applyBorder="1" applyAlignment="1">
      <alignment horizontal="center" vertical="center"/>
    </xf>
    <xf numFmtId="49" fontId="11" fillId="3" borderId="29" xfId="49" applyNumberFormat="1" applyFont="1" applyFill="1" applyBorder="1" applyAlignment="1">
      <alignment horizontal="center"/>
    </xf>
    <xf numFmtId="0" fontId="12" fillId="3" borderId="0" xfId="49" applyFont="1" applyFill="1"/>
    <xf numFmtId="0" fontId="0" fillId="3" borderId="0" xfId="50" applyFont="1" applyFill="1">
      <alignment vertical="center"/>
    </xf>
    <xf numFmtId="14" fontId="12" fillId="3" borderId="0" xfId="49" applyNumberFormat="1" applyFont="1" applyFill="1"/>
    <xf numFmtId="0" fontId="13" fillId="3" borderId="0" xfId="49" applyFont="1" applyFill="1"/>
    <xf numFmtId="0" fontId="16" fillId="0" borderId="0" xfId="47" applyAlignment="1">
      <alignment horizontal="left" vertical="center"/>
    </xf>
    <xf numFmtId="0" fontId="17" fillId="0" borderId="30" xfId="47" applyFont="1" applyBorder="1" applyAlignment="1">
      <alignment horizontal="center" vertical="top"/>
    </xf>
    <xf numFmtId="0" fontId="18" fillId="0" borderId="31" xfId="47" applyFont="1" applyBorder="1" applyAlignment="1">
      <alignment horizontal="left" vertical="center"/>
    </xf>
    <xf numFmtId="0" fontId="19" fillId="0" borderId="32" xfId="47" applyFont="1" applyBorder="1" applyAlignment="1">
      <alignment horizontal="center" vertical="center"/>
    </xf>
    <xf numFmtId="0" fontId="18" fillId="0" borderId="32" xfId="47" applyFont="1" applyBorder="1" applyAlignment="1">
      <alignment horizontal="center" vertical="center"/>
    </xf>
    <xf numFmtId="0" fontId="20" fillId="0" borderId="32" xfId="47" applyFont="1" applyBorder="1" applyAlignment="1">
      <alignment horizontal="left" vertical="center"/>
    </xf>
    <xf numFmtId="0" fontId="16" fillId="0" borderId="32" xfId="47" applyFont="1" applyBorder="1" applyAlignment="1">
      <alignment horizontal="center" vertical="center"/>
    </xf>
    <xf numFmtId="0" fontId="16" fillId="0" borderId="32" xfId="47" applyBorder="1" applyAlignment="1">
      <alignment horizontal="center" vertical="center"/>
    </xf>
    <xf numFmtId="0" fontId="16" fillId="0" borderId="33" xfId="47" applyBorder="1" applyAlignment="1">
      <alignment horizontal="center" vertical="center"/>
    </xf>
    <xf numFmtId="0" fontId="20" fillId="0" borderId="34" xfId="47" applyFont="1" applyBorder="1" applyAlignment="1">
      <alignment horizontal="center" vertical="center"/>
    </xf>
    <xf numFmtId="0" fontId="20" fillId="0" borderId="35" xfId="47" applyFont="1" applyBorder="1" applyAlignment="1">
      <alignment horizontal="center" vertical="center"/>
    </xf>
    <xf numFmtId="0" fontId="20" fillId="0" borderId="36" xfId="47" applyFont="1" applyBorder="1" applyAlignment="1">
      <alignment horizontal="center" vertical="center"/>
    </xf>
    <xf numFmtId="0" fontId="18" fillId="0" borderId="34" xfId="47" applyFont="1" applyBorder="1" applyAlignment="1">
      <alignment horizontal="center" vertical="center"/>
    </xf>
    <xf numFmtId="0" fontId="18" fillId="0" borderId="35" xfId="47" applyFont="1" applyBorder="1" applyAlignment="1">
      <alignment horizontal="center" vertical="center"/>
    </xf>
    <xf numFmtId="0" fontId="18" fillId="0" borderId="36" xfId="47" applyFont="1" applyBorder="1" applyAlignment="1">
      <alignment horizontal="center" vertical="center"/>
    </xf>
    <xf numFmtId="0" fontId="20" fillId="0" borderId="37" xfId="47" applyFont="1" applyBorder="1" applyAlignment="1">
      <alignment horizontal="left" vertical="center"/>
    </xf>
    <xf numFmtId="0" fontId="19" fillId="0" borderId="18" xfId="47" applyFont="1" applyBorder="1" applyAlignment="1">
      <alignment horizontal="left" vertical="center"/>
    </xf>
    <xf numFmtId="0" fontId="19" fillId="0" borderId="38" xfId="47" applyFont="1" applyBorder="1" applyAlignment="1">
      <alignment horizontal="left" vertical="center"/>
    </xf>
    <xf numFmtId="0" fontId="20" fillId="0" borderId="18" xfId="47" applyFont="1" applyBorder="1" applyAlignment="1">
      <alignment horizontal="left" vertical="center"/>
    </xf>
    <xf numFmtId="14" fontId="19" fillId="0" borderId="18" xfId="47" applyNumberFormat="1" applyFont="1" applyBorder="1" applyAlignment="1">
      <alignment horizontal="center" vertical="center"/>
    </xf>
    <xf numFmtId="14" fontId="19" fillId="0" borderId="38" xfId="47" applyNumberFormat="1" applyFont="1" applyBorder="1" applyAlignment="1">
      <alignment horizontal="center" vertical="center"/>
    </xf>
    <xf numFmtId="0" fontId="20" fillId="0" borderId="37" xfId="47" applyFont="1" applyBorder="1">
      <alignment vertical="center"/>
    </xf>
    <xf numFmtId="0" fontId="19" fillId="0" borderId="18" xfId="47" applyFont="1" applyBorder="1">
      <alignment vertical="center"/>
    </xf>
    <xf numFmtId="0" fontId="19" fillId="0" borderId="38" xfId="47" applyFont="1" applyBorder="1">
      <alignment vertical="center"/>
    </xf>
    <xf numFmtId="0" fontId="20" fillId="0" borderId="18" xfId="47" applyFont="1" applyBorder="1">
      <alignment vertical="center"/>
    </xf>
    <xf numFmtId="0" fontId="19" fillId="0" borderId="19" xfId="47" applyFont="1" applyBorder="1" applyAlignment="1">
      <alignment horizontal="left" vertical="center"/>
    </xf>
    <xf numFmtId="0" fontId="19" fillId="0" borderId="39" xfId="47" applyFont="1" applyBorder="1" applyAlignment="1">
      <alignment horizontal="left" vertical="center"/>
    </xf>
    <xf numFmtId="0" fontId="16" fillId="0" borderId="18" xfId="47" applyBorder="1">
      <alignment vertical="center"/>
    </xf>
    <xf numFmtId="0" fontId="20" fillId="0" borderId="40" xfId="47" applyFont="1" applyBorder="1">
      <alignment vertical="center"/>
    </xf>
    <xf numFmtId="0" fontId="19" fillId="0" borderId="41" xfId="47" applyFont="1" applyBorder="1" applyAlignment="1">
      <alignment horizontal="center" vertical="center"/>
    </xf>
    <xf numFmtId="0" fontId="19" fillId="0" borderId="42" xfId="47" applyFont="1" applyBorder="1" applyAlignment="1">
      <alignment horizontal="center" vertical="center"/>
    </xf>
    <xf numFmtId="0" fontId="20" fillId="0" borderId="40" xfId="47" applyFont="1" applyBorder="1" applyAlignment="1">
      <alignment horizontal="left" vertical="center"/>
    </xf>
    <xf numFmtId="0" fontId="20" fillId="0" borderId="41" xfId="47" applyFont="1" applyBorder="1" applyAlignment="1">
      <alignment horizontal="left" vertical="center"/>
    </xf>
    <xf numFmtId="14" fontId="19" fillId="0" borderId="41" xfId="47" applyNumberFormat="1" applyFont="1" applyBorder="1" applyAlignment="1">
      <alignment horizontal="center" vertical="center"/>
    </xf>
    <xf numFmtId="14" fontId="19" fillId="0" borderId="42" xfId="47" applyNumberFormat="1" applyFont="1" applyBorder="1" applyAlignment="1">
      <alignment horizontal="center" vertical="center"/>
    </xf>
    <xf numFmtId="0" fontId="19" fillId="0" borderId="41" xfId="47" applyFont="1" applyBorder="1" applyAlignment="1">
      <alignment horizontal="left" vertical="center"/>
    </xf>
    <xf numFmtId="0" fontId="19" fillId="0" borderId="42" xfId="47" applyFont="1" applyBorder="1" applyAlignment="1">
      <alignment horizontal="left" vertical="center"/>
    </xf>
    <xf numFmtId="0" fontId="20" fillId="0" borderId="43" xfId="47" applyFont="1" applyBorder="1" applyAlignment="1">
      <alignment horizontal="left" vertical="center"/>
    </xf>
    <xf numFmtId="0" fontId="20" fillId="0" borderId="44" xfId="47" applyFont="1" applyBorder="1" applyAlignment="1">
      <alignment horizontal="left" vertical="center"/>
    </xf>
    <xf numFmtId="0" fontId="20" fillId="0" borderId="45" xfId="47" applyFont="1" applyBorder="1" applyAlignment="1">
      <alignment horizontal="left" vertical="center"/>
    </xf>
    <xf numFmtId="0" fontId="18" fillId="0" borderId="46" xfId="47" applyFont="1" applyBorder="1" applyAlignment="1">
      <alignment horizontal="left" vertical="center"/>
    </xf>
    <xf numFmtId="0" fontId="18" fillId="0" borderId="47" xfId="47" applyFont="1" applyBorder="1" applyAlignment="1">
      <alignment horizontal="left" vertical="center"/>
    </xf>
    <xf numFmtId="0" fontId="18" fillId="0" borderId="48" xfId="47" applyFont="1" applyBorder="1" applyAlignment="1">
      <alignment horizontal="left" vertical="center"/>
    </xf>
    <xf numFmtId="0" fontId="20" fillId="0" borderId="49" xfId="47" applyFont="1" applyBorder="1">
      <alignment vertical="center"/>
    </xf>
    <xf numFmtId="0" fontId="16" fillId="0" borderId="50" xfId="47" applyBorder="1" applyAlignment="1">
      <alignment horizontal="left" vertical="center"/>
    </xf>
    <xf numFmtId="0" fontId="19" fillId="0" borderId="50" xfId="47" applyFont="1" applyBorder="1" applyAlignment="1">
      <alignment horizontal="left" vertical="center"/>
    </xf>
    <xf numFmtId="0" fontId="16" fillId="0" borderId="50" xfId="47" applyBorder="1">
      <alignment vertical="center"/>
    </xf>
    <xf numFmtId="0" fontId="20" fillId="0" borderId="50" xfId="47" applyFont="1" applyBorder="1">
      <alignment vertical="center"/>
    </xf>
    <xf numFmtId="0" fontId="19" fillId="0" borderId="51" xfId="47" applyFont="1" applyBorder="1" applyAlignment="1">
      <alignment horizontal="left" vertical="center"/>
    </xf>
    <xf numFmtId="0" fontId="16" fillId="0" borderId="18" xfId="47" applyBorder="1" applyAlignment="1">
      <alignment horizontal="left" vertical="center"/>
    </xf>
    <xf numFmtId="0" fontId="20" fillId="0" borderId="42" xfId="47" applyFont="1" applyBorder="1" applyAlignment="1">
      <alignment horizontal="left" vertical="center"/>
    </xf>
    <xf numFmtId="0" fontId="20" fillId="0" borderId="49" xfId="47" applyFont="1" applyBorder="1" applyAlignment="1">
      <alignment horizontal="center" vertical="center"/>
    </xf>
    <xf numFmtId="0" fontId="19" fillId="0" borderId="50" xfId="47" applyFont="1" applyBorder="1" applyAlignment="1">
      <alignment horizontal="center" vertical="center"/>
    </xf>
    <xf numFmtId="0" fontId="20" fillId="0" borderId="50" xfId="47" applyFont="1" applyBorder="1" applyAlignment="1">
      <alignment horizontal="center" vertical="center"/>
    </xf>
    <xf numFmtId="0" fontId="16" fillId="0" borderId="50" xfId="47" applyBorder="1" applyAlignment="1">
      <alignment horizontal="center" vertical="center"/>
    </xf>
    <xf numFmtId="0" fontId="20" fillId="0" borderId="37" xfId="47" applyFont="1" applyBorder="1" applyAlignment="1">
      <alignment horizontal="center" vertical="center"/>
    </xf>
    <xf numFmtId="0" fontId="19" fillId="0" borderId="18" xfId="47" applyFont="1" applyBorder="1" applyAlignment="1">
      <alignment horizontal="center" vertical="center"/>
    </xf>
    <xf numFmtId="0" fontId="20" fillId="0" borderId="18" xfId="47" applyFont="1" applyBorder="1" applyAlignment="1">
      <alignment horizontal="center" vertical="center"/>
    </xf>
    <xf numFmtId="0" fontId="16" fillId="0" borderId="18" xfId="47" applyBorder="1" applyAlignment="1">
      <alignment horizontal="center" vertical="center"/>
    </xf>
    <xf numFmtId="0" fontId="20" fillId="0" borderId="0" xfId="47" applyFont="1">
      <alignment vertical="center"/>
    </xf>
    <xf numFmtId="0" fontId="20" fillId="0" borderId="52" xfId="47" applyFont="1" applyBorder="1" applyAlignment="1">
      <alignment horizontal="left" vertical="center" wrapText="1"/>
    </xf>
    <xf numFmtId="0" fontId="20" fillId="0" borderId="53" xfId="47" applyFont="1" applyBorder="1" applyAlignment="1">
      <alignment horizontal="left" vertical="center" wrapText="1"/>
    </xf>
    <xf numFmtId="0" fontId="20" fillId="0" borderId="54" xfId="47" applyFont="1" applyBorder="1" applyAlignment="1">
      <alignment horizontal="left" vertical="center" wrapText="1"/>
    </xf>
    <xf numFmtId="0" fontId="20" fillId="0" borderId="49" xfId="47" applyFont="1" applyBorder="1" applyAlignment="1">
      <alignment horizontal="left" vertical="center"/>
    </xf>
    <xf numFmtId="0" fontId="20" fillId="0" borderId="50" xfId="47" applyFont="1" applyBorder="1" applyAlignment="1">
      <alignment horizontal="left" vertical="center"/>
    </xf>
    <xf numFmtId="0" fontId="20" fillId="0" borderId="51" xfId="47" applyFont="1" applyBorder="1" applyAlignment="1">
      <alignment horizontal="left" vertical="center"/>
    </xf>
    <xf numFmtId="0" fontId="21" fillId="0" borderId="55" xfId="47" applyFont="1" applyBorder="1" applyAlignment="1">
      <alignment horizontal="left" vertical="center" wrapText="1"/>
    </xf>
    <xf numFmtId="0" fontId="22" fillId="0" borderId="38" xfId="47" applyFont="1" applyBorder="1" applyAlignment="1">
      <alignment horizontal="left" vertical="center"/>
    </xf>
    <xf numFmtId="0" fontId="19" fillId="0" borderId="37" xfId="47" applyFont="1" applyBorder="1" applyAlignment="1">
      <alignment horizontal="left" vertical="center"/>
    </xf>
    <xf numFmtId="9" fontId="19" fillId="0" borderId="18" xfId="47" applyNumberFormat="1" applyFont="1" applyBorder="1" applyAlignment="1">
      <alignment horizontal="center" vertical="center"/>
    </xf>
    <xf numFmtId="0" fontId="23" fillId="0" borderId="38" xfId="47" applyFont="1" applyBorder="1" applyAlignment="1">
      <alignment horizontal="left" vertical="center" wrapText="1"/>
    </xf>
    <xf numFmtId="0" fontId="23" fillId="0" borderId="38" xfId="47" applyFont="1" applyBorder="1" applyAlignment="1">
      <alignment horizontal="left" vertical="center"/>
    </xf>
    <xf numFmtId="0" fontId="24" fillId="0" borderId="38" xfId="47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9" fontId="19" fillId="0" borderId="56" xfId="47" applyNumberFormat="1" applyFont="1" applyBorder="1" applyAlignment="1">
      <alignment horizontal="left" vertical="center"/>
    </xf>
    <xf numFmtId="9" fontId="19" fillId="0" borderId="57" xfId="47" applyNumberFormat="1" applyFont="1" applyBorder="1" applyAlignment="1">
      <alignment horizontal="left" vertical="center"/>
    </xf>
    <xf numFmtId="9" fontId="19" fillId="0" borderId="58" xfId="47" applyNumberFormat="1" applyFont="1" applyBorder="1" applyAlignment="1">
      <alignment horizontal="left" vertical="center"/>
    </xf>
    <xf numFmtId="9" fontId="19" fillId="0" borderId="52" xfId="47" applyNumberFormat="1" applyFont="1" applyBorder="1" applyAlignment="1">
      <alignment horizontal="left" vertical="center"/>
    </xf>
    <xf numFmtId="9" fontId="19" fillId="0" borderId="53" xfId="47" applyNumberFormat="1" applyFont="1" applyBorder="1" applyAlignment="1">
      <alignment horizontal="left" vertical="center"/>
    </xf>
    <xf numFmtId="9" fontId="19" fillId="0" borderId="54" xfId="47" applyNumberFormat="1" applyFont="1" applyBorder="1" applyAlignment="1">
      <alignment horizontal="left" vertical="center"/>
    </xf>
    <xf numFmtId="0" fontId="22" fillId="0" borderId="49" xfId="47" applyFont="1" applyBorder="1" applyAlignment="1">
      <alignment horizontal="left" vertical="center"/>
    </xf>
    <xf numFmtId="0" fontId="22" fillId="0" borderId="50" xfId="47" applyFont="1" applyBorder="1" applyAlignment="1">
      <alignment horizontal="left" vertical="center"/>
    </xf>
    <xf numFmtId="0" fontId="22" fillId="0" borderId="51" xfId="47" applyFont="1" applyBorder="1" applyAlignment="1">
      <alignment horizontal="left" vertical="center"/>
    </xf>
    <xf numFmtId="0" fontId="22" fillId="0" borderId="37" xfId="47" applyFont="1" applyBorder="1" applyAlignment="1">
      <alignment horizontal="left" vertical="center"/>
    </xf>
    <xf numFmtId="0" fontId="22" fillId="0" borderId="18" xfId="47" applyFont="1" applyBorder="1" applyAlignment="1">
      <alignment horizontal="left" vertical="center"/>
    </xf>
    <xf numFmtId="0" fontId="22" fillId="0" borderId="59" xfId="47" applyFont="1" applyBorder="1" applyAlignment="1">
      <alignment horizontal="left" vertical="center"/>
    </xf>
    <xf numFmtId="0" fontId="22" fillId="0" borderId="53" xfId="47" applyFont="1" applyBorder="1" applyAlignment="1">
      <alignment horizontal="left" vertical="center"/>
    </xf>
    <xf numFmtId="0" fontId="22" fillId="0" borderId="54" xfId="47" applyFont="1" applyBorder="1" applyAlignment="1">
      <alignment horizontal="left" vertical="center"/>
    </xf>
    <xf numFmtId="0" fontId="18" fillId="0" borderId="44" xfId="47" applyFont="1" applyBorder="1" applyAlignment="1">
      <alignment horizontal="left" vertical="center"/>
    </xf>
    <xf numFmtId="0" fontId="19" fillId="0" borderId="60" xfId="47" applyFont="1" applyBorder="1" applyAlignment="1">
      <alignment horizontal="left" vertical="center"/>
    </xf>
    <xf numFmtId="0" fontId="19" fillId="0" borderId="61" xfId="47" applyFont="1" applyBorder="1" applyAlignment="1">
      <alignment horizontal="left" vertical="center"/>
    </xf>
    <xf numFmtId="0" fontId="19" fillId="0" borderId="62" xfId="47" applyFont="1" applyBorder="1" applyAlignment="1">
      <alignment horizontal="left" vertical="center"/>
    </xf>
    <xf numFmtId="0" fontId="19" fillId="0" borderId="63" xfId="47" applyFont="1" applyBorder="1" applyAlignment="1">
      <alignment horizontal="left" vertical="center"/>
    </xf>
    <xf numFmtId="0" fontId="19" fillId="0" borderId="64" xfId="47" applyFont="1" applyBorder="1" applyAlignment="1">
      <alignment horizontal="left" vertical="center"/>
    </xf>
    <xf numFmtId="0" fontId="20" fillId="0" borderId="52" xfId="47" applyFont="1" applyBorder="1" applyAlignment="1">
      <alignment horizontal="left" vertical="center"/>
    </xf>
    <xf numFmtId="0" fontId="20" fillId="0" borderId="53" xfId="47" applyFont="1" applyBorder="1" applyAlignment="1">
      <alignment horizontal="left" vertical="center"/>
    </xf>
    <xf numFmtId="0" fontId="20" fillId="0" borderId="54" xfId="47" applyFont="1" applyBorder="1" applyAlignment="1">
      <alignment horizontal="left" vertical="center"/>
    </xf>
    <xf numFmtId="0" fontId="18" fillId="0" borderId="31" xfId="47" applyFont="1" applyBorder="1">
      <alignment vertical="center"/>
    </xf>
    <xf numFmtId="0" fontId="25" fillId="0" borderId="47" xfId="47" applyFont="1" applyBorder="1" applyAlignment="1">
      <alignment horizontal="center" vertical="center"/>
    </xf>
    <xf numFmtId="0" fontId="18" fillId="0" borderId="32" xfId="47" applyFont="1" applyBorder="1">
      <alignment vertical="center"/>
    </xf>
    <xf numFmtId="0" fontId="19" fillId="0" borderId="65" xfId="47" applyFont="1" applyBorder="1">
      <alignment vertical="center"/>
    </xf>
    <xf numFmtId="0" fontId="18" fillId="0" borderId="65" xfId="47" applyFont="1" applyBorder="1">
      <alignment vertical="center"/>
    </xf>
    <xf numFmtId="58" fontId="16" fillId="0" borderId="32" xfId="47" applyNumberFormat="1" applyBorder="1">
      <alignment vertical="center"/>
    </xf>
    <xf numFmtId="0" fontId="18" fillId="0" borderId="44" xfId="47" applyFont="1" applyBorder="1" applyAlignment="1">
      <alignment horizontal="center" vertical="center"/>
    </xf>
    <xf numFmtId="0" fontId="18" fillId="0" borderId="66" xfId="47" applyFont="1" applyBorder="1" applyAlignment="1">
      <alignment horizontal="center" vertical="center"/>
    </xf>
    <xf numFmtId="0" fontId="19" fillId="0" borderId="65" xfId="47" applyFont="1" applyBorder="1" applyAlignment="1">
      <alignment horizontal="center" vertical="center"/>
    </xf>
    <xf numFmtId="0" fontId="19" fillId="0" borderId="45" xfId="47" applyFont="1" applyBorder="1" applyAlignment="1">
      <alignment horizontal="center" vertical="center"/>
    </xf>
    <xf numFmtId="0" fontId="19" fillId="0" borderId="43" xfId="47" applyFont="1" applyBorder="1" applyAlignment="1">
      <alignment horizontal="left" vertical="center"/>
    </xf>
    <xf numFmtId="0" fontId="19" fillId="0" borderId="44" xfId="47" applyFont="1" applyBorder="1" applyAlignment="1">
      <alignment horizontal="left" vertical="center"/>
    </xf>
    <xf numFmtId="0" fontId="19" fillId="0" borderId="45" xfId="47" applyFont="1" applyBorder="1" applyAlignment="1">
      <alignment horizontal="left" vertical="center"/>
    </xf>
    <xf numFmtId="0" fontId="16" fillId="0" borderId="65" xfId="47" applyBorder="1">
      <alignment vertical="center"/>
    </xf>
    <xf numFmtId="0" fontId="26" fillId="0" borderId="67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7" fillId="0" borderId="15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4" borderId="2" xfId="0" applyFont="1" applyFill="1" applyBorder="1"/>
    <xf numFmtId="0" fontId="27" fillId="0" borderId="71" xfId="0" applyFont="1" applyBorder="1"/>
    <xf numFmtId="0" fontId="0" fillId="0" borderId="15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  <xf numFmtId="0" fontId="15" fillId="0" borderId="2" xfId="48" applyFont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常规 2" xfId="47"/>
    <cellStyle name="常规 23" xfId="48"/>
    <cellStyle name="常规 3" xfId="49"/>
    <cellStyle name="常规 4" xfId="50"/>
    <cellStyle name="常规 40" xfId="51"/>
    <cellStyle name="常规 5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257736</xdr:rowOff>
    </xdr:from>
    <xdr:to>
      <xdr:col>11</xdr:col>
      <xdr:colOff>41013</xdr:colOff>
      <xdr:row>62</xdr:row>
      <xdr:rowOff>119296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7203"/>
        <a:stretch>
          <a:fillRect/>
        </a:stretch>
      </xdr:blipFill>
      <xdr:spPr>
        <a:xfrm>
          <a:off x="0" y="257175"/>
          <a:ext cx="8746490" cy="122440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21166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5498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21166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55498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21166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554980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21166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5498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21166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5498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9524</xdr:rowOff>
    </xdr:from>
    <xdr:to>
      <xdr:col>8</xdr:col>
      <xdr:colOff>44450</xdr:colOff>
      <xdr:row>62</xdr:row>
      <xdr:rowOff>57149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14265"/>
          <a:ext cx="9207500" cy="690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25" t="s">
        <v>0</v>
      </c>
      <c r="C2" s="226"/>
      <c r="D2" s="226"/>
      <c r="E2" s="226"/>
      <c r="F2" s="226"/>
      <c r="G2" s="226"/>
      <c r="H2" s="226"/>
      <c r="I2" s="227"/>
    </row>
    <row r="3" ht="27.95" customHeight="1" spans="2:9">
      <c r="B3" s="228"/>
      <c r="C3" s="229"/>
      <c r="D3" s="230" t="s">
        <v>1</v>
      </c>
      <c r="E3" s="231"/>
      <c r="F3" s="232" t="s">
        <v>2</v>
      </c>
      <c r="G3" s="233"/>
      <c r="H3" s="230" t="s">
        <v>3</v>
      </c>
      <c r="I3" s="234"/>
    </row>
    <row r="4" ht="27.95" customHeight="1" spans="2:9">
      <c r="B4" s="228" t="s">
        <v>4</v>
      </c>
      <c r="C4" s="229" t="s">
        <v>5</v>
      </c>
      <c r="D4" s="229" t="s">
        <v>6</v>
      </c>
      <c r="E4" s="229" t="s">
        <v>7</v>
      </c>
      <c r="F4" s="235" t="s">
        <v>6</v>
      </c>
      <c r="G4" s="235" t="s">
        <v>7</v>
      </c>
      <c r="H4" s="229" t="s">
        <v>6</v>
      </c>
      <c r="I4" s="236" t="s">
        <v>7</v>
      </c>
    </row>
    <row r="5" ht="27.95" customHeight="1" spans="2:9">
      <c r="B5" s="237" t="s">
        <v>8</v>
      </c>
      <c r="C5" s="11">
        <v>13</v>
      </c>
      <c r="D5" s="11">
        <v>0</v>
      </c>
      <c r="E5" s="11">
        <v>1</v>
      </c>
      <c r="F5" s="238">
        <v>0</v>
      </c>
      <c r="G5" s="238">
        <v>1</v>
      </c>
      <c r="H5" s="11">
        <v>1</v>
      </c>
      <c r="I5" s="239">
        <v>2</v>
      </c>
    </row>
    <row r="6" ht="27.95" customHeight="1" spans="2:9">
      <c r="B6" s="237" t="s">
        <v>9</v>
      </c>
      <c r="C6" s="11">
        <v>20</v>
      </c>
      <c r="D6" s="11">
        <v>0</v>
      </c>
      <c r="E6" s="11">
        <v>1</v>
      </c>
      <c r="F6" s="238">
        <v>1</v>
      </c>
      <c r="G6" s="238">
        <v>2</v>
      </c>
      <c r="H6" s="11">
        <v>2</v>
      </c>
      <c r="I6" s="239">
        <v>3</v>
      </c>
    </row>
    <row r="7" ht="27.95" customHeight="1" spans="2:9">
      <c r="B7" s="237" t="s">
        <v>10</v>
      </c>
      <c r="C7" s="11">
        <v>32</v>
      </c>
      <c r="D7" s="11">
        <v>0</v>
      </c>
      <c r="E7" s="11">
        <v>1</v>
      </c>
      <c r="F7" s="238">
        <v>2</v>
      </c>
      <c r="G7" s="238">
        <v>3</v>
      </c>
      <c r="H7" s="11">
        <v>3</v>
      </c>
      <c r="I7" s="239">
        <v>4</v>
      </c>
    </row>
    <row r="8" ht="27.95" customHeight="1" spans="2:9">
      <c r="B8" s="237" t="s">
        <v>11</v>
      </c>
      <c r="C8" s="11">
        <v>50</v>
      </c>
      <c r="D8" s="11">
        <v>1</v>
      </c>
      <c r="E8" s="11">
        <v>2</v>
      </c>
      <c r="F8" s="238">
        <v>3</v>
      </c>
      <c r="G8" s="238">
        <v>4</v>
      </c>
      <c r="H8" s="11">
        <v>5</v>
      </c>
      <c r="I8" s="239">
        <v>6</v>
      </c>
    </row>
    <row r="9" ht="27.95" customHeight="1" spans="2:9">
      <c r="B9" s="237" t="s">
        <v>12</v>
      </c>
      <c r="C9" s="11">
        <v>80</v>
      </c>
      <c r="D9" s="11">
        <v>2</v>
      </c>
      <c r="E9" s="11">
        <v>3</v>
      </c>
      <c r="F9" s="238">
        <v>5</v>
      </c>
      <c r="G9" s="238">
        <v>6</v>
      </c>
      <c r="H9" s="11">
        <v>7</v>
      </c>
      <c r="I9" s="239">
        <v>8</v>
      </c>
    </row>
    <row r="10" ht="27.95" customHeight="1" spans="2:9">
      <c r="B10" s="237" t="s">
        <v>13</v>
      </c>
      <c r="C10" s="11">
        <v>125</v>
      </c>
      <c r="D10" s="11">
        <v>3</v>
      </c>
      <c r="E10" s="11">
        <v>4</v>
      </c>
      <c r="F10" s="238">
        <v>7</v>
      </c>
      <c r="G10" s="238">
        <v>8</v>
      </c>
      <c r="H10" s="11">
        <v>10</v>
      </c>
      <c r="I10" s="239">
        <v>11</v>
      </c>
    </row>
    <row r="11" ht="27.95" customHeight="1" spans="2:9">
      <c r="B11" s="237" t="s">
        <v>14</v>
      </c>
      <c r="C11" s="11">
        <v>200</v>
      </c>
      <c r="D11" s="11">
        <v>5</v>
      </c>
      <c r="E11" s="11">
        <v>6</v>
      </c>
      <c r="F11" s="238">
        <v>10</v>
      </c>
      <c r="G11" s="238">
        <v>11</v>
      </c>
      <c r="H11" s="11">
        <v>14</v>
      </c>
      <c r="I11" s="239">
        <v>15</v>
      </c>
    </row>
    <row r="12" ht="27.95" customHeight="1" spans="2:9">
      <c r="B12" s="240" t="s">
        <v>15</v>
      </c>
      <c r="C12" s="241">
        <v>315</v>
      </c>
      <c r="D12" s="241">
        <v>7</v>
      </c>
      <c r="E12" s="241">
        <v>8</v>
      </c>
      <c r="F12" s="242">
        <v>14</v>
      </c>
      <c r="G12" s="242">
        <v>15</v>
      </c>
      <c r="H12" s="241">
        <v>21</v>
      </c>
      <c r="I12" s="243">
        <v>22</v>
      </c>
    </row>
    <row r="14" spans="2:9">
      <c r="B14" s="244" t="s">
        <v>16</v>
      </c>
      <c r="C14" s="244"/>
      <c r="D14" s="24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85" zoomScaleNormal="85" zoomScalePageLayoutView="125" workbookViewId="0">
      <selection activeCell="P15" sqref="P15"/>
    </sheetView>
  </sheetViews>
  <sheetFormatPr defaultColWidth="10.375" defaultRowHeight="16.5" customHeight="1"/>
  <cols>
    <col min="1" max="9" width="10.375" style="112"/>
    <col min="10" max="10" width="8.875" style="112" customWidth="1"/>
    <col min="11" max="11" width="12" style="112" customWidth="1"/>
    <col min="12" max="16384" width="10.375" style="112"/>
  </cols>
  <sheetData>
    <row r="1" ht="21" spans="1:11">
      <c r="A1" s="113" t="s">
        <v>17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5" spans="1:11">
      <c r="A2" s="114" t="s">
        <v>18</v>
      </c>
      <c r="B2" s="115"/>
      <c r="C2" s="115"/>
      <c r="D2" s="116" t="s">
        <v>19</v>
      </c>
      <c r="E2" s="116"/>
      <c r="F2" s="115"/>
      <c r="G2" s="115"/>
      <c r="H2" s="117" t="s">
        <v>20</v>
      </c>
      <c r="I2" s="118"/>
      <c r="J2" s="119"/>
      <c r="K2" s="120"/>
    </row>
    <row r="3" ht="14.25" spans="1:11">
      <c r="A3" s="121" t="s">
        <v>21</v>
      </c>
      <c r="B3" s="122"/>
      <c r="C3" s="123"/>
      <c r="D3" s="124" t="s">
        <v>22</v>
      </c>
      <c r="E3" s="125"/>
      <c r="F3" s="125"/>
      <c r="G3" s="126"/>
      <c r="H3" s="124" t="s">
        <v>23</v>
      </c>
      <c r="I3" s="125"/>
      <c r="J3" s="125"/>
      <c r="K3" s="126"/>
    </row>
    <row r="4" ht="14.25" spans="1:11">
      <c r="A4" s="127" t="s">
        <v>24</v>
      </c>
      <c r="B4" s="128"/>
      <c r="C4" s="129"/>
      <c r="D4" s="127" t="s">
        <v>25</v>
      </c>
      <c r="E4" s="130"/>
      <c r="F4" s="131"/>
      <c r="G4" s="132"/>
      <c r="H4" s="127" t="s">
        <v>26</v>
      </c>
      <c r="I4" s="130"/>
      <c r="J4" s="128" t="s">
        <v>27</v>
      </c>
      <c r="K4" s="129" t="s">
        <v>28</v>
      </c>
    </row>
    <row r="5" ht="14.25" spans="1:11">
      <c r="A5" s="133" t="s">
        <v>29</v>
      </c>
      <c r="B5" s="128"/>
      <c r="C5" s="129"/>
      <c r="D5" s="127" t="s">
        <v>30</v>
      </c>
      <c r="E5" s="130"/>
      <c r="F5" s="131"/>
      <c r="G5" s="132"/>
      <c r="H5" s="127" t="s">
        <v>31</v>
      </c>
      <c r="I5" s="130"/>
      <c r="J5" s="128" t="s">
        <v>27</v>
      </c>
      <c r="K5" s="129" t="s">
        <v>28</v>
      </c>
    </row>
    <row r="6" ht="14.25" spans="1:11">
      <c r="A6" s="127" t="s">
        <v>32</v>
      </c>
      <c r="B6" s="134"/>
      <c r="C6" s="135"/>
      <c r="D6" s="133" t="s">
        <v>33</v>
      </c>
      <c r="E6" s="136"/>
      <c r="F6" s="131"/>
      <c r="G6" s="132"/>
      <c r="H6" s="127" t="s">
        <v>34</v>
      </c>
      <c r="I6" s="130"/>
      <c r="J6" s="128" t="s">
        <v>27</v>
      </c>
      <c r="K6" s="129" t="s">
        <v>28</v>
      </c>
    </row>
    <row r="7" ht="14.25" spans="1:11">
      <c r="A7" s="127" t="s">
        <v>35</v>
      </c>
      <c r="B7" s="137"/>
      <c r="C7" s="138"/>
      <c r="D7" s="133" t="s">
        <v>36</v>
      </c>
      <c r="E7" s="139"/>
      <c r="F7" s="131"/>
      <c r="G7" s="132"/>
      <c r="H7" s="127" t="s">
        <v>37</v>
      </c>
      <c r="I7" s="130"/>
      <c r="J7" s="128" t="s">
        <v>27</v>
      </c>
      <c r="K7" s="129" t="s">
        <v>28</v>
      </c>
    </row>
    <row r="8" ht="15" spans="1:11">
      <c r="A8" s="140"/>
      <c r="B8" s="141"/>
      <c r="C8" s="142"/>
      <c r="D8" s="143" t="s">
        <v>38</v>
      </c>
      <c r="E8" s="144"/>
      <c r="F8" s="145"/>
      <c r="G8" s="146"/>
      <c r="H8" s="143" t="s">
        <v>39</v>
      </c>
      <c r="I8" s="144"/>
      <c r="J8" s="147" t="s">
        <v>27</v>
      </c>
      <c r="K8" s="148" t="s">
        <v>28</v>
      </c>
    </row>
    <row r="9" ht="15" spans="1:11">
      <c r="A9" s="149" t="s">
        <v>40</v>
      </c>
      <c r="B9" s="150"/>
      <c r="C9" s="150"/>
      <c r="D9" s="150"/>
      <c r="E9" s="150"/>
      <c r="F9" s="150"/>
      <c r="G9" s="150"/>
      <c r="H9" s="150"/>
      <c r="I9" s="150"/>
      <c r="J9" s="150"/>
      <c r="K9" s="151"/>
    </row>
    <row r="10" ht="15" spans="1:11">
      <c r="A10" s="152" t="s">
        <v>41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4"/>
    </row>
    <row r="11" ht="14.25" spans="1:11">
      <c r="A11" s="155" t="s">
        <v>42</v>
      </c>
      <c r="B11" s="156" t="s">
        <v>43</v>
      </c>
      <c r="C11" s="157" t="s">
        <v>44</v>
      </c>
      <c r="D11" s="158"/>
      <c r="E11" s="159" t="s">
        <v>45</v>
      </c>
      <c r="F11" s="156" t="s">
        <v>43</v>
      </c>
      <c r="G11" s="157" t="s">
        <v>44</v>
      </c>
      <c r="H11" s="157" t="s">
        <v>46</v>
      </c>
      <c r="I11" s="159" t="s">
        <v>47</v>
      </c>
      <c r="J11" s="156" t="s">
        <v>43</v>
      </c>
      <c r="K11" s="160" t="s">
        <v>44</v>
      </c>
    </row>
    <row r="12" ht="14.25" spans="1:11">
      <c r="A12" s="133" t="s">
        <v>48</v>
      </c>
      <c r="B12" s="161" t="s">
        <v>43</v>
      </c>
      <c r="C12" s="128" t="s">
        <v>44</v>
      </c>
      <c r="D12" s="139"/>
      <c r="E12" s="136" t="s">
        <v>49</v>
      </c>
      <c r="F12" s="161" t="s">
        <v>43</v>
      </c>
      <c r="G12" s="128" t="s">
        <v>44</v>
      </c>
      <c r="H12" s="128" t="s">
        <v>46</v>
      </c>
      <c r="I12" s="136" t="s">
        <v>50</v>
      </c>
      <c r="J12" s="161" t="s">
        <v>43</v>
      </c>
      <c r="K12" s="129" t="s">
        <v>44</v>
      </c>
    </row>
    <row r="13" ht="14.25" spans="1:11">
      <c r="A13" s="133" t="s">
        <v>51</v>
      </c>
      <c r="B13" s="161" t="s">
        <v>43</v>
      </c>
      <c r="C13" s="128" t="s">
        <v>44</v>
      </c>
      <c r="D13" s="139"/>
      <c r="E13" s="136" t="s">
        <v>52</v>
      </c>
      <c r="F13" s="128" t="s">
        <v>53</v>
      </c>
      <c r="G13" s="128" t="s">
        <v>54</v>
      </c>
      <c r="H13" s="128" t="s">
        <v>46</v>
      </c>
      <c r="I13" s="136" t="s">
        <v>55</v>
      </c>
      <c r="J13" s="161" t="s">
        <v>43</v>
      </c>
      <c r="K13" s="129" t="s">
        <v>44</v>
      </c>
    </row>
    <row r="14" ht="15" spans="1:11">
      <c r="A14" s="143" t="s">
        <v>56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62"/>
    </row>
    <row r="15" ht="15" spans="1:11">
      <c r="A15" s="152" t="s">
        <v>57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4"/>
    </row>
    <row r="16" ht="14.25" spans="1:11">
      <c r="A16" s="163" t="s">
        <v>58</v>
      </c>
      <c r="B16" s="157" t="s">
        <v>53</v>
      </c>
      <c r="C16" s="157" t="s">
        <v>54</v>
      </c>
      <c r="D16" s="164"/>
      <c r="E16" s="165" t="s">
        <v>59</v>
      </c>
      <c r="F16" s="157" t="s">
        <v>53</v>
      </c>
      <c r="G16" s="157" t="s">
        <v>54</v>
      </c>
      <c r="H16" s="166"/>
      <c r="I16" s="165" t="s">
        <v>60</v>
      </c>
      <c r="J16" s="157" t="s">
        <v>53</v>
      </c>
      <c r="K16" s="160" t="s">
        <v>54</v>
      </c>
    </row>
    <row r="17" customHeight="1" spans="1:22">
      <c r="A17" s="167" t="s">
        <v>61</v>
      </c>
      <c r="B17" s="128" t="s">
        <v>53</v>
      </c>
      <c r="C17" s="128" t="s">
        <v>54</v>
      </c>
      <c r="D17" s="168"/>
      <c r="E17" s="169" t="s">
        <v>62</v>
      </c>
      <c r="F17" s="128" t="s">
        <v>53</v>
      </c>
      <c r="G17" s="128" t="s">
        <v>54</v>
      </c>
      <c r="H17" s="170"/>
      <c r="I17" s="169" t="s">
        <v>63</v>
      </c>
      <c r="J17" s="128" t="s">
        <v>53</v>
      </c>
      <c r="K17" s="129" t="s">
        <v>54</v>
      </c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</row>
    <row r="18" ht="18" customHeight="1" spans="1:22">
      <c r="A18" s="172" t="s">
        <v>64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4"/>
    </row>
    <row r="19" ht="18" customHeight="1" spans="1:22">
      <c r="A19" s="152" t="s">
        <v>65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4"/>
    </row>
    <row r="20" customHeight="1" spans="1:22">
      <c r="A20" s="175" t="s">
        <v>66</v>
      </c>
      <c r="B20" s="176"/>
      <c r="C20" s="176"/>
      <c r="D20" s="176"/>
      <c r="E20" s="176"/>
      <c r="F20" s="176"/>
      <c r="G20" s="176"/>
      <c r="H20" s="176"/>
      <c r="I20" s="176"/>
      <c r="J20" s="176"/>
      <c r="K20" s="177"/>
    </row>
    <row r="21" ht="21.75" customHeight="1" spans="1:22">
      <c r="A21" s="178" t="s">
        <v>67</v>
      </c>
      <c r="B21" s="169" t="s">
        <v>68</v>
      </c>
      <c r="C21" s="169" t="s">
        <v>69</v>
      </c>
      <c r="D21" s="169" t="s">
        <v>70</v>
      </c>
      <c r="E21" s="169" t="s">
        <v>71</v>
      </c>
      <c r="F21" s="169" t="s">
        <v>72</v>
      </c>
      <c r="G21" s="169" t="s">
        <v>73</v>
      </c>
      <c r="H21" s="169" t="s">
        <v>74</v>
      </c>
      <c r="I21" s="169" t="s">
        <v>75</v>
      </c>
      <c r="J21" s="169" t="s">
        <v>76</v>
      </c>
      <c r="K21" s="179" t="s">
        <v>77</v>
      </c>
    </row>
    <row r="22" customHeight="1" spans="1:22">
      <c r="A22" s="180" t="s">
        <v>78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82"/>
    </row>
    <row r="23" customHeight="1" spans="1:22">
      <c r="A23" s="180" t="s">
        <v>79</v>
      </c>
      <c r="B23" s="181"/>
      <c r="C23" s="181"/>
      <c r="D23" s="181"/>
      <c r="E23" s="181"/>
      <c r="F23" s="181"/>
      <c r="G23" s="181"/>
      <c r="H23" s="181"/>
      <c r="I23" s="181"/>
      <c r="J23" s="181"/>
      <c r="K23" s="183"/>
    </row>
    <row r="24" customHeight="1" spans="1:22">
      <c r="A24" s="180"/>
      <c r="B24" s="181"/>
      <c r="C24" s="181"/>
      <c r="D24" s="181"/>
      <c r="E24" s="181"/>
      <c r="F24" s="181"/>
      <c r="G24" s="181"/>
      <c r="H24" s="181"/>
      <c r="I24" s="181"/>
      <c r="J24" s="181"/>
      <c r="K24" s="183"/>
    </row>
    <row r="25" customHeight="1" spans="1:22">
      <c r="A25" s="180"/>
      <c r="B25" s="181"/>
      <c r="C25" s="181"/>
      <c r="D25" s="181"/>
      <c r="E25" s="181"/>
      <c r="F25" s="181"/>
      <c r="G25" s="181"/>
      <c r="H25" s="181"/>
      <c r="I25" s="181"/>
      <c r="J25" s="181"/>
      <c r="K25" s="184"/>
    </row>
    <row r="26" customHeight="1" spans="1:22">
      <c r="A26" s="180"/>
      <c r="B26" s="181"/>
      <c r="C26" s="181"/>
      <c r="D26" s="181"/>
      <c r="E26" s="181"/>
      <c r="F26" s="181"/>
      <c r="G26" s="181"/>
      <c r="H26" s="181"/>
      <c r="I26" s="181"/>
      <c r="J26" s="181"/>
      <c r="K26" s="184"/>
    </row>
    <row r="27" customHeight="1" spans="1:22">
      <c r="A27" s="180"/>
      <c r="B27" s="181"/>
      <c r="C27" s="181"/>
      <c r="D27" s="181"/>
      <c r="E27" s="181"/>
      <c r="F27" s="181"/>
      <c r="G27" s="181"/>
      <c r="H27" s="181"/>
      <c r="I27" s="181"/>
      <c r="J27" s="181"/>
      <c r="K27" s="184"/>
    </row>
    <row r="28" customHeight="1" spans="1:22">
      <c r="A28" s="180"/>
      <c r="B28" s="181"/>
      <c r="C28" s="181"/>
      <c r="D28" s="181"/>
      <c r="E28" s="181"/>
      <c r="F28" s="181"/>
      <c r="G28" s="181"/>
      <c r="H28" s="181"/>
      <c r="I28" s="181"/>
      <c r="J28" s="181"/>
      <c r="K28" s="184"/>
    </row>
    <row r="29" ht="18" customHeight="1" spans="1:22">
      <c r="A29" s="185" t="s">
        <v>80</v>
      </c>
      <c r="B29" s="186"/>
      <c r="C29" s="186"/>
      <c r="D29" s="186"/>
      <c r="E29" s="186"/>
      <c r="F29" s="186"/>
      <c r="G29" s="186"/>
      <c r="H29" s="186"/>
      <c r="I29" s="186"/>
      <c r="J29" s="186"/>
      <c r="K29" s="187"/>
    </row>
    <row r="30" ht="18.75" customHeight="1" spans="1:22">
      <c r="A30" s="188"/>
      <c r="B30" s="189"/>
      <c r="C30" s="189"/>
      <c r="D30" s="189"/>
      <c r="E30" s="189"/>
      <c r="F30" s="189"/>
      <c r="G30" s="189"/>
      <c r="H30" s="189"/>
      <c r="I30" s="189"/>
      <c r="J30" s="189"/>
      <c r="K30" s="190"/>
    </row>
    <row r="31" ht="18.75" customHeight="1" spans="1:22">
      <c r="A31" s="191"/>
      <c r="B31" s="192"/>
      <c r="C31" s="192"/>
      <c r="D31" s="192"/>
      <c r="E31" s="192"/>
      <c r="F31" s="192"/>
      <c r="G31" s="192"/>
      <c r="H31" s="192"/>
      <c r="I31" s="192"/>
      <c r="J31" s="192"/>
      <c r="K31" s="193"/>
    </row>
    <row r="32" ht="18" customHeight="1" spans="1:22">
      <c r="A32" s="185" t="s">
        <v>81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7"/>
    </row>
    <row r="33" ht="14.25" spans="1:11">
      <c r="A33" s="194" t="s">
        <v>82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6"/>
    </row>
    <row r="34" ht="15" spans="1:11">
      <c r="A34" s="197" t="s">
        <v>83</v>
      </c>
      <c r="B34" s="198"/>
      <c r="C34" s="128" t="s">
        <v>27</v>
      </c>
      <c r="D34" s="128" t="s">
        <v>28</v>
      </c>
      <c r="E34" s="199" t="s">
        <v>84</v>
      </c>
      <c r="F34" s="200"/>
      <c r="G34" s="200"/>
      <c r="H34" s="200"/>
      <c r="I34" s="200"/>
      <c r="J34" s="200"/>
      <c r="K34" s="201"/>
    </row>
    <row r="35" ht="15" spans="1:11">
      <c r="A35" s="202" t="s">
        <v>85</v>
      </c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ht="14.25" spans="1:11">
      <c r="A36" s="203"/>
      <c r="B36" s="204"/>
      <c r="C36" s="204"/>
      <c r="D36" s="204"/>
      <c r="E36" s="204"/>
      <c r="F36" s="204"/>
      <c r="G36" s="204"/>
      <c r="H36" s="204"/>
      <c r="I36" s="204"/>
      <c r="J36" s="204"/>
      <c r="K36" s="205"/>
    </row>
    <row r="37" ht="14.25" spans="1:11">
      <c r="A37" s="206"/>
      <c r="B37" s="207"/>
      <c r="C37" s="207"/>
      <c r="D37" s="207"/>
      <c r="E37" s="207"/>
      <c r="F37" s="207"/>
      <c r="G37" s="207"/>
      <c r="H37" s="207"/>
      <c r="I37" s="207"/>
      <c r="J37" s="207"/>
      <c r="K37" s="138"/>
    </row>
    <row r="38" ht="14.25" spans="1:11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138"/>
    </row>
    <row r="39" ht="14.25" spans="1:11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138"/>
    </row>
    <row r="40" ht="14.25" spans="1:11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138"/>
    </row>
    <row r="41" ht="14.25" spans="1:11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138"/>
    </row>
    <row r="42" ht="14.25" spans="1:11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138"/>
    </row>
    <row r="43" ht="15" spans="1:11">
      <c r="A43" s="208" t="s">
        <v>86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10"/>
    </row>
    <row r="44" ht="15" spans="1:11">
      <c r="A44" s="152" t="s">
        <v>87</v>
      </c>
      <c r="B44" s="153"/>
      <c r="C44" s="153"/>
      <c r="D44" s="153"/>
      <c r="E44" s="153"/>
      <c r="F44" s="153"/>
      <c r="G44" s="153"/>
      <c r="H44" s="153"/>
      <c r="I44" s="153"/>
      <c r="J44" s="153"/>
      <c r="K44" s="154"/>
    </row>
    <row r="45" ht="14.25" spans="1:11">
      <c r="A45" s="163" t="s">
        <v>88</v>
      </c>
      <c r="B45" s="157" t="s">
        <v>53</v>
      </c>
      <c r="C45" s="157" t="s">
        <v>54</v>
      </c>
      <c r="D45" s="157" t="s">
        <v>46</v>
      </c>
      <c r="E45" s="165" t="s">
        <v>89</v>
      </c>
      <c r="F45" s="157" t="s">
        <v>53</v>
      </c>
      <c r="G45" s="157" t="s">
        <v>54</v>
      </c>
      <c r="H45" s="157" t="s">
        <v>46</v>
      </c>
      <c r="I45" s="165" t="s">
        <v>90</v>
      </c>
      <c r="J45" s="157" t="s">
        <v>53</v>
      </c>
      <c r="K45" s="160" t="s">
        <v>54</v>
      </c>
    </row>
    <row r="46" ht="14.25" spans="1:11">
      <c r="A46" s="167" t="s">
        <v>45</v>
      </c>
      <c r="B46" s="128" t="s">
        <v>53</v>
      </c>
      <c r="C46" s="128" t="s">
        <v>54</v>
      </c>
      <c r="D46" s="128" t="s">
        <v>46</v>
      </c>
      <c r="E46" s="169" t="s">
        <v>52</v>
      </c>
      <c r="F46" s="128" t="s">
        <v>53</v>
      </c>
      <c r="G46" s="128" t="s">
        <v>54</v>
      </c>
      <c r="H46" s="128" t="s">
        <v>46</v>
      </c>
      <c r="I46" s="169" t="s">
        <v>63</v>
      </c>
      <c r="J46" s="128" t="s">
        <v>53</v>
      </c>
      <c r="K46" s="129" t="s">
        <v>54</v>
      </c>
    </row>
    <row r="47" ht="15" spans="1:11">
      <c r="A47" s="143" t="s">
        <v>56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62"/>
    </row>
    <row r="48" ht="15" spans="1:11">
      <c r="A48" s="202" t="s">
        <v>91</v>
      </c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ht="15" spans="1:11">
      <c r="A49" s="203"/>
      <c r="B49" s="204"/>
      <c r="C49" s="204"/>
      <c r="D49" s="204"/>
      <c r="E49" s="204"/>
      <c r="F49" s="204"/>
      <c r="G49" s="204"/>
      <c r="H49" s="204"/>
      <c r="I49" s="204"/>
      <c r="J49" s="204"/>
      <c r="K49" s="205"/>
    </row>
    <row r="50" ht="15" spans="1:11">
      <c r="A50" s="211" t="s">
        <v>92</v>
      </c>
      <c r="B50" s="212" t="s">
        <v>93</v>
      </c>
      <c r="C50" s="212"/>
      <c r="D50" s="213" t="s">
        <v>94</v>
      </c>
      <c r="E50" s="214"/>
      <c r="F50" s="215" t="s">
        <v>95</v>
      </c>
      <c r="G50" s="216"/>
      <c r="H50" s="217" t="s">
        <v>96</v>
      </c>
      <c r="I50" s="218"/>
      <c r="J50" s="219"/>
      <c r="K50" s="220"/>
    </row>
    <row r="51" ht="15" spans="1:11">
      <c r="A51" s="202" t="s">
        <v>97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ht="15" spans="1:11">
      <c r="A52" s="221"/>
      <c r="B52" s="222"/>
      <c r="C52" s="222"/>
      <c r="D52" s="222"/>
      <c r="E52" s="222"/>
      <c r="F52" s="222"/>
      <c r="G52" s="222"/>
      <c r="H52" s="222"/>
      <c r="I52" s="222"/>
      <c r="J52" s="222"/>
      <c r="K52" s="223"/>
    </row>
    <row r="53" ht="15" spans="1:11">
      <c r="A53" s="211" t="s">
        <v>92</v>
      </c>
      <c r="B53" s="212" t="s">
        <v>93</v>
      </c>
      <c r="C53" s="212"/>
      <c r="D53" s="213" t="s">
        <v>94</v>
      </c>
      <c r="E53" s="224"/>
      <c r="F53" s="215" t="s">
        <v>98</v>
      </c>
      <c r="G53" s="216"/>
      <c r="H53" s="217" t="s">
        <v>96</v>
      </c>
      <c r="I53" s="218"/>
      <c r="J53" s="219"/>
      <c r="K53" s="22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90" zoomScaleNormal="90" workbookViewId="0">
      <selection activeCell="M12" sqref="M12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4.75" style="62" customWidth="1"/>
    <col min="9" max="9" width="1.375" style="62" customWidth="1"/>
    <col min="10" max="10" width="16.5" style="62" customWidth="1"/>
    <col min="11" max="11" width="17" style="62" customWidth="1"/>
    <col min="12" max="12" width="18.5" style="62" customWidth="1"/>
    <col min="13" max="13" width="16.625" style="62" customWidth="1"/>
    <col min="14" max="14" width="14.125" style="62" customWidth="1"/>
    <col min="15" max="15" width="16.375" style="62" customWidth="1"/>
    <col min="16" max="16384" width="9" style="62"/>
  </cols>
  <sheetData>
    <row r="1" ht="30" customHeight="1" spans="1:15">
      <c r="A1" s="63" t="s">
        <v>99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9.1" customHeight="1" spans="1:15">
      <c r="A2" s="65" t="s">
        <v>24</v>
      </c>
      <c r="B2" s="66" t="s">
        <v>100</v>
      </c>
      <c r="C2" s="66"/>
      <c r="D2" s="67" t="s">
        <v>29</v>
      </c>
      <c r="E2" s="66" t="s">
        <v>101</v>
      </c>
      <c r="F2" s="66"/>
      <c r="G2" s="66"/>
      <c r="H2" s="66"/>
      <c r="I2" s="68"/>
      <c r="J2" s="69" t="s">
        <v>20</v>
      </c>
      <c r="K2" s="66" t="s">
        <v>102</v>
      </c>
      <c r="L2" s="66"/>
      <c r="M2" s="66"/>
      <c r="N2" s="66"/>
      <c r="O2" s="70"/>
    </row>
    <row r="3" ht="29.1" customHeight="1" spans="1:15">
      <c r="A3" s="71" t="s">
        <v>103</v>
      </c>
      <c r="B3" s="72" t="s">
        <v>104</v>
      </c>
      <c r="C3" s="72"/>
      <c r="D3" s="72"/>
      <c r="E3" s="72"/>
      <c r="F3" s="72"/>
      <c r="G3" s="72"/>
      <c r="H3" s="72"/>
      <c r="I3" s="73"/>
      <c r="J3" s="72" t="s">
        <v>105</v>
      </c>
      <c r="K3" s="72"/>
      <c r="L3" s="72"/>
      <c r="M3" s="72"/>
      <c r="N3" s="72"/>
      <c r="O3" s="74"/>
    </row>
    <row r="4" ht="29.1" customHeight="1" spans="1:15">
      <c r="A4" s="71"/>
      <c r="B4" s="75" t="s">
        <v>69</v>
      </c>
      <c r="C4" s="76" t="s">
        <v>70</v>
      </c>
      <c r="D4" s="76" t="s">
        <v>71</v>
      </c>
      <c r="E4" s="76" t="s">
        <v>72</v>
      </c>
      <c r="F4" s="76" t="s">
        <v>73</v>
      </c>
      <c r="G4" s="76" t="s">
        <v>74</v>
      </c>
      <c r="H4" s="77" t="s">
        <v>106</v>
      </c>
      <c r="I4" s="73"/>
      <c r="J4" s="78" t="s">
        <v>107</v>
      </c>
      <c r="K4" s="78" t="s">
        <v>108</v>
      </c>
      <c r="L4" s="79" t="s">
        <v>109</v>
      </c>
      <c r="M4" s="79"/>
      <c r="N4" s="79"/>
      <c r="O4" s="80"/>
    </row>
    <row r="5" ht="29.1" customHeight="1" spans="1:15">
      <c r="A5" s="71"/>
      <c r="B5" s="75" t="s">
        <v>110</v>
      </c>
      <c r="C5" s="76" t="s">
        <v>111</v>
      </c>
      <c r="D5" s="76" t="s">
        <v>112</v>
      </c>
      <c r="E5" s="76" t="s">
        <v>113</v>
      </c>
      <c r="F5" s="76" t="s">
        <v>114</v>
      </c>
      <c r="G5" s="76" t="s">
        <v>115</v>
      </c>
      <c r="H5" s="81"/>
      <c r="I5" s="73"/>
      <c r="J5" s="82" t="s">
        <v>71</v>
      </c>
      <c r="K5" s="82" t="s">
        <v>71</v>
      </c>
      <c r="L5" s="82" t="s">
        <v>71</v>
      </c>
      <c r="M5" s="82"/>
      <c r="N5" s="82"/>
      <c r="O5" s="83"/>
    </row>
    <row r="6" ht="29.1" customHeight="1" spans="1:15">
      <c r="A6" s="84" t="s">
        <v>116</v>
      </c>
      <c r="B6" s="85">
        <f>C6-2.1</f>
        <v>99.8</v>
      </c>
      <c r="C6" s="85">
        <f>D6-2.1</f>
        <v>101.9</v>
      </c>
      <c r="D6" s="86">
        <v>104</v>
      </c>
      <c r="E6" s="85">
        <f>D6+2.1</f>
        <v>106.1</v>
      </c>
      <c r="F6" s="85">
        <f>E6+2.1</f>
        <v>108.2</v>
      </c>
      <c r="G6" s="85">
        <f>F6+2.1</f>
        <v>110.3</v>
      </c>
      <c r="H6" s="245" t="s">
        <v>117</v>
      </c>
      <c r="I6" s="73"/>
      <c r="J6" s="88" t="s">
        <v>118</v>
      </c>
      <c r="K6" s="88" t="s">
        <v>119</v>
      </c>
      <c r="L6" s="88" t="s">
        <v>120</v>
      </c>
      <c r="M6" s="88"/>
      <c r="N6" s="88"/>
      <c r="O6" s="89"/>
    </row>
    <row r="7" ht="29.1" customHeight="1" spans="1:15">
      <c r="A7" s="84" t="s">
        <v>121</v>
      </c>
      <c r="B7" s="85">
        <f>C7-1.5</f>
        <v>71</v>
      </c>
      <c r="C7" s="85">
        <f>D7-1.5</f>
        <v>72.5</v>
      </c>
      <c r="D7" s="86">
        <v>74</v>
      </c>
      <c r="E7" s="85">
        <f>D7+1.5</f>
        <v>75.5</v>
      </c>
      <c r="F7" s="85">
        <f>E7+1.5</f>
        <v>77</v>
      </c>
      <c r="G7" s="85">
        <f>F7+1.5</f>
        <v>78.5</v>
      </c>
      <c r="H7" s="245" t="s">
        <v>122</v>
      </c>
      <c r="I7" s="73"/>
      <c r="J7" s="88" t="s">
        <v>123</v>
      </c>
      <c r="K7" s="88" t="s">
        <v>124</v>
      </c>
      <c r="L7" s="88" t="s">
        <v>125</v>
      </c>
      <c r="M7" s="88"/>
      <c r="N7" s="88"/>
      <c r="O7" s="89"/>
    </row>
    <row r="8" ht="29.1" customHeight="1" spans="1:15">
      <c r="A8" s="84" t="s">
        <v>126</v>
      </c>
      <c r="B8" s="85">
        <f>C8-4</f>
        <v>62</v>
      </c>
      <c r="C8" s="85">
        <f>D8-4</f>
        <v>66</v>
      </c>
      <c r="D8" s="86" t="s">
        <v>127</v>
      </c>
      <c r="E8" s="85">
        <f>D8+4</f>
        <v>74</v>
      </c>
      <c r="F8" s="85">
        <f>E8+5</f>
        <v>79</v>
      </c>
      <c r="G8" s="85">
        <f>F8+6</f>
        <v>85</v>
      </c>
      <c r="H8" s="245" t="s">
        <v>117</v>
      </c>
      <c r="I8" s="73"/>
      <c r="J8" s="88" t="s">
        <v>128</v>
      </c>
      <c r="K8" s="88" t="s">
        <v>118</v>
      </c>
      <c r="L8" s="88" t="s">
        <v>129</v>
      </c>
      <c r="M8" s="88"/>
      <c r="N8" s="88"/>
      <c r="O8" s="89"/>
    </row>
    <row r="9" ht="29.1" customHeight="1" spans="1:15">
      <c r="A9" s="84" t="s">
        <v>130</v>
      </c>
      <c r="B9" s="85">
        <f>C9-4</f>
        <v>87</v>
      </c>
      <c r="C9" s="85">
        <f>D9-4</f>
        <v>91</v>
      </c>
      <c r="D9" s="86" t="s">
        <v>131</v>
      </c>
      <c r="E9" s="85">
        <f>D9+4</f>
        <v>99</v>
      </c>
      <c r="F9" s="85">
        <f>E9+5</f>
        <v>104</v>
      </c>
      <c r="G9" s="85">
        <f>F9+6</f>
        <v>110</v>
      </c>
      <c r="H9" s="245" t="s">
        <v>117</v>
      </c>
      <c r="I9" s="73"/>
      <c r="J9" s="88" t="s">
        <v>132</v>
      </c>
      <c r="K9" s="88" t="s">
        <v>123</v>
      </c>
      <c r="L9" s="88"/>
      <c r="M9" s="88"/>
      <c r="N9" s="88"/>
      <c r="O9" s="89"/>
    </row>
    <row r="10" ht="29.1" customHeight="1" spans="1:15">
      <c r="A10" s="84" t="s">
        <v>133</v>
      </c>
      <c r="B10" s="85">
        <f>C10-3.6</f>
        <v>96.8</v>
      </c>
      <c r="C10" s="85">
        <f>D10-3.6</f>
        <v>100.4</v>
      </c>
      <c r="D10" s="86" t="s">
        <v>134</v>
      </c>
      <c r="E10" s="85">
        <f>D10+4</f>
        <v>108</v>
      </c>
      <c r="F10" s="85">
        <f>E10+4</f>
        <v>112</v>
      </c>
      <c r="G10" s="85">
        <f>F10+4</f>
        <v>116</v>
      </c>
      <c r="H10" s="245" t="s">
        <v>117</v>
      </c>
      <c r="I10" s="73"/>
      <c r="J10" s="88" t="s">
        <v>128</v>
      </c>
      <c r="K10" s="88" t="s">
        <v>132</v>
      </c>
      <c r="L10" s="88" t="s">
        <v>135</v>
      </c>
      <c r="M10" s="88"/>
      <c r="N10" s="88"/>
      <c r="O10" s="89"/>
    </row>
    <row r="11" ht="29.1" customHeight="1" spans="1:15">
      <c r="A11" s="84" t="s">
        <v>136</v>
      </c>
      <c r="B11" s="85">
        <f>C11-2.3/2</f>
        <v>31.2</v>
      </c>
      <c r="C11" s="85">
        <f>D11-2.3/2</f>
        <v>32.35</v>
      </c>
      <c r="D11" s="86">
        <v>33.5</v>
      </c>
      <c r="E11" s="85">
        <f>D11+2.6/2</f>
        <v>34.8</v>
      </c>
      <c r="F11" s="85">
        <f>E11+2.6/2</f>
        <v>36.1</v>
      </c>
      <c r="G11" s="85">
        <f>F11+2.6/2</f>
        <v>37.4</v>
      </c>
      <c r="H11" s="245" t="s">
        <v>122</v>
      </c>
      <c r="I11" s="73"/>
      <c r="J11" s="88" t="s">
        <v>119</v>
      </c>
      <c r="K11" s="88" t="s">
        <v>137</v>
      </c>
      <c r="L11" s="88" t="s">
        <v>119</v>
      </c>
      <c r="M11" s="88"/>
      <c r="N11" s="88"/>
      <c r="O11" s="89"/>
    </row>
    <row r="12" ht="29.1" customHeight="1" spans="1:15">
      <c r="A12" s="84" t="s">
        <v>138</v>
      </c>
      <c r="B12" s="85">
        <f>C12-0.7</f>
        <v>27.1</v>
      </c>
      <c r="C12" s="85">
        <f>D12-0.7</f>
        <v>27.8</v>
      </c>
      <c r="D12" s="86">
        <v>28.5</v>
      </c>
      <c r="E12" s="85">
        <f>D12+0.7</f>
        <v>29.2</v>
      </c>
      <c r="F12" s="85">
        <f>E12+0.7</f>
        <v>29.9</v>
      </c>
      <c r="G12" s="85">
        <f>F12+0.9</f>
        <v>30.8</v>
      </c>
      <c r="H12" s="245" t="s">
        <v>139</v>
      </c>
      <c r="I12" s="73"/>
      <c r="J12" s="88" t="s">
        <v>137</v>
      </c>
      <c r="K12" s="88" t="s">
        <v>123</v>
      </c>
      <c r="L12" s="88" t="s">
        <v>119</v>
      </c>
      <c r="M12" s="88"/>
      <c r="N12" s="88"/>
      <c r="O12" s="89"/>
    </row>
    <row r="13" ht="29.1" customHeight="1" spans="1:15">
      <c r="A13" s="84" t="s">
        <v>140</v>
      </c>
      <c r="B13" s="85">
        <f>C13-0.5</f>
        <v>27</v>
      </c>
      <c r="C13" s="85">
        <f>D13-0.5</f>
        <v>27.5</v>
      </c>
      <c r="D13" s="86">
        <v>28</v>
      </c>
      <c r="E13" s="85">
        <f t="shared" ref="E13:F13" si="0">D13+0.5</f>
        <v>28.5</v>
      </c>
      <c r="F13" s="85">
        <f t="shared" si="0"/>
        <v>29</v>
      </c>
      <c r="G13" s="85">
        <f>F13+0.7</f>
        <v>29.7</v>
      </c>
      <c r="H13" s="245" t="s">
        <v>139</v>
      </c>
      <c r="I13" s="73"/>
      <c r="J13" s="88" t="s">
        <v>141</v>
      </c>
      <c r="K13" s="88" t="s">
        <v>142</v>
      </c>
      <c r="L13" s="88" t="s">
        <v>119</v>
      </c>
      <c r="M13" s="88"/>
      <c r="N13" s="88"/>
      <c r="O13" s="89"/>
    </row>
    <row r="14" ht="29.1" customHeight="1" spans="1:15">
      <c r="A14" s="84" t="s">
        <v>143</v>
      </c>
      <c r="B14" s="85">
        <f>C14-0.7</f>
        <v>29.7</v>
      </c>
      <c r="C14" s="85">
        <f>D14-0.6</f>
        <v>30.4</v>
      </c>
      <c r="D14" s="86">
        <v>31</v>
      </c>
      <c r="E14" s="85">
        <f>D14+0.6</f>
        <v>31.6</v>
      </c>
      <c r="F14" s="85">
        <f>E14+0.7</f>
        <v>32.3</v>
      </c>
      <c r="G14" s="85">
        <f>F14+0.6</f>
        <v>32.9</v>
      </c>
      <c r="H14" s="245" t="s">
        <v>139</v>
      </c>
      <c r="I14" s="73"/>
      <c r="J14" s="88" t="s">
        <v>137</v>
      </c>
      <c r="K14" s="88" t="s">
        <v>123</v>
      </c>
      <c r="L14" s="88" t="s">
        <v>120</v>
      </c>
      <c r="M14" s="88"/>
      <c r="N14" s="88"/>
      <c r="O14" s="89"/>
    </row>
    <row r="15" ht="29.1" customHeight="1" spans="1:15">
      <c r="A15" s="84" t="s">
        <v>144</v>
      </c>
      <c r="B15" s="85">
        <f>C15-0.9</f>
        <v>40.7</v>
      </c>
      <c r="C15" s="85">
        <f>D15-0.9</f>
        <v>41.6</v>
      </c>
      <c r="D15" s="86">
        <v>42.5</v>
      </c>
      <c r="E15" s="85">
        <f>D15+1.1</f>
        <v>43.6</v>
      </c>
      <c r="F15" s="85">
        <f>E15+1.1</f>
        <v>44.7</v>
      </c>
      <c r="G15" s="85">
        <f>F15+1.1</f>
        <v>45.8</v>
      </c>
      <c r="H15" s="245" t="s">
        <v>139</v>
      </c>
      <c r="I15" s="73"/>
      <c r="J15" s="88" t="s">
        <v>123</v>
      </c>
      <c r="K15" s="88" t="s">
        <v>123</v>
      </c>
      <c r="L15" s="88" t="s">
        <v>119</v>
      </c>
      <c r="M15" s="88"/>
      <c r="N15" s="88"/>
      <c r="O15" s="89"/>
    </row>
    <row r="16" ht="29.1" customHeight="1" spans="1:15">
      <c r="A16" s="90"/>
      <c r="B16" s="91"/>
      <c r="C16" s="92"/>
      <c r="D16" s="92"/>
      <c r="E16" s="92"/>
      <c r="F16" s="92"/>
      <c r="G16" s="93"/>
      <c r="H16" s="94"/>
      <c r="I16" s="73"/>
      <c r="J16" s="95"/>
      <c r="K16" s="95"/>
      <c r="L16" s="95" t="s">
        <v>145</v>
      </c>
      <c r="M16" s="95"/>
      <c r="N16" s="95"/>
      <c r="O16" s="96"/>
    </row>
    <row r="17" ht="29.1" customHeight="1" spans="1:15">
      <c r="A17" s="97"/>
      <c r="B17" s="98"/>
      <c r="C17" s="99"/>
      <c r="D17" s="99"/>
      <c r="E17" s="100"/>
      <c r="F17" s="100"/>
      <c r="G17" s="101"/>
      <c r="H17" s="102"/>
      <c r="I17" s="103"/>
      <c r="J17" s="104"/>
      <c r="K17" s="105"/>
      <c r="L17" s="106"/>
      <c r="M17" s="105"/>
      <c r="N17" s="105"/>
      <c r="O17" s="107"/>
    </row>
    <row r="18" ht="15" spans="1:15">
      <c r="A18" s="108" t="s">
        <v>84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ht="14.25" spans="1:15">
      <c r="A19" s="62" t="s">
        <v>146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ht="14.25" spans="1:15">
      <c r="A20" s="109" t="s">
        <v>147</v>
      </c>
      <c r="B20" s="109"/>
      <c r="C20" s="109"/>
      <c r="D20" s="109"/>
      <c r="E20" s="109"/>
      <c r="F20" s="109"/>
      <c r="G20" s="109"/>
      <c r="H20" s="109"/>
      <c r="I20" s="109"/>
      <c r="J20" s="108" t="s">
        <v>148</v>
      </c>
      <c r="K20" s="110">
        <v>46045</v>
      </c>
      <c r="L20" s="108" t="s">
        <v>149</v>
      </c>
      <c r="M20" s="108"/>
      <c r="N20" s="108" t="s">
        <v>150</v>
      </c>
      <c r="O20" s="111" t="s">
        <v>151</v>
      </c>
    </row>
    <row r="21" ht="18.95" customHeight="1" spans="1:15">
      <c r="A21" s="62" t="s">
        <v>152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7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B4" sqref="B4:E4"/>
    </sheetView>
  </sheetViews>
  <sheetFormatPr defaultColWidth="9" defaultRowHeight="13.5"/>
  <cols>
    <col min="1" max="1" width="5.625" style="44" customWidth="1"/>
    <col min="2" max="2" width="15.875" style="44" customWidth="1"/>
    <col min="3" max="3" width="12.5" style="44" customWidth="1"/>
    <col min="4" max="4" width="20.125" style="44" customWidth="1"/>
    <col min="5" max="5" width="28" style="44" customWidth="1"/>
    <col min="6" max="6" width="20.125" style="44" customWidth="1"/>
    <col min="7" max="16384" width="9" style="44"/>
  </cols>
  <sheetData>
    <row r="1" ht="29.25" spans="1:16">
      <c r="A1" s="45" t="s">
        <v>153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ht="16.5" spans="1:16">
      <c r="A2" s="46" t="s">
        <v>154</v>
      </c>
      <c r="B2" s="46" t="s">
        <v>155</v>
      </c>
      <c r="C2" s="46" t="s">
        <v>156</v>
      </c>
      <c r="D2" s="46" t="s">
        <v>157</v>
      </c>
      <c r="E2" s="46" t="s">
        <v>158</v>
      </c>
      <c r="F2" s="46" t="s">
        <v>159</v>
      </c>
      <c r="G2" s="46" t="s">
        <v>160</v>
      </c>
      <c r="H2" s="46" t="s">
        <v>161</v>
      </c>
      <c r="I2" s="46" t="s">
        <v>162</v>
      </c>
      <c r="J2" s="46" t="s">
        <v>163</v>
      </c>
      <c r="K2" s="46" t="s">
        <v>164</v>
      </c>
      <c r="L2" s="46" t="s">
        <v>165</v>
      </c>
      <c r="M2" s="46" t="s">
        <v>166</v>
      </c>
      <c r="N2" s="46" t="s">
        <v>167</v>
      </c>
      <c r="O2" s="46" t="s">
        <v>168</v>
      </c>
      <c r="P2" s="47" t="s">
        <v>169</v>
      </c>
    </row>
    <row r="3" ht="16.5" spans="1:16">
      <c r="A3" s="46"/>
      <c r="B3" s="46"/>
      <c r="C3" s="46"/>
      <c r="D3" s="46"/>
      <c r="E3" s="46"/>
      <c r="F3" s="46"/>
      <c r="G3" s="46"/>
      <c r="H3" s="46"/>
      <c r="I3" s="46" t="s">
        <v>170</v>
      </c>
      <c r="J3" s="46" t="s">
        <v>170</v>
      </c>
      <c r="K3" s="46" t="s">
        <v>170</v>
      </c>
      <c r="L3" s="46" t="s">
        <v>170</v>
      </c>
      <c r="M3" s="46" t="s">
        <v>170</v>
      </c>
      <c r="N3" s="46" t="s">
        <v>170</v>
      </c>
      <c r="O3" s="46"/>
      <c r="P3" s="48"/>
    </row>
    <row r="4" ht="14.25" spans="1:16">
      <c r="A4" s="49">
        <v>1</v>
      </c>
      <c r="B4" s="20" t="s">
        <v>171</v>
      </c>
      <c r="C4" s="20" t="s">
        <v>172</v>
      </c>
      <c r="D4" s="20" t="s">
        <v>173</v>
      </c>
      <c r="E4" s="20" t="s">
        <v>100</v>
      </c>
      <c r="F4" s="50" t="s">
        <v>174</v>
      </c>
      <c r="G4" s="49" t="s">
        <v>27</v>
      </c>
      <c r="H4" s="49" t="s">
        <v>27</v>
      </c>
      <c r="I4" s="49"/>
      <c r="J4" s="49"/>
      <c r="K4" s="49"/>
      <c r="L4" s="49"/>
      <c r="M4" s="49">
        <v>49</v>
      </c>
      <c r="N4" s="49"/>
      <c r="O4" s="49"/>
      <c r="P4" s="51"/>
    </row>
    <row r="5" ht="14.25" spans="1:16">
      <c r="A5" s="49"/>
      <c r="B5" s="20"/>
      <c r="C5" s="20"/>
      <c r="D5" s="20"/>
      <c r="E5" s="20"/>
      <c r="F5" s="50"/>
      <c r="G5" s="49"/>
      <c r="H5" s="49"/>
      <c r="I5" s="49"/>
      <c r="J5" s="49"/>
      <c r="K5" s="49"/>
      <c r="L5" s="49"/>
      <c r="M5" s="49"/>
      <c r="N5" s="49"/>
      <c r="O5" s="49"/>
      <c r="P5" s="51"/>
    </row>
    <row r="6" ht="14.25" spans="1:16">
      <c r="A6" s="49"/>
      <c r="B6" s="20"/>
      <c r="C6" s="20"/>
      <c r="D6" s="20"/>
      <c r="E6" s="20"/>
      <c r="F6" s="50"/>
      <c r="G6" s="49"/>
      <c r="H6" s="49"/>
      <c r="I6" s="49"/>
      <c r="J6" s="49"/>
      <c r="K6" s="49"/>
      <c r="L6" s="49"/>
      <c r="M6" s="49"/>
      <c r="N6" s="49"/>
      <c r="O6" s="49"/>
      <c r="P6" s="51"/>
    </row>
    <row r="7" ht="14.25" spans="1:16">
      <c r="A7" s="49"/>
      <c r="B7" s="20"/>
      <c r="C7" s="20"/>
      <c r="D7" s="20"/>
      <c r="E7" s="20"/>
      <c r="F7" s="50"/>
      <c r="G7" s="49"/>
      <c r="H7" s="49"/>
      <c r="I7" s="49"/>
      <c r="J7" s="49"/>
      <c r="K7" s="49"/>
      <c r="L7" s="49"/>
      <c r="M7" s="49"/>
      <c r="N7" s="49"/>
      <c r="O7" s="49"/>
      <c r="P7" s="51"/>
    </row>
    <row r="8" ht="14.25" spans="1:16">
      <c r="A8" s="49"/>
      <c r="B8" s="20"/>
      <c r="C8" s="20"/>
      <c r="D8" s="20"/>
      <c r="E8" s="20"/>
      <c r="F8" s="50"/>
      <c r="G8" s="49"/>
      <c r="H8" s="49"/>
      <c r="I8" s="49"/>
      <c r="J8" s="49"/>
      <c r="K8" s="49"/>
      <c r="L8" s="49"/>
      <c r="M8" s="49"/>
      <c r="N8" s="49"/>
      <c r="O8" s="49"/>
      <c r="P8" s="51"/>
    </row>
    <row r="9" ht="14.25" spans="1:16">
      <c r="A9" s="49"/>
      <c r="B9" s="20"/>
      <c r="C9" s="20"/>
      <c r="D9" s="20"/>
      <c r="E9" s="20"/>
      <c r="F9" s="50"/>
      <c r="G9" s="49"/>
      <c r="H9" s="49"/>
      <c r="I9" s="51"/>
      <c r="J9" s="51"/>
      <c r="K9" s="51"/>
      <c r="L9" s="49"/>
      <c r="M9" s="49"/>
      <c r="N9" s="49"/>
      <c r="O9" s="49"/>
      <c r="P9" s="51"/>
    </row>
    <row r="10" ht="14.25" spans="1:16">
      <c r="A10" s="49"/>
      <c r="B10" s="20"/>
      <c r="C10" s="20"/>
      <c r="D10" s="20"/>
      <c r="E10" s="20"/>
      <c r="F10" s="50"/>
      <c r="G10" s="49"/>
      <c r="H10" s="49"/>
      <c r="I10" s="51"/>
      <c r="J10" s="51"/>
      <c r="K10" s="51"/>
      <c r="L10" s="49"/>
      <c r="M10" s="49"/>
      <c r="N10" s="49"/>
      <c r="O10" s="49"/>
      <c r="P10" s="51"/>
    </row>
    <row r="11" ht="14.25" spans="1:16">
      <c r="A11" s="49"/>
      <c r="B11" s="49"/>
      <c r="C11" s="49"/>
      <c r="D11" s="49"/>
      <c r="E11" s="49"/>
      <c r="F11" s="52"/>
      <c r="G11" s="49"/>
      <c r="H11" s="49"/>
      <c r="I11" s="51"/>
      <c r="J11" s="51"/>
      <c r="K11" s="51"/>
      <c r="L11" s="49"/>
      <c r="M11" s="49"/>
      <c r="N11" s="49"/>
      <c r="O11" s="49"/>
      <c r="P11" s="51"/>
    </row>
    <row r="12" ht="14.25" spans="1:16">
      <c r="A12" s="49"/>
      <c r="B12" s="49"/>
      <c r="C12" s="49"/>
      <c r="D12" s="49"/>
      <c r="E12" s="49"/>
      <c r="F12" s="52"/>
      <c r="G12" s="49"/>
      <c r="H12" s="49"/>
      <c r="I12" s="51"/>
      <c r="J12" s="51"/>
      <c r="K12" s="51"/>
      <c r="L12" s="49"/>
      <c r="M12" s="49"/>
      <c r="N12" s="49"/>
      <c r="O12" s="49"/>
      <c r="P12" s="51"/>
    </row>
    <row r="13" ht="14.25" spans="1:16">
      <c r="A13" s="49"/>
      <c r="B13" s="49"/>
      <c r="C13" s="49"/>
      <c r="D13" s="49"/>
      <c r="E13" s="49"/>
      <c r="F13" s="52"/>
      <c r="G13" s="49"/>
      <c r="H13" s="49"/>
      <c r="I13" s="51"/>
      <c r="J13" s="51"/>
      <c r="K13" s="51"/>
      <c r="L13" s="49"/>
      <c r="M13" s="49"/>
      <c r="N13" s="49"/>
      <c r="O13" s="49"/>
      <c r="P13" s="51"/>
    </row>
    <row r="14" ht="14.25" spans="1:16">
      <c r="A14" s="49"/>
      <c r="B14" s="49"/>
      <c r="C14" s="49"/>
      <c r="D14" s="49"/>
      <c r="E14" s="49"/>
      <c r="F14" s="52"/>
      <c r="G14" s="49"/>
      <c r="H14" s="49"/>
      <c r="I14" s="51"/>
      <c r="J14" s="51"/>
      <c r="K14" s="51"/>
      <c r="L14" s="49"/>
      <c r="M14" s="49"/>
      <c r="N14" s="49"/>
      <c r="O14" s="49"/>
      <c r="P14" s="51"/>
    </row>
    <row r="15" ht="14.25" spans="1:16">
      <c r="A15" s="49"/>
      <c r="B15" s="49"/>
      <c r="C15" s="49"/>
      <c r="D15" s="49"/>
      <c r="E15" s="49"/>
      <c r="F15" s="52"/>
      <c r="G15" s="49"/>
      <c r="H15" s="49"/>
      <c r="I15" s="51"/>
      <c r="J15" s="51"/>
      <c r="K15" s="51"/>
      <c r="L15" s="49"/>
      <c r="M15" s="49"/>
      <c r="N15" s="49"/>
      <c r="O15" s="49"/>
      <c r="P15" s="51"/>
    </row>
    <row r="16" ht="14.25" spans="1:16">
      <c r="A16" s="49"/>
      <c r="B16" s="49"/>
      <c r="C16" s="49"/>
      <c r="D16" s="49"/>
      <c r="E16" s="49"/>
      <c r="F16" s="52"/>
      <c r="G16" s="49"/>
      <c r="H16" s="49"/>
      <c r="I16" s="51"/>
      <c r="J16" s="51"/>
      <c r="K16" s="51"/>
      <c r="L16" s="49"/>
      <c r="M16" s="49"/>
      <c r="N16" s="49"/>
      <c r="O16" s="49"/>
      <c r="P16" s="51"/>
    </row>
    <row r="17" ht="14.25" spans="1:16">
      <c r="A17" s="49"/>
      <c r="B17" s="49"/>
      <c r="C17" s="49"/>
      <c r="D17" s="49"/>
      <c r="E17" s="49"/>
      <c r="F17" s="52"/>
      <c r="G17" s="49"/>
      <c r="H17" s="49"/>
      <c r="I17" s="51"/>
      <c r="J17" s="51"/>
      <c r="K17" s="51"/>
      <c r="L17" s="49"/>
      <c r="M17" s="49"/>
      <c r="N17" s="49"/>
      <c r="O17" s="49"/>
      <c r="P17" s="51"/>
    </row>
    <row r="18" ht="14.25" spans="1:16">
      <c r="A18" s="49"/>
      <c r="B18" s="49"/>
      <c r="C18" s="49"/>
      <c r="D18" s="49"/>
      <c r="E18" s="49"/>
      <c r="F18" s="52"/>
      <c r="G18" s="49"/>
      <c r="H18" s="49"/>
      <c r="I18" s="51"/>
      <c r="J18" s="51"/>
      <c r="K18" s="51"/>
      <c r="L18" s="49"/>
      <c r="M18" s="49"/>
      <c r="N18" s="49"/>
      <c r="O18" s="49"/>
      <c r="P18" s="51"/>
    </row>
    <row r="19" ht="14.25" spans="1:16">
      <c r="A19" s="49"/>
      <c r="B19" s="49"/>
      <c r="C19" s="49"/>
      <c r="D19" s="49"/>
      <c r="E19" s="49"/>
      <c r="F19" s="52"/>
      <c r="G19" s="49"/>
      <c r="H19" s="49"/>
      <c r="I19" s="51"/>
      <c r="J19" s="51"/>
      <c r="K19" s="51"/>
      <c r="L19" s="49"/>
      <c r="M19" s="49"/>
      <c r="N19" s="49"/>
      <c r="O19" s="49"/>
      <c r="P19" s="51"/>
    </row>
    <row r="20" ht="18.75" spans="1:16">
      <c r="A20" s="53" t="s">
        <v>175</v>
      </c>
      <c r="B20" s="54"/>
      <c r="C20" s="54"/>
      <c r="D20" s="55"/>
      <c r="E20" s="56"/>
      <c r="F20" s="57"/>
      <c r="G20" s="57"/>
      <c r="H20" s="57"/>
      <c r="I20" s="58"/>
      <c r="J20" s="53" t="s">
        <v>176</v>
      </c>
      <c r="K20" s="54"/>
      <c r="L20" s="54"/>
      <c r="M20" s="54"/>
      <c r="N20" s="55"/>
      <c r="O20" s="54"/>
      <c r="P20" s="59"/>
    </row>
    <row r="21" ht="63.75" customHeight="1" spans="1:16">
      <c r="A21" s="60" t="s">
        <v>177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</row>
    <row r="22" spans="1:16">
      <c r="A22" s="44" t="s">
        <v>178</v>
      </c>
    </row>
  </sheetData>
  <mergeCells count="15">
    <mergeCell ref="A1:P1"/>
    <mergeCell ref="A20:D20"/>
    <mergeCell ref="E20:I20"/>
    <mergeCell ref="J20:N20"/>
    <mergeCell ref="A21:P2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22">
      <formula1>"YES,NO"</formula1>
    </dataValidation>
  </dataValidation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PageLayoutView="125" workbookViewId="0">
      <selection activeCell="H18" sqref="H1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179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154</v>
      </c>
      <c r="B2" s="5" t="s">
        <v>159</v>
      </c>
      <c r="C2" s="5" t="s">
        <v>155</v>
      </c>
      <c r="D2" s="5" t="s">
        <v>156</v>
      </c>
      <c r="E2" s="5" t="s">
        <v>157</v>
      </c>
      <c r="F2" s="5" t="s">
        <v>158</v>
      </c>
      <c r="G2" s="4" t="s">
        <v>180</v>
      </c>
      <c r="H2" s="4"/>
      <c r="I2" s="4" t="s">
        <v>181</v>
      </c>
      <c r="J2" s="4"/>
      <c r="K2" s="6" t="s">
        <v>182</v>
      </c>
      <c r="L2" s="38" t="s">
        <v>183</v>
      </c>
      <c r="M2" s="7" t="s">
        <v>184</v>
      </c>
    </row>
    <row r="3" s="1" customFormat="1" ht="16.5" spans="1:13">
      <c r="A3" s="4"/>
      <c r="B3" s="8"/>
      <c r="C3" s="8"/>
      <c r="D3" s="8"/>
      <c r="E3" s="8"/>
      <c r="F3" s="8"/>
      <c r="G3" s="4" t="s">
        <v>185</v>
      </c>
      <c r="H3" s="4" t="s">
        <v>186</v>
      </c>
      <c r="I3" s="4" t="s">
        <v>185</v>
      </c>
      <c r="J3" s="4" t="s">
        <v>186</v>
      </c>
      <c r="K3" s="9"/>
      <c r="L3" s="39"/>
      <c r="M3" s="10"/>
    </row>
    <row r="4" spans="1:13">
      <c r="A4" s="11">
        <v>1</v>
      </c>
      <c r="B4" s="40" t="s">
        <v>187</v>
      </c>
      <c r="C4" s="40" t="s">
        <v>171</v>
      </c>
      <c r="D4" s="40" t="s">
        <v>172</v>
      </c>
      <c r="E4" s="40" t="s">
        <v>173</v>
      </c>
      <c r="F4" s="40" t="s">
        <v>100</v>
      </c>
      <c r="G4" s="41">
        <v>-2.3</v>
      </c>
      <c r="H4" s="41">
        <v>-1.6</v>
      </c>
      <c r="I4" s="41">
        <v>-3</v>
      </c>
      <c r="J4" s="41">
        <v>-1.7</v>
      </c>
      <c r="K4" s="12"/>
      <c r="L4" s="12" t="s">
        <v>188</v>
      </c>
      <c r="M4" s="12" t="s">
        <v>189</v>
      </c>
    </row>
    <row r="5" spans="1:13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3" t="s">
        <v>190</v>
      </c>
      <c r="B12" s="14"/>
      <c r="C12" s="14"/>
      <c r="D12" s="14"/>
      <c r="E12" s="15"/>
      <c r="F12" s="16"/>
      <c r="G12" s="21"/>
      <c r="H12" s="13" t="s">
        <v>191</v>
      </c>
      <c r="I12" s="14"/>
      <c r="J12" s="14"/>
      <c r="K12" s="15"/>
      <c r="L12" s="42"/>
      <c r="M12" s="17"/>
    </row>
    <row r="13" ht="112.5" customHeight="1" spans="1:13">
      <c r="A13" s="43" t="s">
        <v>192</v>
      </c>
      <c r="B13" s="43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t="s">
        <v>193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393700787401575" right="0.393700787401575" top="0.984251968503937" bottom="0.984251968503937" header="0.511811023622047" footer="0.511811023622047"/>
  <pageSetup paperSize="9" scale="9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194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195</v>
      </c>
      <c r="B2" s="5" t="s">
        <v>159</v>
      </c>
      <c r="C2" s="5" t="s">
        <v>155</v>
      </c>
      <c r="D2" s="5" t="s">
        <v>156</v>
      </c>
      <c r="E2" s="5" t="s">
        <v>157</v>
      </c>
      <c r="F2" s="5" t="s">
        <v>158</v>
      </c>
      <c r="G2" s="27" t="s">
        <v>196</v>
      </c>
      <c r="H2" s="28"/>
      <c r="I2" s="29"/>
      <c r="J2" s="27" t="s">
        <v>197</v>
      </c>
      <c r="K2" s="28"/>
      <c r="L2" s="29"/>
      <c r="M2" s="27" t="s">
        <v>198</v>
      </c>
      <c r="N2" s="28"/>
      <c r="O2" s="29"/>
      <c r="P2" s="27" t="s">
        <v>199</v>
      </c>
      <c r="Q2" s="28"/>
      <c r="R2" s="29"/>
      <c r="S2" s="28" t="s">
        <v>200</v>
      </c>
      <c r="T2" s="28"/>
      <c r="U2" s="29"/>
      <c r="V2" s="23" t="s">
        <v>201</v>
      </c>
      <c r="W2" s="23" t="s">
        <v>169</v>
      </c>
    </row>
    <row r="3" s="1" customFormat="1" ht="16.5" spans="1:23">
      <c r="A3" s="8"/>
      <c r="B3" s="30"/>
      <c r="C3" s="30"/>
      <c r="D3" s="30"/>
      <c r="E3" s="30"/>
      <c r="F3" s="30"/>
      <c r="G3" s="4" t="s">
        <v>202</v>
      </c>
      <c r="H3" s="4" t="s">
        <v>29</v>
      </c>
      <c r="I3" s="4" t="s">
        <v>159</v>
      </c>
      <c r="J3" s="4" t="s">
        <v>202</v>
      </c>
      <c r="K3" s="4" t="s">
        <v>29</v>
      </c>
      <c r="L3" s="4" t="s">
        <v>159</v>
      </c>
      <c r="M3" s="4" t="s">
        <v>202</v>
      </c>
      <c r="N3" s="4" t="s">
        <v>29</v>
      </c>
      <c r="O3" s="4" t="s">
        <v>159</v>
      </c>
      <c r="P3" s="4" t="s">
        <v>202</v>
      </c>
      <c r="Q3" s="4" t="s">
        <v>29</v>
      </c>
      <c r="R3" s="4" t="s">
        <v>159</v>
      </c>
      <c r="S3" s="4" t="s">
        <v>202</v>
      </c>
      <c r="T3" s="4" t="s">
        <v>29</v>
      </c>
      <c r="U3" s="4" t="s">
        <v>159</v>
      </c>
      <c r="V3" s="31"/>
      <c r="W3" s="31"/>
    </row>
    <row r="4" spans="1:23">
      <c r="A4" s="32" t="s">
        <v>203</v>
      </c>
      <c r="B4" s="33"/>
      <c r="C4" s="33"/>
      <c r="D4" s="33"/>
      <c r="E4" s="33"/>
      <c r="F4" s="33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4"/>
      <c r="B5" s="35"/>
      <c r="C5" s="35"/>
      <c r="D5" s="35"/>
      <c r="E5" s="35"/>
      <c r="F5" s="35"/>
      <c r="G5" s="27" t="s">
        <v>204</v>
      </c>
      <c r="H5" s="28"/>
      <c r="I5" s="29"/>
      <c r="J5" s="27" t="s">
        <v>205</v>
      </c>
      <c r="K5" s="28"/>
      <c r="L5" s="29"/>
      <c r="M5" s="27" t="s">
        <v>206</v>
      </c>
      <c r="N5" s="28"/>
      <c r="O5" s="29"/>
      <c r="P5" s="27" t="s">
        <v>207</v>
      </c>
      <c r="Q5" s="28"/>
      <c r="R5" s="29"/>
      <c r="S5" s="28" t="s">
        <v>208</v>
      </c>
      <c r="T5" s="28"/>
      <c r="U5" s="29"/>
      <c r="V5" s="12"/>
      <c r="W5" s="12"/>
    </row>
    <row r="6" ht="16.5" spans="1:23">
      <c r="A6" s="34"/>
      <c r="B6" s="35"/>
      <c r="C6" s="35"/>
      <c r="D6" s="35"/>
      <c r="E6" s="35"/>
      <c r="F6" s="35"/>
      <c r="G6" s="4" t="s">
        <v>202</v>
      </c>
      <c r="H6" s="4" t="s">
        <v>29</v>
      </c>
      <c r="I6" s="4" t="s">
        <v>159</v>
      </c>
      <c r="J6" s="4" t="s">
        <v>202</v>
      </c>
      <c r="K6" s="4" t="s">
        <v>29</v>
      </c>
      <c r="L6" s="4" t="s">
        <v>159</v>
      </c>
      <c r="M6" s="4" t="s">
        <v>202</v>
      </c>
      <c r="N6" s="4" t="s">
        <v>29</v>
      </c>
      <c r="O6" s="4" t="s">
        <v>159</v>
      </c>
      <c r="P6" s="4" t="s">
        <v>202</v>
      </c>
      <c r="Q6" s="4" t="s">
        <v>29</v>
      </c>
      <c r="R6" s="4" t="s">
        <v>159</v>
      </c>
      <c r="S6" s="4" t="s">
        <v>202</v>
      </c>
      <c r="T6" s="4" t="s">
        <v>29</v>
      </c>
      <c r="U6" s="4" t="s">
        <v>159</v>
      </c>
      <c r="V6" s="12"/>
      <c r="W6" s="12"/>
    </row>
    <row r="7" spans="1:23">
      <c r="A7" s="36"/>
      <c r="B7" s="37"/>
      <c r="C7" s="37"/>
      <c r="D7" s="37"/>
      <c r="E7" s="37"/>
      <c r="F7" s="37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3" t="s">
        <v>209</v>
      </c>
      <c r="B8" s="33"/>
      <c r="C8" s="33"/>
      <c r="D8" s="33"/>
      <c r="E8" s="33"/>
      <c r="F8" s="3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7"/>
      <c r="B9" s="37"/>
      <c r="C9" s="37"/>
      <c r="D9" s="37"/>
      <c r="E9" s="37"/>
      <c r="F9" s="3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3" t="s">
        <v>210</v>
      </c>
      <c r="B10" s="33"/>
      <c r="C10" s="33"/>
      <c r="D10" s="33"/>
      <c r="E10" s="33"/>
      <c r="F10" s="3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7"/>
      <c r="B11" s="37"/>
      <c r="C11" s="37"/>
      <c r="D11" s="37"/>
      <c r="E11" s="37"/>
      <c r="F11" s="3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3" t="s">
        <v>211</v>
      </c>
      <c r="B12" s="33"/>
      <c r="C12" s="33"/>
      <c r="D12" s="33"/>
      <c r="E12" s="33"/>
      <c r="F12" s="3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7"/>
      <c r="B13" s="37"/>
      <c r="C13" s="37"/>
      <c r="D13" s="37"/>
      <c r="E13" s="37"/>
      <c r="F13" s="3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3" t="s">
        <v>212</v>
      </c>
      <c r="B14" s="33"/>
      <c r="C14" s="33"/>
      <c r="D14" s="33"/>
      <c r="E14" s="33"/>
      <c r="F14" s="3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37"/>
      <c r="B15" s="37"/>
      <c r="C15" s="37"/>
      <c r="D15" s="37"/>
      <c r="E15" s="37"/>
      <c r="F15" s="3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3" t="s">
        <v>213</v>
      </c>
      <c r="B17" s="14"/>
      <c r="C17" s="14"/>
      <c r="D17" s="14"/>
      <c r="E17" s="15"/>
      <c r="F17" s="16"/>
      <c r="G17" s="21"/>
      <c r="H17" s="26"/>
      <c r="I17" s="26"/>
      <c r="J17" s="13" t="s">
        <v>214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7"/>
    </row>
    <row r="18" ht="60.75" customHeight="1" spans="1:23">
      <c r="A18" s="18" t="s">
        <v>215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t="s">
        <v>193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217</v>
      </c>
      <c r="B2" s="23" t="s">
        <v>155</v>
      </c>
      <c r="C2" s="23" t="s">
        <v>156</v>
      </c>
      <c r="D2" s="23" t="s">
        <v>157</v>
      </c>
      <c r="E2" s="23" t="s">
        <v>158</v>
      </c>
      <c r="F2" s="23" t="s">
        <v>159</v>
      </c>
      <c r="G2" s="22" t="s">
        <v>218</v>
      </c>
      <c r="H2" s="22" t="s">
        <v>219</v>
      </c>
      <c r="I2" s="22" t="s">
        <v>220</v>
      </c>
      <c r="J2" s="22" t="s">
        <v>219</v>
      </c>
      <c r="K2" s="22" t="s">
        <v>221</v>
      </c>
      <c r="L2" s="22" t="s">
        <v>219</v>
      </c>
      <c r="M2" s="23" t="s">
        <v>201</v>
      </c>
      <c r="N2" s="23" t="s">
        <v>169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4" t="s">
        <v>217</v>
      </c>
      <c r="B4" s="25" t="s">
        <v>222</v>
      </c>
      <c r="C4" s="25" t="s">
        <v>202</v>
      </c>
      <c r="D4" s="25" t="s">
        <v>157</v>
      </c>
      <c r="E4" s="23" t="s">
        <v>158</v>
      </c>
      <c r="F4" s="23" t="s">
        <v>159</v>
      </c>
      <c r="G4" s="22" t="s">
        <v>218</v>
      </c>
      <c r="H4" s="22" t="s">
        <v>219</v>
      </c>
      <c r="I4" s="22" t="s">
        <v>220</v>
      </c>
      <c r="J4" s="22" t="s">
        <v>219</v>
      </c>
      <c r="K4" s="22" t="s">
        <v>221</v>
      </c>
      <c r="L4" s="22" t="s">
        <v>219</v>
      </c>
      <c r="M4" s="23" t="s">
        <v>201</v>
      </c>
      <c r="N4" s="23" t="s">
        <v>169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213</v>
      </c>
      <c r="B11" s="14"/>
      <c r="C11" s="14"/>
      <c r="D11" s="15"/>
      <c r="E11" s="16"/>
      <c r="F11" s="26"/>
      <c r="G11" s="21"/>
      <c r="H11" s="26"/>
      <c r="I11" s="13" t="s">
        <v>214</v>
      </c>
      <c r="J11" s="14"/>
      <c r="K11" s="14"/>
      <c r="L11" s="14"/>
      <c r="M11" s="14"/>
      <c r="N11" s="17"/>
    </row>
    <row r="12" ht="68.25" customHeight="1" spans="1:14">
      <c r="A12" s="18" t="s">
        <v>223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t="s">
        <v>193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M14" sqref="M14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195</v>
      </c>
      <c r="B2" s="5" t="s">
        <v>159</v>
      </c>
      <c r="C2" s="5" t="s">
        <v>155</v>
      </c>
      <c r="D2" s="5" t="s">
        <v>156</v>
      </c>
      <c r="E2" s="5" t="s">
        <v>157</v>
      </c>
      <c r="F2" s="5" t="s">
        <v>158</v>
      </c>
      <c r="G2" s="4" t="s">
        <v>225</v>
      </c>
      <c r="H2" s="4" t="s">
        <v>226</v>
      </c>
      <c r="I2" s="4" t="s">
        <v>227</v>
      </c>
      <c r="J2" s="4" t="s">
        <v>228</v>
      </c>
      <c r="K2" s="5" t="s">
        <v>201</v>
      </c>
      <c r="L2" s="5" t="s">
        <v>169</v>
      </c>
    </row>
    <row r="3" spans="1:12">
      <c r="A3" s="11" t="s">
        <v>229</v>
      </c>
      <c r="B3" s="11" t="s">
        <v>187</v>
      </c>
      <c r="C3" s="20" t="s">
        <v>171</v>
      </c>
      <c r="D3" s="20" t="s">
        <v>172</v>
      </c>
      <c r="E3" s="20" t="s">
        <v>173</v>
      </c>
      <c r="F3" s="20" t="s">
        <v>100</v>
      </c>
      <c r="G3" s="12" t="s">
        <v>230</v>
      </c>
      <c r="H3" s="12" t="s">
        <v>231</v>
      </c>
      <c r="I3" s="12"/>
      <c r="J3" s="12"/>
      <c r="K3" s="12" t="s">
        <v>188</v>
      </c>
      <c r="L3" s="12" t="s">
        <v>189</v>
      </c>
    </row>
    <row r="4" spans="1:12">
      <c r="A4" s="11" t="s">
        <v>229</v>
      </c>
      <c r="B4" s="11" t="s">
        <v>187</v>
      </c>
      <c r="C4" s="20" t="s">
        <v>171</v>
      </c>
      <c r="D4" s="20" t="s">
        <v>172</v>
      </c>
      <c r="E4" s="20" t="s">
        <v>173</v>
      </c>
      <c r="F4" s="20" t="s">
        <v>100</v>
      </c>
      <c r="G4" s="12" t="s">
        <v>232</v>
      </c>
      <c r="H4" s="12" t="s">
        <v>233</v>
      </c>
      <c r="I4" s="12"/>
      <c r="J4" s="12"/>
      <c r="K4" s="12" t="s">
        <v>188</v>
      </c>
      <c r="L4" s="12" t="s">
        <v>189</v>
      </c>
    </row>
    <row r="5" spans="1:12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3" t="s">
        <v>234</v>
      </c>
      <c r="B11" s="14"/>
      <c r="C11" s="14"/>
      <c r="D11" s="14"/>
      <c r="E11" s="15"/>
      <c r="F11" s="16"/>
      <c r="G11" s="21"/>
      <c r="H11" s="13" t="s">
        <v>235</v>
      </c>
      <c r="I11" s="14"/>
      <c r="J11" s="14"/>
      <c r="K11" s="14"/>
      <c r="L11" s="15"/>
    </row>
    <row r="12" ht="79.5" customHeight="1" spans="1:12">
      <c r="A12" s="18" t="s">
        <v>236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>
      <c r="A13" t="s">
        <v>193</v>
      </c>
    </row>
  </sheetData>
  <mergeCells count="5">
    <mergeCell ref="A1:J1"/>
    <mergeCell ref="A11:E11"/>
    <mergeCell ref="F11:G11"/>
    <mergeCell ref="H11:L11"/>
    <mergeCell ref="A12:L12"/>
  </mergeCells>
  <dataValidations count="1">
    <dataValidation type="list" allowBlank="1" showInputMessage="1" showErrorMessage="1" sqref="L12 L3:L10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8" sqref="F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237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154</v>
      </c>
      <c r="B2" s="5" t="s">
        <v>159</v>
      </c>
      <c r="C2" s="5" t="s">
        <v>202</v>
      </c>
      <c r="D2" s="5" t="s">
        <v>157</v>
      </c>
      <c r="E2" s="5" t="s">
        <v>158</v>
      </c>
      <c r="F2" s="4" t="s">
        <v>238</v>
      </c>
      <c r="G2" s="4" t="s">
        <v>181</v>
      </c>
      <c r="H2" s="6" t="s">
        <v>182</v>
      </c>
      <c r="I2" s="7" t="s">
        <v>184</v>
      </c>
    </row>
    <row r="3" s="1" customFormat="1" ht="16.5" spans="1:9">
      <c r="A3" s="4"/>
      <c r="B3" s="8"/>
      <c r="C3" s="8"/>
      <c r="D3" s="8"/>
      <c r="E3" s="8"/>
      <c r="F3" s="4" t="s">
        <v>239</v>
      </c>
      <c r="G3" s="4" t="s">
        <v>185</v>
      </c>
      <c r="H3" s="9"/>
      <c r="I3" s="10"/>
    </row>
    <row r="4" spans="1:9">
      <c r="A4" s="11">
        <v>1</v>
      </c>
      <c r="B4" s="11" t="s">
        <v>240</v>
      </c>
      <c r="C4" s="12" t="s">
        <v>241</v>
      </c>
      <c r="D4" s="12" t="s">
        <v>242</v>
      </c>
      <c r="E4" s="12" t="s">
        <v>100</v>
      </c>
      <c r="F4" s="12">
        <v>2.5</v>
      </c>
      <c r="G4" s="12">
        <v>3.9</v>
      </c>
      <c r="H4" s="12"/>
      <c r="I4" s="12" t="s">
        <v>189</v>
      </c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243</v>
      </c>
      <c r="B12" s="14"/>
      <c r="C12" s="14"/>
      <c r="D12" s="15"/>
      <c r="E12" s="16"/>
      <c r="F12" s="13" t="s">
        <v>235</v>
      </c>
      <c r="G12" s="14"/>
      <c r="H12" s="15"/>
      <c r="I12" s="17"/>
    </row>
    <row r="13" ht="39" customHeight="1" spans="1:9">
      <c r="A13" s="18" t="s">
        <v>244</v>
      </c>
      <c r="B13" s="18"/>
      <c r="C13" s="19"/>
      <c r="D13" s="19"/>
      <c r="E13" s="19"/>
      <c r="F13" s="19"/>
      <c r="G13" s="19"/>
      <c r="H13" s="19"/>
      <c r="I13" s="19"/>
    </row>
    <row r="14" spans="1:9">
      <c r="A14" t="s">
        <v>193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AQL2.5验货</vt:lpstr>
      <vt:lpstr>首期</vt:lpstr>
      <vt:lpstr>首期尺寸表</vt:lpstr>
      <vt:lpstr>面料验布1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2026-01-24T10:37:00Z</cp:lastPrinted>
  <dcterms:modified xsi:type="dcterms:W3CDTF">2026-01-25T02:32:35Z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8294A346D17241FB84E70935A1DFF87C_12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