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验货尺寸表（中期）" sheetId="14" r:id="rId5"/>
    <sheet name="尾期" sheetId="5" r:id="rId6"/>
    <sheet name="验货尺寸表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<sst xmlns="http://schemas.openxmlformats.org/spreadsheetml/2006/main" count="903" uniqueCount="345">
  <si>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</si>
  <si>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</si>
  <si>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</si>
  <si>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</si>
  <si>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</si>
  <si>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</si>
  <si>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</si>
  <si>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</si>
  <si>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</si>
  <si>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</si>
  <si>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</si>
  <si>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</si>
  <si>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</si>
  <si>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</si>
  <si>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</si>
  <si>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</si>
  <si>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</si>
  <si>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</si>
  <si>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</si>
  <si>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</si>
  <si>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</si>
  <si>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</si>
  <si>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</si>
  <si>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佛山航于达</t>
  </si>
  <si>
    <t>订单基础信息</t>
  </si>
  <si>
    <t>生产•出货进度</t>
  </si>
  <si>
    <t>指示•确认资料</t>
  </si>
  <si>
    <t>款号</t>
  </si>
  <si>
    <t>TAJJCN81830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</si>
  <si>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</si>
  <si>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</si>
  <si>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</si>
  <si>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</si>
  <si>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</si>
  <si>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</si>
  <si>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</si>
  <si>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</si>
  <si>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</si>
  <si>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</si>
  <si>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</si>
  <si>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</si>
  <si>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</si>
  <si>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</si>
  <si>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</si>
  <si>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CGDD25102800001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</si>
  <si>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</si>
  <si>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</si>
  <si>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</si>
  <si>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</si>
  <si>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</si>
  <si>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</si>
  <si>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</si>
  <si>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</si>
  <si>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</si>
  <si>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</si>
  <si>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</si>
  <si>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</si>
  <si>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</si>
  <si>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</si>
  <si>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</si>
  <si>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</si>
  <si>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</si>
  <si>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</si>
  <si>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</si>
  <si>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</si>
  <si>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</si>
  <si>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</si>
  <si>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</si>
  <si>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</si>
  <si>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</si>
  <si>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</si>
  <si>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</si>
  <si>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</si>
  <si>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</si>
  <si>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</si>
  <si>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</si>
  <si>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</si>
  <si>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</si>
  <si>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</si>
  <si>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</si>
  <si>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</si>
  <si>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</si>
  <si>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</si>
  <si>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</si>
  <si>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</si>
  <si>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</si>
  <si>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</si>
  <si>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黑色，L，3件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</si>
  <si>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</si>
  <si>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</si>
  <si>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</si>
  <si>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</si>
  <si>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</si>
  <si>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</si>
  <si>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1、门筒不顺直</t>
  </si>
  <si>
    <t>2、袖笼不圆顺</t>
  </si>
  <si>
    <t>3、线头未清干净。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</si>
  <si>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</si>
  <si>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</si>
  <si>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</si>
  <si>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</si>
  <si>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</si>
  <si>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</si>
  <si>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</si>
  <si>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</si>
  <si>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</si>
  <si>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</si>
  <si>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</si>
  <si>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李子柏</t>
  </si>
  <si>
    <t>查验时间</t>
  </si>
  <si>
    <t>工厂负责人</t>
  </si>
  <si>
    <t>陈涛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</si>
  <si>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</si>
  <si>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</si>
  <si>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</si>
  <si>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</si>
  <si>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</si>
  <si>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</si>
  <si>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L（黑色）（首件）</t>
  </si>
  <si>
    <t>165/88B</t>
  </si>
  <si>
    <t>170/92B</t>
  </si>
  <si>
    <t>175/96B</t>
  </si>
  <si>
    <t>180/100B</t>
  </si>
  <si>
    <t>185/104B</t>
  </si>
  <si>
    <t>190/108B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</si>
  <si>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</si>
  <si>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</si>
  <si>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</si>
  <si>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</si>
  <si>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+0.3</t>
  </si>
  <si>
    <t>-0.5</t>
  </si>
  <si>
    <t>胸围</t>
  </si>
  <si>
    <t>+1</t>
  </si>
  <si>
    <t>腰围</t>
  </si>
  <si>
    <t>106</t>
  </si>
  <si>
    <t>摆围</t>
  </si>
  <si>
    <t>+1.2</t>
  </si>
  <si>
    <t>肩宽</t>
  </si>
  <si>
    <t>+0</t>
  </si>
  <si>
    <t>袖长</t>
  </si>
  <si>
    <t>袖肥/2</t>
  </si>
  <si>
    <t>袖口围/2</t>
  </si>
  <si>
    <t>下领围</t>
  </si>
  <si>
    <t>门禁长</t>
  </si>
  <si>
    <t>门禁宽</t>
  </si>
  <si>
    <t>袖口扁机宽</t>
  </si>
  <si>
    <t>扁机领长</t>
  </si>
  <si>
    <t>验货时间：</t>
  </si>
  <si>
    <t>跟单QC:李子柏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</si>
  <si>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</si>
  <si>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</si>
  <si>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</si>
  <si>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</si>
  <si>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</si>
  <si>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</si>
  <si>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</si>
  <si>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</si>
  <si>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</si>
  <si>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</si>
  <si>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备注：</t>
  </si>
  <si>
    <t>【检验明细】：检验明细（要求齐色、齐号至少10件检查）</t>
  </si>
  <si>
    <t>黑色：S/10,M/10,L/10,XL/10,XXL/10,XXXL/10</t>
  </si>
  <si>
    <t>【耐水洗测试】：耐洗水测试明细（要求齐色、齐号）</t>
  </si>
  <si>
    <t>说明：</t>
  </si>
  <si>
    <t>补充事项：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</si>
  <si>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</si>
  <si>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1前期问题已经改善。</t>
  </si>
  <si>
    <t>2钑车埋夹洗水唛错位。</t>
  </si>
  <si>
    <t>3线头未清干净。</t>
  </si>
  <si>
    <t>【整改的严重缺陷及整改复核时间】</t>
  </si>
  <si>
    <t>洗前/洗后</t>
  </si>
  <si>
    <t>+0.5/+0</t>
  </si>
  <si>
    <t>+0.5/+0.2</t>
  </si>
  <si>
    <t>+1/+0.5</t>
  </si>
  <si>
    <t>+0.6/+0.2</t>
  </si>
  <si>
    <t>+0.3/+0</t>
  </si>
  <si>
    <t>+1/+0.8</t>
  </si>
  <si>
    <t>+0.6/+0.4</t>
  </si>
  <si>
    <t>+0/+0</t>
  </si>
  <si>
    <t>+1/+0.7</t>
  </si>
  <si>
    <t>+0.8/+0.6</t>
  </si>
  <si>
    <t>+1/+1</t>
  </si>
  <si>
    <t>+1.3/+1.2</t>
  </si>
  <si>
    <t>+1.5/+1.3</t>
  </si>
  <si>
    <t>+1.6/+1.4</t>
  </si>
  <si>
    <t>+1.8/+1.6</t>
  </si>
  <si>
    <t>+1.4/+1.3</t>
  </si>
  <si>
    <t>+0.5/+0.5</t>
  </si>
  <si>
    <t>+0.2/+0.2</t>
  </si>
  <si>
    <t>+0.3/+0.3</t>
  </si>
  <si>
    <t>+0.5/+0.3</t>
  </si>
  <si>
    <t>+0.2/+0</t>
  </si>
  <si>
    <t>+0.3/+0.1</t>
  </si>
  <si>
    <t>+0.4/+0.2</t>
  </si>
  <si>
    <t>-0.3/+-0.3</t>
  </si>
  <si>
    <t>-0.5/-0.5</t>
  </si>
  <si>
    <t xml:space="preserve">    1. 初期请洗测2-3件，有问题的另加测量数量。</t>
  </si>
  <si>
    <t>2.中期验货需要齐色码洗水测试，并填写洗水前后尺寸</t>
  </si>
  <si>
    <t>验货时间：2026年1月16日</t>
  </si>
  <si>
    <t>工厂负责人：陈涛</t>
  </si>
  <si>
    <t>QC出货报告书</t>
  </si>
  <si>
    <t>TAJJJCN81830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</si>
  <si>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</si>
  <si>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</si>
  <si>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</si>
  <si>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</si>
  <si>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</si>
  <si>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</si>
  <si>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</si>
  <si>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</si>
  <si>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</si>
  <si>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</si>
  <si>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</si>
  <si>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</si>
  <si>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</si>
  <si>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</si>
  <si>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</si>
  <si>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</si>
  <si>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</si>
  <si>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</si>
  <si>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</si>
  <si>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</si>
  <si>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采购凭证编号：CGDD25102800001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</si>
  <si>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</si>
  <si>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</si>
  <si>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</si>
  <si>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</si>
  <si>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</si>
  <si>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</si>
  <si>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</si>
  <si>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</si>
  <si>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</si>
  <si>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</si>
  <si>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</si>
  <si>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</si>
  <si>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</si>
  <si>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</si>
  <si>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</si>
  <si>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黑色：S/13件,M/13件，L/14件，XL/13件，XXL/14件，XXXL/13件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</si>
  <si>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</si>
  <si>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</si>
  <si>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</si>
  <si>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</si>
  <si>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</si>
  <si>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</si>
  <si>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</si>
  <si>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</si>
  <si>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</si>
  <si>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</si>
  <si>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</si>
  <si>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</si>
  <si>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>2026年1月20</t>
  </si>
  <si>
    <t>+0.5</t>
  </si>
  <si>
    <t>+0.6</t>
  </si>
  <si>
    <t>+1.3</t>
  </si>
  <si>
    <t>+1.6</t>
  </si>
  <si>
    <t>+1.5</t>
  </si>
  <si>
    <t>+1.4</t>
  </si>
  <si>
    <t>+0.2</t>
  </si>
  <si>
    <t>验货时间：2026年1月20日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</si>
  <si>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</si>
  <si>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</si>
  <si>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</si>
  <si>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</si>
  <si>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</si>
  <si>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</si>
  <si>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</si>
  <si>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</si>
  <si>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</si>
  <si>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</si>
  <si>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</si>
  <si>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</si>
  <si>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</si>
  <si>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</si>
  <si>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</si>
  <si>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</si>
  <si>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</si>
  <si>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T400高弹哑光珠地布</t>
  </si>
  <si>
    <t>源莱美</t>
  </si>
  <si>
    <t>YES</t>
  </si>
  <si>
    <t>制表时间：2025年12月5日</t>
  </si>
  <si>
    <t>测试人签名:周志刚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</si>
  <si>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</si>
  <si>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</si>
  <si>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</si>
  <si>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</si>
  <si>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</si>
  <si>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</si>
  <si>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</si>
  <si>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</si>
  <si>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</si>
  <si>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</si>
  <si>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径向：-3.2，纬向：-2.8</t>
  </si>
  <si>
    <t>制表时间：2025年12月9日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</si>
  <si>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</si>
  <si>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</si>
  <si>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</si>
  <si>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</si>
  <si>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</si>
  <si>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</si>
  <si>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</si>
  <si>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</si>
  <si>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</si>
  <si>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</si>
  <si>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</si>
  <si>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</si>
  <si>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</si>
  <si>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</si>
  <si>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</si>
  <si>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</si>
  <si>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</si>
  <si>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</si>
  <si>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</si>
  <si>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</si>
  <si>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</si>
  <si>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</si>
  <si>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</si>
  <si>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</si>
  <si>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</si>
  <si>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</si>
  <si>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</si>
  <si>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</si>
  <si>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</si>
  <si>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</si>
  <si>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</si>
  <si>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</si>
  <si>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</si>
  <si>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</si>
  <si>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</si>
  <si>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</si>
  <si>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</si>
  <si>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</si>
  <si>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</si>
  <si>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左前胸/前片右肩</t>
  </si>
  <si>
    <t>烫标/印花</t>
  </si>
  <si>
    <t>合格</t>
  </si>
  <si>
    <t>后幅后领标</t>
  </si>
  <si>
    <t>烫标</t>
  </si>
  <si>
    <t>制表时间：2025年12月13日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</si>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</sst>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8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6" borderId="71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2" applyNumberFormat="0" applyFill="0" applyAlignment="0" applyProtection="0">
      <alignment vertical="center"/>
    </xf>
    <xf numFmtId="0" fontId="40" fillId="0" borderId="72" applyNumberFormat="0" applyFill="0" applyAlignment="0" applyProtection="0">
      <alignment vertical="center"/>
    </xf>
    <xf numFmtId="0" fontId="41" fillId="0" borderId="7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7" borderId="74" applyNumberFormat="0" applyAlignment="0" applyProtection="0">
      <alignment vertical="center"/>
    </xf>
    <xf numFmtId="0" fontId="43" fillId="8" borderId="75" applyNumberFormat="0" applyAlignment="0" applyProtection="0">
      <alignment vertical="center"/>
    </xf>
    <xf numFmtId="0" fontId="44" fillId="8" borderId="74" applyNumberFormat="0" applyAlignment="0" applyProtection="0">
      <alignment vertical="center"/>
    </xf>
    <xf numFmtId="0" fontId="45" fillId="9" borderId="76" applyNumberFormat="0" applyAlignment="0" applyProtection="0">
      <alignment vertical="center"/>
    </xf>
    <xf numFmtId="0" fontId="46" fillId="0" borderId="77" applyNumberFormat="0" applyFill="0" applyAlignment="0" applyProtection="0">
      <alignment vertical="center"/>
    </xf>
    <xf numFmtId="0" fontId="47" fillId="0" borderId="78" applyNumberFormat="0" applyFill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8" fillId="0" borderId="0">
      <alignment vertical="center"/>
    </xf>
    <xf numFmtId="0" fontId="8" fillId="0" borderId="0">
      <alignment vertical="center"/>
    </xf>
    <xf numFmtId="0" fontId="17" fillId="0" borderId="0"/>
    <xf numFmtId="0" fontId="17" fillId="0" borderId="0">
      <alignment vertical="center"/>
    </xf>
  </cellStyleXfs>
  <cellXfs count="36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10" fillId="3" borderId="0" xfId="50" applyFont="1" applyFill="1"/>
    <xf numFmtId="0" fontId="11" fillId="3" borderId="0" xfId="50" applyFont="1" applyFill="1" applyAlignment="1">
      <alignment horizontal="center"/>
    </xf>
    <xf numFmtId="0" fontId="10" fillId="3" borderId="0" xfId="50" applyFont="1" applyFill="1" applyAlignment="1">
      <alignment horizontal="center"/>
    </xf>
    <xf numFmtId="0" fontId="11" fillId="3" borderId="2" xfId="49" applyFont="1" applyFill="1" applyBorder="1" applyAlignment="1">
      <alignment horizontal="left" vertical="center"/>
    </xf>
    <xf numFmtId="0" fontId="12" fillId="0" borderId="2" xfId="49" applyFont="1" applyBorder="1" applyAlignment="1">
      <alignment horizontal="left" vertical="center"/>
    </xf>
    <xf numFmtId="0" fontId="11" fillId="3" borderId="2" xfId="49" applyFont="1" applyFill="1" applyBorder="1">
      <alignment vertical="center"/>
    </xf>
    <xf numFmtId="0" fontId="10" fillId="3" borderId="2" xfId="49" applyFont="1" applyFill="1" applyBorder="1" applyAlignment="1">
      <alignment horizontal="center" vertical="center"/>
    </xf>
    <xf numFmtId="0" fontId="10" fillId="3" borderId="9" xfId="50" applyFont="1" applyFill="1" applyBorder="1" applyAlignment="1">
      <alignment horizontal="center"/>
    </xf>
    <xf numFmtId="0" fontId="11" fillId="3" borderId="9" xfId="49" applyFont="1" applyFill="1" applyBorder="1" applyAlignment="1">
      <alignment horizontal="left" vertical="center"/>
    </xf>
    <xf numFmtId="0" fontId="10" fillId="3" borderId="9" xfId="49" applyFont="1" applyFill="1" applyBorder="1" applyAlignment="1">
      <alignment horizontal="center" vertical="center"/>
    </xf>
    <xf numFmtId="0" fontId="10" fillId="3" borderId="10" xfId="49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/>
    </xf>
    <xf numFmtId="0" fontId="11" fillId="3" borderId="11" xfId="50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5" fillId="0" borderId="12" xfId="53" applyFont="1" applyFill="1" applyBorder="1" applyAlignment="1">
      <alignment horizontal="center" vertical="center"/>
    </xf>
    <xf numFmtId="176" fontId="15" fillId="0" borderId="2" xfId="53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16" fillId="0" borderId="2" xfId="53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0" fontId="15" fillId="0" borderId="13" xfId="53" applyFont="1" applyFill="1" applyBorder="1" applyAlignment="1">
      <alignment horizontal="center" vertical="center"/>
    </xf>
    <xf numFmtId="49" fontId="3" fillId="0" borderId="4" xfId="54" applyNumberFormat="1" applyFont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176" fontId="3" fillId="0" borderId="2" xfId="53" applyNumberFormat="1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49" fontId="10" fillId="3" borderId="5" xfId="51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0" fillId="3" borderId="14" xfId="50" applyFont="1" applyFill="1" applyBorder="1" applyAlignment="1">
      <alignment horizontal="center"/>
    </xf>
    <xf numFmtId="49" fontId="10" fillId="3" borderId="15" xfId="50" applyNumberFormat="1" applyFont="1" applyFill="1" applyBorder="1" applyAlignment="1">
      <alignment horizontal="center"/>
    </xf>
    <xf numFmtId="49" fontId="10" fillId="3" borderId="16" xfId="50" applyNumberFormat="1" applyFont="1" applyFill="1" applyBorder="1" applyAlignment="1">
      <alignment horizontal="center"/>
    </xf>
    <xf numFmtId="49" fontId="10" fillId="3" borderId="16" xfId="51" applyNumberFormat="1" applyFont="1" applyFill="1" applyBorder="1" applyAlignment="1">
      <alignment horizontal="center" vertical="center"/>
    </xf>
    <xf numFmtId="49" fontId="10" fillId="3" borderId="17" xfId="50" applyNumberFormat="1" applyFont="1" applyFill="1" applyBorder="1" applyAlignment="1">
      <alignment horizontal="center"/>
    </xf>
    <xf numFmtId="0" fontId="11" fillId="3" borderId="0" xfId="50" applyFont="1" applyFill="1"/>
    <xf numFmtId="0" fontId="0" fillId="3" borderId="0" xfId="51" applyFont="1" applyFill="1">
      <alignment vertical="center"/>
    </xf>
    <xf numFmtId="14" fontId="11" fillId="3" borderId="0" xfId="50" applyNumberFormat="1" applyFont="1" applyFill="1"/>
    <xf numFmtId="0" fontId="17" fillId="0" borderId="0" xfId="49" applyAlignment="1">
      <alignment horizontal="left" vertical="center"/>
    </xf>
    <xf numFmtId="0" fontId="18" fillId="0" borderId="18" xfId="49" applyFont="1" applyBorder="1" applyAlignment="1">
      <alignment horizontal="center" vertical="top"/>
    </xf>
    <xf numFmtId="0" fontId="19" fillId="0" borderId="19" xfId="49" applyFont="1" applyBorder="1" applyAlignment="1">
      <alignment horizontal="left" vertical="center"/>
    </xf>
    <xf numFmtId="0" fontId="12" fillId="0" borderId="20" xfId="49" applyFont="1" applyBorder="1" applyAlignment="1">
      <alignment horizontal="center" vertical="center"/>
    </xf>
    <xf numFmtId="0" fontId="19" fillId="0" borderId="21" xfId="49" applyFont="1" applyBorder="1" applyAlignment="1">
      <alignment horizontal="center" vertical="center"/>
    </xf>
    <xf numFmtId="0" fontId="20" fillId="0" borderId="21" xfId="49" applyFont="1" applyBorder="1">
      <alignment vertical="center"/>
    </xf>
    <xf numFmtId="0" fontId="19" fillId="0" borderId="21" xfId="49" applyFont="1" applyBorder="1">
      <alignment vertical="center"/>
    </xf>
    <xf numFmtId="0" fontId="12" fillId="0" borderId="22" xfId="49" applyFont="1" applyBorder="1" applyAlignment="1">
      <alignment horizontal="left" vertical="center"/>
    </xf>
    <xf numFmtId="0" fontId="12" fillId="0" borderId="23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20" fillId="0" borderId="21" xfId="49" applyFont="1" applyBorder="1" applyAlignment="1">
      <alignment horizontal="center" vertical="center"/>
    </xf>
    <xf numFmtId="0" fontId="20" fillId="0" borderId="24" xfId="49" applyFont="1" applyBorder="1" applyAlignment="1">
      <alignment horizontal="center" vertical="center"/>
    </xf>
    <xf numFmtId="0" fontId="19" fillId="0" borderId="25" xfId="49" applyFont="1" applyBorder="1">
      <alignment vertical="center"/>
    </xf>
    <xf numFmtId="0" fontId="12" fillId="0" borderId="22" xfId="49" applyFont="1" applyBorder="1" applyAlignment="1">
      <alignment horizontal="center" vertical="center"/>
    </xf>
    <xf numFmtId="0" fontId="19" fillId="0" borderId="22" xfId="49" applyFont="1" applyBorder="1">
      <alignment vertical="center"/>
    </xf>
    <xf numFmtId="58" fontId="20" fillId="0" borderId="22" xfId="49" applyNumberFormat="1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19" fillId="0" borderId="22" xfId="49" applyFont="1" applyBorder="1" applyAlignment="1">
      <alignment horizontal="center" vertical="center"/>
    </xf>
    <xf numFmtId="0" fontId="19" fillId="0" borderId="23" xfId="49" applyFont="1" applyBorder="1" applyAlignment="1">
      <alignment horizontal="center" vertical="center"/>
    </xf>
    <xf numFmtId="0" fontId="19" fillId="0" borderId="25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19" fillId="0" borderId="26" xfId="49" applyFont="1" applyBorder="1">
      <alignment vertical="center"/>
    </xf>
    <xf numFmtId="0" fontId="12" fillId="0" borderId="27" xfId="49" applyFont="1" applyBorder="1" applyAlignment="1">
      <alignment horizontal="center" vertical="center"/>
    </xf>
    <xf numFmtId="0" fontId="19" fillId="0" borderId="27" xfId="49" applyFont="1" applyBorder="1">
      <alignment vertical="center"/>
    </xf>
    <xf numFmtId="0" fontId="20" fillId="0" borderId="27" xfId="49" applyFont="1" applyBorder="1">
      <alignment vertical="center"/>
    </xf>
    <xf numFmtId="0" fontId="20" fillId="0" borderId="27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9" fillId="0" borderId="19" xfId="49" applyFont="1" applyBorder="1">
      <alignment vertical="center"/>
    </xf>
    <xf numFmtId="0" fontId="20" fillId="0" borderId="2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22" xfId="49" applyFont="1" applyBorder="1">
      <alignment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14" fillId="0" borderId="35" xfId="49" applyFont="1" applyBorder="1" applyAlignment="1">
      <alignment horizontal="left" vertical="center"/>
    </xf>
    <xf numFmtId="0" fontId="14" fillId="0" borderId="33" xfId="49" applyFont="1" applyBorder="1" applyAlignment="1">
      <alignment horizontal="left" vertical="center"/>
    </xf>
    <xf numFmtId="0" fontId="14" fillId="0" borderId="34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 wrapText="1"/>
    </xf>
    <xf numFmtId="0" fontId="20" fillId="0" borderId="22" xfId="49" applyFont="1" applyBorder="1" applyAlignment="1">
      <alignment horizontal="left" vertical="center" wrapText="1"/>
    </xf>
    <xf numFmtId="0" fontId="20" fillId="0" borderId="23" xfId="49" applyFont="1" applyBorder="1" applyAlignment="1">
      <alignment horizontal="left" vertical="center" wrapText="1"/>
    </xf>
    <xf numFmtId="0" fontId="19" fillId="0" borderId="26" xfId="49" applyFont="1" applyBorder="1" applyAlignment="1">
      <alignment horizontal="left" vertical="center"/>
    </xf>
    <xf numFmtId="0" fontId="17" fillId="0" borderId="27" xfId="49" applyBorder="1" applyAlignment="1">
      <alignment horizontal="left" vertical="center"/>
    </xf>
    <xf numFmtId="0" fontId="17" fillId="0" borderId="28" xfId="49" applyBorder="1" applyAlignment="1">
      <alignment horizontal="left" vertical="center"/>
    </xf>
    <xf numFmtId="0" fontId="19" fillId="0" borderId="36" xfId="49" applyFont="1" applyBorder="1" applyAlignment="1">
      <alignment horizontal="center" vertical="center"/>
    </xf>
    <xf numFmtId="0" fontId="19" fillId="0" borderId="37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7" fillId="0" borderId="35" xfId="49" applyBorder="1" applyAlignment="1">
      <alignment horizontal="left" vertical="center"/>
    </xf>
    <xf numFmtId="0" fontId="17" fillId="0" borderId="33" xfId="49" applyBorder="1" applyAlignment="1">
      <alignment horizontal="left" vertical="center"/>
    </xf>
    <xf numFmtId="0" fontId="17" fillId="0" borderId="34" xfId="49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14" fillId="0" borderId="19" xfId="49" applyFont="1" applyBorder="1" applyAlignment="1">
      <alignment horizontal="left" vertical="center"/>
    </xf>
    <xf numFmtId="0" fontId="14" fillId="0" borderId="21" xfId="49" applyFont="1" applyBorder="1" applyAlignment="1">
      <alignment horizontal="left" vertical="center"/>
    </xf>
    <xf numFmtId="0" fontId="14" fillId="0" borderId="24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20" fillId="0" borderId="27" xfId="49" applyFont="1" applyBorder="1" applyAlignment="1">
      <alignment horizontal="center" vertical="center"/>
    </xf>
    <xf numFmtId="58" fontId="20" fillId="0" borderId="27" xfId="49" applyNumberFormat="1" applyFont="1" applyBorder="1">
      <alignment vertical="center"/>
    </xf>
    <xf numFmtId="0" fontId="19" fillId="0" borderId="27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49" fontId="10" fillId="3" borderId="42" xfId="51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4" fillId="0" borderId="18" xfId="49" applyFont="1" applyBorder="1" applyAlignment="1">
      <alignment horizontal="center" vertical="top"/>
    </xf>
    <xf numFmtId="0" fontId="22" fillId="0" borderId="43" xfId="49" applyFont="1" applyBorder="1" applyAlignment="1">
      <alignment horizontal="left" vertical="center"/>
    </xf>
    <xf numFmtId="0" fontId="22" fillId="0" borderId="20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14" fillId="0" borderId="20" xfId="49" applyFont="1" applyBorder="1" applyAlignment="1">
      <alignment horizontal="left" vertical="center"/>
    </xf>
    <xf numFmtId="0" fontId="17" fillId="0" borderId="2" xfId="49" applyBorder="1" applyAlignment="1">
      <alignment horizontal="center" vertical="center"/>
    </xf>
    <xf numFmtId="0" fontId="14" fillId="0" borderId="19" xfId="49" applyFont="1" applyBorder="1" applyAlignment="1">
      <alignment horizontal="center" vertical="center"/>
    </xf>
    <xf numFmtId="0" fontId="14" fillId="0" borderId="21" xfId="49" applyFont="1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2" fillId="0" borderId="24" xfId="49" applyFont="1" applyBorder="1" applyAlignment="1">
      <alignment horizontal="center" vertical="center"/>
    </xf>
    <xf numFmtId="0" fontId="14" fillId="0" borderId="25" xfId="49" applyFont="1" applyBorder="1" applyAlignment="1">
      <alignment horizontal="left" vertical="center"/>
    </xf>
    <xf numFmtId="0" fontId="14" fillId="0" borderId="22" xfId="49" applyFont="1" applyBorder="1" applyAlignment="1">
      <alignment horizontal="left" vertical="center"/>
    </xf>
    <xf numFmtId="14" fontId="12" fillId="0" borderId="22" xfId="49" applyNumberFormat="1" applyFont="1" applyBorder="1" applyAlignment="1">
      <alignment horizontal="center" vertical="center"/>
    </xf>
    <xf numFmtId="14" fontId="12" fillId="0" borderId="23" xfId="49" applyNumberFormat="1" applyFont="1" applyBorder="1" applyAlignment="1">
      <alignment horizontal="center" vertical="center"/>
    </xf>
    <xf numFmtId="0" fontId="14" fillId="0" borderId="25" xfId="49" applyFont="1" applyBorder="1">
      <alignment vertical="center"/>
    </xf>
    <xf numFmtId="31" fontId="12" fillId="0" borderId="22" xfId="49" applyNumberFormat="1" applyFont="1" applyBorder="1" applyAlignment="1">
      <alignment horizontal="center" vertical="center"/>
    </xf>
    <xf numFmtId="0" fontId="12" fillId="0" borderId="23" xfId="49" applyFont="1" applyBorder="1" applyAlignment="1">
      <alignment horizontal="center" vertical="center"/>
    </xf>
    <xf numFmtId="0" fontId="12" fillId="0" borderId="2" xfId="49" applyFont="1" applyBorder="1" applyAlignment="1">
      <alignment horizontal="center" vertical="center"/>
    </xf>
    <xf numFmtId="14" fontId="12" fillId="0" borderId="2" xfId="49" applyNumberFormat="1" applyFont="1" applyBorder="1" applyAlignment="1">
      <alignment horizontal="center" vertical="center"/>
    </xf>
    <xf numFmtId="0" fontId="14" fillId="0" borderId="25" xfId="49" applyFont="1" applyBorder="1" applyAlignment="1">
      <alignment horizontal="center" vertical="center"/>
    </xf>
    <xf numFmtId="0" fontId="14" fillId="0" borderId="22" xfId="49" applyFont="1" applyBorder="1" applyAlignment="1">
      <alignment horizontal="center" vertical="center"/>
    </xf>
    <xf numFmtId="0" fontId="14" fillId="0" borderId="23" xfId="49" applyFont="1" applyBorder="1" applyAlignment="1">
      <alignment horizontal="center" vertical="center"/>
    </xf>
    <xf numFmtId="0" fontId="12" fillId="0" borderId="25" xfId="49" applyFont="1" applyBorder="1" applyAlignment="1">
      <alignment horizontal="left" vertical="center"/>
    </xf>
    <xf numFmtId="0" fontId="14" fillId="0" borderId="26" xfId="49" applyFont="1" applyBorder="1" applyAlignment="1">
      <alignment horizontal="left" vertical="center"/>
    </xf>
    <xf numFmtId="0" fontId="12" fillId="0" borderId="28" xfId="49" applyFont="1" applyBorder="1" applyAlignment="1">
      <alignment horizontal="center" vertical="center"/>
    </xf>
    <xf numFmtId="0" fontId="14" fillId="0" borderId="27" xfId="49" applyFont="1" applyBorder="1" applyAlignment="1">
      <alignment horizontal="left" vertical="center"/>
    </xf>
    <xf numFmtId="0" fontId="12" fillId="0" borderId="26" xfId="49" applyFont="1" applyBorder="1" applyAlignment="1">
      <alignment horizontal="left" vertical="center"/>
    </xf>
    <xf numFmtId="0" fontId="12" fillId="0" borderId="27" xfId="49" applyFont="1" applyBorder="1" applyAlignment="1">
      <alignment horizontal="left" vertical="center"/>
    </xf>
    <xf numFmtId="0" fontId="12" fillId="0" borderId="28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14" fillId="0" borderId="19" xfId="49" applyFont="1" applyBorder="1">
      <alignment vertical="center"/>
    </xf>
    <xf numFmtId="0" fontId="17" fillId="0" borderId="21" xfId="49" applyBorder="1" applyAlignment="1">
      <alignment horizontal="left" vertical="center"/>
    </xf>
    <xf numFmtId="0" fontId="12" fillId="0" borderId="21" xfId="49" applyFont="1" applyBorder="1" applyAlignment="1">
      <alignment horizontal="left" vertical="center"/>
    </xf>
    <xf numFmtId="0" fontId="17" fillId="0" borderId="21" xfId="49" applyBorder="1">
      <alignment vertical="center"/>
    </xf>
    <xf numFmtId="0" fontId="14" fillId="0" borderId="21" xfId="49" applyFont="1" applyBorder="1">
      <alignment vertical="center"/>
    </xf>
    <xf numFmtId="0" fontId="12" fillId="0" borderId="24" xfId="49" applyFont="1" applyBorder="1" applyAlignment="1">
      <alignment horizontal="left" vertical="center"/>
    </xf>
    <xf numFmtId="0" fontId="17" fillId="0" borderId="22" xfId="49" applyBorder="1" applyAlignment="1">
      <alignment horizontal="left" vertical="center"/>
    </xf>
    <xf numFmtId="0" fontId="17" fillId="0" borderId="22" xfId="49" applyBorder="1">
      <alignment vertical="center"/>
    </xf>
    <xf numFmtId="0" fontId="14" fillId="0" borderId="22" xfId="49" applyFont="1" applyBorder="1">
      <alignment vertical="center"/>
    </xf>
    <xf numFmtId="0" fontId="14" fillId="0" borderId="28" xfId="49" applyFont="1" applyBorder="1" applyAlignment="1">
      <alignment horizontal="left" vertical="center"/>
    </xf>
    <xf numFmtId="0" fontId="14" fillId="0" borderId="0" xfId="49" applyFont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4" fillId="0" borderId="26" xfId="49" applyFont="1" applyBorder="1" applyAlignment="1">
      <alignment horizontal="center" vertical="center"/>
    </xf>
    <xf numFmtId="0" fontId="14" fillId="0" borderId="27" xfId="49" applyFont="1" applyBorder="1" applyAlignment="1">
      <alignment horizontal="center" vertical="center"/>
    </xf>
    <xf numFmtId="0" fontId="14" fillId="0" borderId="28" xfId="49" applyFont="1" applyBorder="1" applyAlignment="1">
      <alignment horizontal="center" vertical="center"/>
    </xf>
    <xf numFmtId="0" fontId="14" fillId="0" borderId="38" xfId="49" applyFont="1" applyBorder="1" applyAlignment="1">
      <alignment horizontal="left" vertical="center"/>
    </xf>
    <xf numFmtId="0" fontId="14" fillId="0" borderId="39" xfId="49" applyFont="1" applyBorder="1" applyAlignment="1">
      <alignment horizontal="left" vertical="center"/>
    </xf>
    <xf numFmtId="0" fontId="14" fillId="0" borderId="40" xfId="49" applyFont="1" applyBorder="1" applyAlignment="1">
      <alignment horizontal="left" vertical="center"/>
    </xf>
    <xf numFmtId="0" fontId="12" fillId="0" borderId="37" xfId="49" applyFont="1" applyBorder="1" applyAlignment="1">
      <alignment horizontal="left" vertical="center"/>
    </xf>
    <xf numFmtId="0" fontId="12" fillId="0" borderId="30" xfId="49" applyFont="1" applyBorder="1" applyAlignment="1">
      <alignment horizontal="left" vertical="center"/>
    </xf>
    <xf numFmtId="0" fontId="12" fillId="0" borderId="31" xfId="49" applyFont="1" applyBorder="1" applyAlignment="1">
      <alignment horizontal="left" vertical="center"/>
    </xf>
    <xf numFmtId="0" fontId="12" fillId="0" borderId="35" xfId="49" applyFont="1" applyBorder="1" applyAlignment="1">
      <alignment horizontal="left" vertical="center"/>
    </xf>
    <xf numFmtId="0" fontId="12" fillId="0" borderId="33" xfId="49" applyFont="1" applyBorder="1" applyAlignment="1">
      <alignment horizontal="left" vertical="center"/>
    </xf>
    <xf numFmtId="0" fontId="12" fillId="0" borderId="34" xfId="49" applyFont="1" applyBorder="1" applyAlignment="1">
      <alignment horizontal="left" vertical="center"/>
    </xf>
    <xf numFmtId="0" fontId="22" fillId="0" borderId="44" xfId="49" applyFont="1" applyBorder="1">
      <alignment vertical="center"/>
    </xf>
    <xf numFmtId="0" fontId="12" fillId="0" borderId="45" xfId="49" applyFont="1" applyBorder="1" applyAlignment="1">
      <alignment horizontal="center" vertical="center"/>
    </xf>
    <xf numFmtId="0" fontId="22" fillId="0" borderId="45" xfId="49" applyFont="1" applyBorder="1">
      <alignment vertical="center"/>
    </xf>
    <xf numFmtId="0" fontId="12" fillId="0" borderId="45" xfId="49" applyFont="1" applyBorder="1">
      <alignment vertical="center"/>
    </xf>
    <xf numFmtId="58" fontId="17" fillId="0" borderId="45" xfId="49" applyNumberFormat="1" applyBorder="1">
      <alignment vertical="center"/>
    </xf>
    <xf numFmtId="0" fontId="22" fillId="0" borderId="45" xfId="49" applyFont="1" applyBorder="1" applyAlignment="1">
      <alignment horizontal="center" vertical="center"/>
    </xf>
    <xf numFmtId="0" fontId="12" fillId="0" borderId="46" xfId="49" applyFont="1" applyBorder="1" applyAlignment="1">
      <alignment horizontal="center" vertical="center"/>
    </xf>
    <xf numFmtId="0" fontId="22" fillId="0" borderId="47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2" fillId="0" borderId="48" xfId="49" applyFont="1" applyBorder="1" applyAlignment="1">
      <alignment horizontal="left" vertical="center"/>
    </xf>
    <xf numFmtId="0" fontId="22" fillId="0" borderId="49" xfId="49" applyFont="1" applyBorder="1" applyAlignment="1">
      <alignment horizontal="center" vertical="center"/>
    </xf>
    <xf numFmtId="0" fontId="22" fillId="0" borderId="50" xfId="49" applyFont="1" applyBorder="1" applyAlignment="1">
      <alignment horizontal="center" vertical="center"/>
    </xf>
    <xf numFmtId="0" fontId="22" fillId="0" borderId="51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22" fillId="0" borderId="27" xfId="49" applyFont="1" applyBorder="1" applyAlignment="1">
      <alignment horizontal="center" vertical="center"/>
    </xf>
    <xf numFmtId="0" fontId="22" fillId="0" borderId="28" xfId="49" applyFont="1" applyBorder="1" applyAlignment="1">
      <alignment horizontal="center" vertical="center"/>
    </xf>
    <xf numFmtId="0" fontId="17" fillId="0" borderId="45" xfId="49" applyBorder="1" applyAlignment="1">
      <alignment horizontal="center" vertical="center"/>
    </xf>
    <xf numFmtId="0" fontId="17" fillId="0" borderId="46" xfId="49" applyBorder="1" applyAlignment="1">
      <alignment horizontal="center" vertical="center"/>
    </xf>
    <xf numFmtId="0" fontId="11" fillId="3" borderId="0" xfId="50" applyFont="1" applyFill="1" applyAlignment="1">
      <alignment horizontal="center" vertical="center"/>
    </xf>
    <xf numFmtId="0" fontId="10" fillId="3" borderId="0" xfId="50" applyFont="1" applyFill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 vertical="center"/>
    </xf>
    <xf numFmtId="0" fontId="10" fillId="3" borderId="5" xfId="50" applyFont="1" applyFill="1" applyBorder="1" applyAlignment="1">
      <alignment horizontal="center" vertical="center"/>
    </xf>
    <xf numFmtId="0" fontId="10" fillId="3" borderId="7" xfId="50" applyFont="1" applyFill="1" applyBorder="1" applyAlignment="1">
      <alignment horizontal="center" vertical="center"/>
    </xf>
    <xf numFmtId="176" fontId="3" fillId="3" borderId="2" xfId="53" applyNumberFormat="1" applyFont="1" applyFill="1" applyBorder="1" applyAlignment="1">
      <alignment horizontal="center" vertical="center"/>
    </xf>
    <xf numFmtId="49" fontId="16" fillId="3" borderId="4" xfId="54" applyNumberFormat="1" applyFont="1" applyFill="1" applyBorder="1" applyAlignment="1">
      <alignment horizontal="center" vertical="center"/>
    </xf>
    <xf numFmtId="0" fontId="26" fillId="3" borderId="2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7" fillId="3" borderId="2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49" fontId="10" fillId="3" borderId="2" xfId="50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vertical="center"/>
    </xf>
    <xf numFmtId="14" fontId="11" fillId="3" borderId="0" xfId="50" applyNumberFormat="1" applyFont="1" applyFill="1" applyAlignment="1">
      <alignment horizontal="center"/>
    </xf>
    <xf numFmtId="0" fontId="28" fillId="0" borderId="2" xfId="49" applyFont="1" applyBorder="1" applyAlignment="1">
      <alignment horizontal="center" vertical="top"/>
    </xf>
    <xf numFmtId="0" fontId="22" fillId="0" borderId="2" xfId="49" applyFont="1" applyBorder="1" applyAlignment="1">
      <alignment horizontal="left" vertical="center"/>
    </xf>
    <xf numFmtId="0" fontId="22" fillId="0" borderId="2" xfId="49" applyFont="1" applyBorder="1" applyAlignment="1">
      <alignment horizontal="center" vertical="center"/>
    </xf>
    <xf numFmtId="0" fontId="25" fillId="0" borderId="2" xfId="49" applyFont="1" applyBorder="1" applyAlignment="1">
      <alignment horizontal="center" vertical="center"/>
    </xf>
    <xf numFmtId="0" fontId="14" fillId="0" borderId="2" xfId="49" applyFont="1" applyBorder="1" applyAlignment="1">
      <alignment horizontal="left" vertical="center"/>
    </xf>
    <xf numFmtId="0" fontId="14" fillId="0" borderId="2" xfId="49" applyFont="1" applyBorder="1" applyAlignment="1">
      <alignment horizontal="center" vertical="center"/>
    </xf>
    <xf numFmtId="0" fontId="14" fillId="0" borderId="2" xfId="49" applyFont="1" applyBorder="1">
      <alignment vertical="center"/>
    </xf>
    <xf numFmtId="0" fontId="17" fillId="0" borderId="2" xfId="49" applyBorder="1">
      <alignment vertical="center"/>
    </xf>
    <xf numFmtId="0" fontId="29" fillId="0" borderId="26" xfId="49" applyFont="1" applyBorder="1" applyAlignment="1">
      <alignment vertical="center"/>
    </xf>
    <xf numFmtId="0" fontId="14" fillId="0" borderId="52" xfId="49" applyFont="1" applyBorder="1" applyAlignment="1">
      <alignment horizontal="left" vertical="center"/>
    </xf>
    <xf numFmtId="0" fontId="14" fillId="0" borderId="18" xfId="49" applyFont="1" applyBorder="1" applyAlignment="1">
      <alignment horizontal="left" vertical="center"/>
    </xf>
    <xf numFmtId="0" fontId="14" fillId="0" borderId="53" xfId="49" applyFont="1" applyBorder="1" applyAlignment="1">
      <alignment horizontal="left" vertical="center"/>
    </xf>
    <xf numFmtId="0" fontId="14" fillId="0" borderId="49" xfId="49" applyFont="1" applyBorder="1">
      <alignment vertical="center"/>
    </xf>
    <xf numFmtId="0" fontId="17" fillId="0" borderId="50" xfId="49" applyBorder="1" applyAlignment="1">
      <alignment horizontal="left" vertical="center"/>
    </xf>
    <xf numFmtId="0" fontId="12" fillId="0" borderId="50" xfId="49" applyFont="1" applyBorder="1" applyAlignment="1">
      <alignment horizontal="left" vertical="center"/>
    </xf>
    <xf numFmtId="0" fontId="17" fillId="0" borderId="50" xfId="49" applyBorder="1">
      <alignment vertical="center"/>
    </xf>
    <xf numFmtId="0" fontId="14" fillId="0" borderId="50" xfId="49" applyFont="1" applyBorder="1">
      <alignment vertical="center"/>
    </xf>
    <xf numFmtId="0" fontId="12" fillId="0" borderId="51" xfId="49" applyFont="1" applyBorder="1" applyAlignment="1">
      <alignment horizontal="left" vertical="center"/>
    </xf>
    <xf numFmtId="0" fontId="14" fillId="0" borderId="49" xfId="49" applyFont="1" applyBorder="1" applyAlignment="1">
      <alignment horizontal="center" vertical="center"/>
    </xf>
    <xf numFmtId="0" fontId="12" fillId="0" borderId="50" xfId="49" applyFont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17" fillId="0" borderId="50" xfId="49" applyBorder="1" applyAlignment="1">
      <alignment horizontal="center" vertical="center"/>
    </xf>
    <xf numFmtId="0" fontId="17" fillId="0" borderId="22" xfId="49" applyBorder="1" applyAlignment="1">
      <alignment horizontal="center" vertical="center"/>
    </xf>
    <xf numFmtId="0" fontId="14" fillId="0" borderId="0" xfId="49" applyFont="1">
      <alignment vertical="center"/>
    </xf>
    <xf numFmtId="0" fontId="14" fillId="0" borderId="38" xfId="49" applyFont="1" applyBorder="1" applyAlignment="1">
      <alignment horizontal="left" vertical="center" wrapText="1"/>
    </xf>
    <xf numFmtId="0" fontId="14" fillId="0" borderId="39" xfId="49" applyFont="1" applyBorder="1" applyAlignment="1">
      <alignment horizontal="left" vertical="center" wrapText="1"/>
    </xf>
    <xf numFmtId="0" fontId="14" fillId="0" borderId="40" xfId="49" applyFont="1" applyBorder="1" applyAlignment="1">
      <alignment horizontal="left" vertical="center" wrapText="1"/>
    </xf>
    <xf numFmtId="0" fontId="14" fillId="0" borderId="49" xfId="49" applyFont="1" applyBorder="1" applyAlignment="1">
      <alignment horizontal="left" vertical="center"/>
    </xf>
    <xf numFmtId="0" fontId="14" fillId="0" borderId="50" xfId="49" applyFont="1" applyBorder="1" applyAlignment="1">
      <alignment horizontal="left" vertical="center"/>
    </xf>
    <xf numFmtId="0" fontId="14" fillId="0" borderId="51" xfId="49" applyFont="1" applyBorder="1" applyAlignment="1">
      <alignment horizontal="left" vertical="center"/>
    </xf>
    <xf numFmtId="0" fontId="30" fillId="0" borderId="54" xfId="49" applyFont="1" applyBorder="1" applyAlignment="1">
      <alignment horizontal="left" vertical="center" wrapText="1"/>
    </xf>
    <xf numFmtId="0" fontId="12" fillId="0" borderId="25" xfId="49" applyFont="1" applyBorder="1" applyAlignment="1">
      <alignment horizontal="center" vertical="center"/>
    </xf>
    <xf numFmtId="9" fontId="12" fillId="0" borderId="22" xfId="49" applyNumberFormat="1" applyFont="1" applyBorder="1" applyAlignment="1">
      <alignment horizontal="center" vertical="center"/>
    </xf>
    <xf numFmtId="0" fontId="25" fillId="0" borderId="23" xfId="49" applyFont="1" applyBorder="1" applyAlignment="1">
      <alignment horizontal="center" vertical="center" wrapText="1"/>
    </xf>
    <xf numFmtId="0" fontId="25" fillId="0" borderId="23" xfId="49" applyFont="1" applyBorder="1" applyAlignment="1">
      <alignment horizontal="center" vertical="center"/>
    </xf>
    <xf numFmtId="0" fontId="25" fillId="0" borderId="23" xfId="49" applyFont="1" applyBorder="1" applyAlignment="1">
      <alignment horizontal="left" vertical="center"/>
    </xf>
    <xf numFmtId="0" fontId="22" fillId="0" borderId="47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48" xfId="0" applyFont="1" applyBorder="1" applyAlignment="1">
      <alignment horizontal="left" vertical="center"/>
    </xf>
    <xf numFmtId="9" fontId="12" fillId="0" borderId="37" xfId="49" applyNumberFormat="1" applyFont="1" applyBorder="1" applyAlignment="1">
      <alignment horizontal="left" vertical="center"/>
    </xf>
    <xf numFmtId="9" fontId="12" fillId="0" borderId="30" xfId="49" applyNumberFormat="1" applyFont="1" applyBorder="1" applyAlignment="1">
      <alignment horizontal="left" vertical="center"/>
    </xf>
    <xf numFmtId="9" fontId="12" fillId="0" borderId="31" xfId="49" applyNumberFormat="1" applyFont="1" applyBorder="1" applyAlignment="1">
      <alignment horizontal="left" vertical="center"/>
    </xf>
    <xf numFmtId="9" fontId="12" fillId="0" borderId="38" xfId="49" applyNumberFormat="1" applyFont="1" applyBorder="1" applyAlignment="1">
      <alignment horizontal="left" vertical="center"/>
    </xf>
    <xf numFmtId="9" fontId="12" fillId="0" borderId="39" xfId="49" applyNumberFormat="1" applyFont="1" applyBorder="1" applyAlignment="1">
      <alignment horizontal="left" vertical="center"/>
    </xf>
    <xf numFmtId="9" fontId="12" fillId="0" borderId="40" xfId="49" applyNumberFormat="1" applyFont="1" applyBorder="1" applyAlignment="1">
      <alignment horizontal="left" vertical="center"/>
    </xf>
    <xf numFmtId="0" fontId="19" fillId="0" borderId="49" xfId="49" applyFont="1" applyBorder="1" applyAlignment="1">
      <alignment horizontal="left" vertical="center"/>
    </xf>
    <xf numFmtId="0" fontId="19" fillId="0" borderId="50" xfId="49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19" fillId="0" borderId="55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20" fontId="12" fillId="0" borderId="56" xfId="49" applyNumberFormat="1" applyFont="1" applyBorder="1" applyAlignment="1">
      <alignment horizontal="left" vertical="center"/>
    </xf>
    <xf numFmtId="0" fontId="12" fillId="0" borderId="57" xfId="49" applyFont="1" applyBorder="1" applyAlignment="1">
      <alignment horizontal="left" vertical="center"/>
    </xf>
    <xf numFmtId="0" fontId="12" fillId="0" borderId="58" xfId="49" applyFont="1" applyBorder="1" applyAlignment="1">
      <alignment horizontal="left" vertical="center"/>
    </xf>
    <xf numFmtId="0" fontId="12" fillId="3" borderId="35" xfId="49" applyFont="1" applyFill="1" applyBorder="1" applyAlignment="1">
      <alignment horizontal="left" vertical="center"/>
    </xf>
    <xf numFmtId="0" fontId="12" fillId="3" borderId="33" xfId="49" applyFont="1" applyFill="1" applyBorder="1" applyAlignment="1">
      <alignment horizontal="left" vertical="center"/>
    </xf>
    <xf numFmtId="0" fontId="12" fillId="3" borderId="34" xfId="49" applyFont="1" applyFill="1" applyBorder="1" applyAlignment="1">
      <alignment horizontal="left" vertical="center"/>
    </xf>
    <xf numFmtId="20" fontId="12" fillId="0" borderId="35" xfId="49" applyNumberFormat="1" applyFont="1" applyBorder="1" applyAlignment="1">
      <alignment horizontal="left" vertical="center"/>
    </xf>
    <xf numFmtId="0" fontId="12" fillId="0" borderId="56" xfId="49" applyFont="1" applyBorder="1" applyAlignment="1">
      <alignment horizontal="left" vertical="center"/>
    </xf>
    <xf numFmtId="0" fontId="22" fillId="0" borderId="43" xfId="49" applyFont="1" applyBorder="1">
      <alignment vertical="center"/>
    </xf>
    <xf numFmtId="0" fontId="31" fillId="0" borderId="45" xfId="49" applyFont="1" applyBorder="1" applyAlignment="1">
      <alignment horizontal="center" vertical="center"/>
    </xf>
    <xf numFmtId="0" fontId="22" fillId="0" borderId="20" xfId="49" applyFont="1" applyBorder="1">
      <alignment vertical="center"/>
    </xf>
    <xf numFmtId="0" fontId="12" fillId="0" borderId="59" xfId="49" applyFont="1" applyBorder="1">
      <alignment vertical="center"/>
    </xf>
    <xf numFmtId="0" fontId="22" fillId="0" borderId="59" xfId="49" applyFont="1" applyBorder="1">
      <alignment vertical="center"/>
    </xf>
    <xf numFmtId="58" fontId="17" fillId="0" borderId="20" xfId="49" applyNumberFormat="1" applyBorder="1">
      <alignment vertical="center"/>
    </xf>
    <xf numFmtId="0" fontId="22" fillId="0" borderId="36" xfId="49" applyFont="1" applyBorder="1" applyAlignment="1">
      <alignment horizontal="center" vertical="center"/>
    </xf>
    <xf numFmtId="0" fontId="22" fillId="0" borderId="60" xfId="49" applyFont="1" applyBorder="1" applyAlignment="1">
      <alignment horizontal="center" vertical="center"/>
    </xf>
    <xf numFmtId="0" fontId="12" fillId="0" borderId="59" xfId="49" applyFont="1" applyBorder="1" applyAlignment="1">
      <alignment horizontal="center" vertical="center"/>
    </xf>
    <xf numFmtId="0" fontId="12" fillId="0" borderId="61" xfId="49" applyFont="1" applyBorder="1" applyAlignment="1">
      <alignment horizontal="center" vertical="center"/>
    </xf>
    <xf numFmtId="0" fontId="12" fillId="0" borderId="62" xfId="49" applyFont="1" applyBorder="1" applyAlignment="1">
      <alignment horizontal="left" vertical="center"/>
    </xf>
    <xf numFmtId="0" fontId="12" fillId="0" borderId="36" xfId="49" applyFont="1" applyBorder="1" applyAlignment="1">
      <alignment horizontal="left" vertical="center"/>
    </xf>
    <xf numFmtId="0" fontId="12" fillId="0" borderId="61" xfId="49" applyFont="1" applyBorder="1" applyAlignment="1">
      <alignment horizontal="left" vertical="center"/>
    </xf>
    <xf numFmtId="0" fontId="17" fillId="0" borderId="59" xfId="49" applyBorder="1">
      <alignment vertical="center"/>
    </xf>
    <xf numFmtId="0" fontId="32" fillId="0" borderId="63" xfId="0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32" fillId="0" borderId="65" xfId="0" applyFont="1" applyBorder="1" applyAlignment="1">
      <alignment horizontal="center" vertical="center" wrapText="1"/>
    </xf>
    <xf numFmtId="0" fontId="33" fillId="0" borderId="13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0" borderId="66" xfId="0" applyFont="1" applyBorder="1" applyAlignment="1">
      <alignment horizontal="center" vertical="center"/>
    </xf>
    <xf numFmtId="0" fontId="33" fillId="4" borderId="2" xfId="0" applyFont="1" applyFill="1" applyBorder="1"/>
    <xf numFmtId="0" fontId="33" fillId="0" borderId="67" xfId="0" applyFont="1" applyBorder="1"/>
    <xf numFmtId="0" fontId="0" fillId="0" borderId="13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0" borderId="70" xfId="0" applyBorder="1"/>
    <xf numFmtId="0" fontId="0" fillId="5" borderId="0" xfId="0" applyFill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968500" y="20955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291450" y="10439400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14900" y="20415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181100" y="20955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24800" y="20415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968500" y="19145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291450" y="1043940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14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14900" y="1908175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0955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181100" y="19145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14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60325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12100" y="18383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2500" y="2095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200150" y="28511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200150" y="3032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974850" y="30194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987550" y="283845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0200" y="30194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384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14900" y="30194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14900" y="283845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194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43850" y="30194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3845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43850" y="28384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62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430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981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0600" y="784225"/>
              <a:ext cx="393700" cy="15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114300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19125"/>
              <a:ext cx="3873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107950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12100" y="584200"/>
              <a:ext cx="39370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24800" y="771525"/>
              <a:ext cx="400050" cy="41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43850" y="9810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43850" y="11620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43850" y="13430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968500" y="22764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181100" y="22764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764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14900" y="2276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40450" y="2276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200150" y="9518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200150" y="9686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987550" y="96869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987550" y="950595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9686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78300" y="95059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895850" y="96869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895850" y="9505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9686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43850" y="96869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2500" y="95059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43850" y="9505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40450" y="9686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40450" y="9505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79750" y="9686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79750" y="9505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24800" y="22415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764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40450" y="2095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40450" y="1914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40450" y="9686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987550" y="67532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98750" y="6753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621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405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8575"/>
              <a:ext cx="38735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40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40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53250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51050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32025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2412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32050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32025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2412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7490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1925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319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1292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38275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38275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349250</xdr:colOff>
          <xdr:row>23</xdr:row>
          <xdr:rowOff>6350</xdr:rowOff>
        </xdr:from>
        <xdr:to>
          <xdr:col>4</xdr:col>
          <xdr:colOff>25400</xdr:colOff>
          <xdr:row>24</xdr:row>
          <xdr:rowOff>3175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616200" y="4359275"/>
              <a:ext cx="4000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621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431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32025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3</xdr:col>
          <xdr:colOff>508000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156075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14575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272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38275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433070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184150</xdr:rowOff>
        </xdr:from>
        <xdr:to>
          <xdr:col>3</xdr:col>
          <xdr:colOff>444500</xdr:colOff>
          <xdr:row>10</xdr:row>
          <xdr:rowOff>3175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36750" y="1800225"/>
              <a:ext cx="7747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9</xdr:row>
          <xdr:rowOff>0</xdr:rowOff>
        </xdr:from>
        <xdr:to>
          <xdr:col>6</xdr:col>
          <xdr:colOff>482600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49750" y="18002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70446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70446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41489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43" t="s">
        <v>0</v>
      </c>
      <c r="C2" s="344"/>
      <c r="D2" s="344"/>
      <c r="E2" s="344"/>
      <c r="F2" s="344"/>
      <c r="G2" s="344"/>
      <c r="H2" s="344"/>
      <c r="I2" s="345"/>
    </row>
    <row r="3" ht="28" customHeight="1" spans="2:9">
      <c r="B3" s="346"/>
      <c r="C3" s="347"/>
      <c r="D3" s="348" t="s">
        <v>1</v>
      </c>
      <c r="E3" s="349"/>
      <c r="F3" s="350" t="s">
        <v>2</v>
      </c>
      <c r="G3" s="351"/>
      <c r="H3" s="348" t="s">
        <v>3</v>
      </c>
      <c r="I3" s="352"/>
    </row>
    <row r="4" ht="28" customHeight="1" spans="2:9">
      <c r="B4" s="346" t="s">
        <v>4</v>
      </c>
      <c r="C4" s="347" t="s">
        <v>5</v>
      </c>
      <c r="D4" s="347" t="s">
        <v>6</v>
      </c>
      <c r="E4" s="347" t="s">
        <v>7</v>
      </c>
      <c r="F4" s="353" t="s">
        <v>6</v>
      </c>
      <c r="G4" s="353" t="s">
        <v>7</v>
      </c>
      <c r="H4" s="347" t="s">
        <v>6</v>
      </c>
      <c r="I4" s="354" t="s">
        <v>7</v>
      </c>
    </row>
    <row r="5" ht="28" customHeight="1" spans="2:9">
      <c r="B5" s="355" t="s">
        <v>8</v>
      </c>
      <c r="C5" s="12">
        <v>13</v>
      </c>
      <c r="D5" s="12">
        <v>0</v>
      </c>
      <c r="E5" s="12">
        <v>1</v>
      </c>
      <c r="F5" s="356">
        <v>0</v>
      </c>
      <c r="G5" s="356">
        <v>1</v>
      </c>
      <c r="H5" s="12">
        <v>1</v>
      </c>
      <c r="I5" s="357">
        <v>2</v>
      </c>
    </row>
    <row r="6" ht="28" customHeight="1" spans="2:9">
      <c r="B6" s="355" t="s">
        <v>9</v>
      </c>
      <c r="C6" s="12">
        <v>20</v>
      </c>
      <c r="D6" s="12">
        <v>0</v>
      </c>
      <c r="E6" s="12">
        <v>1</v>
      </c>
      <c r="F6" s="356">
        <v>1</v>
      </c>
      <c r="G6" s="356">
        <v>2</v>
      </c>
      <c r="H6" s="12">
        <v>2</v>
      </c>
      <c r="I6" s="357">
        <v>3</v>
      </c>
    </row>
    <row r="7" ht="28" customHeight="1" spans="2:9">
      <c r="B7" s="355" t="s">
        <v>10</v>
      </c>
      <c r="C7" s="12">
        <v>32</v>
      </c>
      <c r="D7" s="12">
        <v>0</v>
      </c>
      <c r="E7" s="12">
        <v>1</v>
      </c>
      <c r="F7" s="356">
        <v>2</v>
      </c>
      <c r="G7" s="356">
        <v>3</v>
      </c>
      <c r="H7" s="12">
        <v>3</v>
      </c>
      <c r="I7" s="357">
        <v>4</v>
      </c>
    </row>
    <row r="8" ht="28" customHeight="1" spans="2:9">
      <c r="B8" s="355" t="s">
        <v>11</v>
      </c>
      <c r="C8" s="12">
        <v>50</v>
      </c>
      <c r="D8" s="12">
        <v>1</v>
      </c>
      <c r="E8" s="12">
        <v>2</v>
      </c>
      <c r="F8" s="356">
        <v>3</v>
      </c>
      <c r="G8" s="356">
        <v>4</v>
      </c>
      <c r="H8" s="12">
        <v>5</v>
      </c>
      <c r="I8" s="357">
        <v>6</v>
      </c>
    </row>
    <row r="9" ht="28" customHeight="1" spans="2:9">
      <c r="B9" s="355" t="s">
        <v>12</v>
      </c>
      <c r="C9" s="12">
        <v>80</v>
      </c>
      <c r="D9" s="12">
        <v>2</v>
      </c>
      <c r="E9" s="12">
        <v>3</v>
      </c>
      <c r="F9" s="356">
        <v>5</v>
      </c>
      <c r="G9" s="356">
        <v>6</v>
      </c>
      <c r="H9" s="12">
        <v>7</v>
      </c>
      <c r="I9" s="357">
        <v>8</v>
      </c>
    </row>
    <row r="10" ht="28" customHeight="1" spans="2:9">
      <c r="B10" s="355" t="s">
        <v>13</v>
      </c>
      <c r="C10" s="12">
        <v>125</v>
      </c>
      <c r="D10" s="12">
        <v>3</v>
      </c>
      <c r="E10" s="12">
        <v>4</v>
      </c>
      <c r="F10" s="356">
        <v>7</v>
      </c>
      <c r="G10" s="356">
        <v>8</v>
      </c>
      <c r="H10" s="12">
        <v>10</v>
      </c>
      <c r="I10" s="357">
        <v>11</v>
      </c>
    </row>
    <row r="11" ht="28" customHeight="1" spans="2:9">
      <c r="B11" s="355" t="s">
        <v>14</v>
      </c>
      <c r="C11" s="12">
        <v>200</v>
      </c>
      <c r="D11" s="12">
        <v>5</v>
      </c>
      <c r="E11" s="12">
        <v>6</v>
      </c>
      <c r="F11" s="356">
        <v>10</v>
      </c>
      <c r="G11" s="356">
        <v>11</v>
      </c>
      <c r="H11" s="12">
        <v>14</v>
      </c>
      <c r="I11" s="357">
        <v>15</v>
      </c>
    </row>
    <row r="12" ht="28" customHeight="1" spans="2:9">
      <c r="B12" s="358" t="s">
        <v>15</v>
      </c>
      <c r="C12" s="359">
        <v>315</v>
      </c>
      <c r="D12" s="359">
        <v>7</v>
      </c>
      <c r="E12" s="359">
        <v>8</v>
      </c>
      <c r="F12" s="360">
        <v>14</v>
      </c>
      <c r="G12" s="360">
        <v>15</v>
      </c>
      <c r="H12" s="359">
        <v>21</v>
      </c>
      <c r="I12" s="361">
        <v>22</v>
      </c>
    </row>
    <row r="14" spans="2:9">
      <c r="B14" s="362" t="s">
        <v>16</v>
      </c>
      <c r="C14" s="362"/>
      <c r="D14" s="36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298</v>
      </c>
      <c r="B2" s="5" t="s">
        <v>266</v>
      </c>
      <c r="C2" s="5" t="s">
        <v>262</v>
      </c>
      <c r="D2" s="5" t="s">
        <v>263</v>
      </c>
      <c r="E2" s="5" t="s">
        <v>264</v>
      </c>
      <c r="F2" s="5" t="s">
        <v>265</v>
      </c>
      <c r="G2" s="35" t="s">
        <v>299</v>
      </c>
      <c r="H2" s="36"/>
      <c r="I2" s="37"/>
      <c r="J2" s="35" t="s">
        <v>300</v>
      </c>
      <c r="K2" s="36"/>
      <c r="L2" s="37"/>
      <c r="M2" s="35" t="s">
        <v>301</v>
      </c>
      <c r="N2" s="36"/>
      <c r="O2" s="37"/>
      <c r="P2" s="35" t="s">
        <v>302</v>
      </c>
      <c r="Q2" s="36"/>
      <c r="R2" s="37"/>
      <c r="S2" s="36" t="s">
        <v>303</v>
      </c>
      <c r="T2" s="36"/>
      <c r="U2" s="37"/>
      <c r="V2" s="31" t="s">
        <v>304</v>
      </c>
      <c r="W2" s="31" t="s">
        <v>275</v>
      </c>
    </row>
    <row r="3" s="1" customFormat="1" ht="16.5" spans="1:23">
      <c r="A3" s="8"/>
      <c r="B3" s="38"/>
      <c r="C3" s="38"/>
      <c r="D3" s="38"/>
      <c r="E3" s="38"/>
      <c r="F3" s="38"/>
      <c r="G3" s="4" t="s">
        <v>305</v>
      </c>
      <c r="H3" s="4" t="s">
        <v>33</v>
      </c>
      <c r="I3" s="4" t="s">
        <v>266</v>
      </c>
      <c r="J3" s="4" t="s">
        <v>305</v>
      </c>
      <c r="K3" s="4" t="s">
        <v>33</v>
      </c>
      <c r="L3" s="4" t="s">
        <v>266</v>
      </c>
      <c r="M3" s="4" t="s">
        <v>305</v>
      </c>
      <c r="N3" s="4" t="s">
        <v>33</v>
      </c>
      <c r="O3" s="4" t="s">
        <v>266</v>
      </c>
      <c r="P3" s="4" t="s">
        <v>305</v>
      </c>
      <c r="Q3" s="4" t="s">
        <v>33</v>
      </c>
      <c r="R3" s="4" t="s">
        <v>266</v>
      </c>
      <c r="S3" s="4" t="s">
        <v>305</v>
      </c>
      <c r="T3" s="4" t="s">
        <v>33</v>
      </c>
      <c r="U3" s="4" t="s">
        <v>266</v>
      </c>
      <c r="V3" s="39"/>
      <c r="W3" s="39"/>
    </row>
    <row r="4" spans="1:23">
      <c r="A4" s="40" t="s">
        <v>306</v>
      </c>
      <c r="B4" s="41"/>
      <c r="C4" s="41"/>
      <c r="D4" s="41"/>
      <c r="E4" s="41"/>
      <c r="F4" s="4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ht="16.5" spans="1:23">
      <c r="A5" s="42"/>
      <c r="B5" s="43"/>
      <c r="C5" s="43"/>
      <c r="D5" s="43"/>
      <c r="E5" s="43"/>
      <c r="F5" s="43"/>
      <c r="G5" s="35" t="s">
        <v>307</v>
      </c>
      <c r="H5" s="36"/>
      <c r="I5" s="37"/>
      <c r="J5" s="35" t="s">
        <v>308</v>
      </c>
      <c r="K5" s="36"/>
      <c r="L5" s="37"/>
      <c r="M5" s="35" t="s">
        <v>309</v>
      </c>
      <c r="N5" s="36"/>
      <c r="O5" s="37"/>
      <c r="P5" s="35" t="s">
        <v>310</v>
      </c>
      <c r="Q5" s="36"/>
      <c r="R5" s="37"/>
      <c r="S5" s="36" t="s">
        <v>311</v>
      </c>
      <c r="T5" s="36"/>
      <c r="U5" s="37"/>
      <c r="V5" s="11"/>
      <c r="W5" s="11"/>
    </row>
    <row r="6" ht="16.5" spans="1:23">
      <c r="A6" s="42"/>
      <c r="B6" s="43"/>
      <c r="C6" s="43"/>
      <c r="D6" s="43"/>
      <c r="E6" s="43"/>
      <c r="F6" s="43"/>
      <c r="G6" s="4" t="s">
        <v>305</v>
      </c>
      <c r="H6" s="4" t="s">
        <v>33</v>
      </c>
      <c r="I6" s="4" t="s">
        <v>266</v>
      </c>
      <c r="J6" s="4" t="s">
        <v>305</v>
      </c>
      <c r="K6" s="4" t="s">
        <v>33</v>
      </c>
      <c r="L6" s="4" t="s">
        <v>266</v>
      </c>
      <c r="M6" s="4" t="s">
        <v>305</v>
      </c>
      <c r="N6" s="4" t="s">
        <v>33</v>
      </c>
      <c r="O6" s="4" t="s">
        <v>266</v>
      </c>
      <c r="P6" s="4" t="s">
        <v>305</v>
      </c>
      <c r="Q6" s="4" t="s">
        <v>33</v>
      </c>
      <c r="R6" s="4" t="s">
        <v>266</v>
      </c>
      <c r="S6" s="4" t="s">
        <v>305</v>
      </c>
      <c r="T6" s="4" t="s">
        <v>33</v>
      </c>
      <c r="U6" s="4" t="s">
        <v>266</v>
      </c>
      <c r="V6" s="11"/>
      <c r="W6" s="11"/>
    </row>
    <row r="7" spans="1:23">
      <c r="A7" s="44"/>
      <c r="B7" s="45"/>
      <c r="C7" s="45"/>
      <c r="D7" s="45"/>
      <c r="E7" s="45"/>
      <c r="F7" s="45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1" t="s">
        <v>312</v>
      </c>
      <c r="B8" s="41"/>
      <c r="C8" s="41"/>
      <c r="D8" s="41"/>
      <c r="E8" s="41"/>
      <c r="F8" s="4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5"/>
      <c r="B9" s="45"/>
      <c r="C9" s="45"/>
      <c r="D9" s="45"/>
      <c r="E9" s="45"/>
      <c r="F9" s="45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41" t="s">
        <v>313</v>
      </c>
      <c r="B10" s="41"/>
      <c r="C10" s="41"/>
      <c r="D10" s="41"/>
      <c r="E10" s="41"/>
      <c r="F10" s="4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5"/>
      <c r="B11" s="45"/>
      <c r="C11" s="45"/>
      <c r="D11" s="45"/>
      <c r="E11" s="45"/>
      <c r="F11" s="45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41" t="s">
        <v>314</v>
      </c>
      <c r="B12" s="41"/>
      <c r="C12" s="41"/>
      <c r="D12" s="41"/>
      <c r="E12" s="41"/>
      <c r="F12" s="4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45"/>
      <c r="B13" s="45"/>
      <c r="C13" s="45"/>
      <c r="D13" s="45"/>
      <c r="E13" s="45"/>
      <c r="F13" s="45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41" t="s">
        <v>315</v>
      </c>
      <c r="B14" s="41"/>
      <c r="C14" s="41"/>
      <c r="D14" s="41"/>
      <c r="E14" s="41"/>
      <c r="F14" s="41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45"/>
      <c r="B15" s="45"/>
      <c r="C15" s="45"/>
      <c r="D15" s="45"/>
      <c r="E15" s="45"/>
      <c r="F15" s="45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2" customFormat="1" ht="18.75" spans="1:23">
      <c r="A17" s="14" t="s">
        <v>316</v>
      </c>
      <c r="B17" s="15"/>
      <c r="C17" s="15"/>
      <c r="D17" s="15"/>
      <c r="E17" s="16"/>
      <c r="F17" s="17"/>
      <c r="G17" s="29"/>
      <c r="H17" s="34"/>
      <c r="I17" s="34"/>
      <c r="J17" s="14" t="s">
        <v>317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ht="60.75" customHeight="1" spans="1:23">
      <c r="A18" s="19" t="s">
        <v>318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23">
      <c r="A19" t="s">
        <v>296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320</v>
      </c>
      <c r="B2" s="31" t="s">
        <v>262</v>
      </c>
      <c r="C2" s="31" t="s">
        <v>263</v>
      </c>
      <c r="D2" s="31" t="s">
        <v>264</v>
      </c>
      <c r="E2" s="31" t="s">
        <v>265</v>
      </c>
      <c r="F2" s="31" t="s">
        <v>266</v>
      </c>
      <c r="G2" s="30" t="s">
        <v>321</v>
      </c>
      <c r="H2" s="30" t="s">
        <v>322</v>
      </c>
      <c r="I2" s="30" t="s">
        <v>323</v>
      </c>
      <c r="J2" s="30" t="s">
        <v>322</v>
      </c>
      <c r="K2" s="30" t="s">
        <v>324</v>
      </c>
      <c r="L2" s="30" t="s">
        <v>322</v>
      </c>
      <c r="M2" s="31" t="s">
        <v>304</v>
      </c>
      <c r="N2" s="31" t="s">
        <v>275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2" t="s">
        <v>320</v>
      </c>
      <c r="B4" s="33" t="s">
        <v>325</v>
      </c>
      <c r="C4" s="33" t="s">
        <v>305</v>
      </c>
      <c r="D4" s="33" t="s">
        <v>264</v>
      </c>
      <c r="E4" s="31" t="s">
        <v>265</v>
      </c>
      <c r="F4" s="31" t="s">
        <v>266</v>
      </c>
      <c r="G4" s="30" t="s">
        <v>321</v>
      </c>
      <c r="H4" s="30" t="s">
        <v>322</v>
      </c>
      <c r="I4" s="30" t="s">
        <v>323</v>
      </c>
      <c r="J4" s="30" t="s">
        <v>322</v>
      </c>
      <c r="K4" s="30" t="s">
        <v>324</v>
      </c>
      <c r="L4" s="30" t="s">
        <v>322</v>
      </c>
      <c r="M4" s="31" t="s">
        <v>304</v>
      </c>
      <c r="N4" s="31" t="s">
        <v>275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4" t="s">
        <v>316</v>
      </c>
      <c r="B11" s="15"/>
      <c r="C11" s="15"/>
      <c r="D11" s="16"/>
      <c r="E11" s="17"/>
      <c r="F11" s="34"/>
      <c r="G11" s="29"/>
      <c r="H11" s="34"/>
      <c r="I11" s="14" t="s">
        <v>317</v>
      </c>
      <c r="J11" s="15"/>
      <c r="K11" s="15"/>
      <c r="L11" s="15"/>
      <c r="M11" s="15"/>
      <c r="N11" s="18"/>
    </row>
    <row r="12" ht="68.25" customHeight="1" spans="1:14">
      <c r="A12" s="19" t="s">
        <v>326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4">
      <c r="A13" t="s">
        <v>296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zoomScalePageLayoutView="125" workbookViewId="0">
      <selection activeCell="A15" sqref="A15:L15"/>
    </sheetView>
  </sheetViews>
  <sheetFormatPr defaultColWidth="9" defaultRowHeight="14.25"/>
  <cols>
    <col min="1" max="1" width="16" customWidth="1"/>
    <col min="2" max="2" width="7" customWidth="1"/>
    <col min="3" max="3" width="16.5" customWidth="1"/>
    <col min="4" max="4" width="19.25" customWidth="1"/>
    <col min="5" max="5" width="12.0833333333333" customWidth="1"/>
    <col min="6" max="6" width="17.8333333333333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9.25" spans="1:12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298</v>
      </c>
      <c r="B2" s="5" t="s">
        <v>266</v>
      </c>
      <c r="C2" s="5" t="s">
        <v>262</v>
      </c>
      <c r="D2" s="5" t="s">
        <v>263</v>
      </c>
      <c r="E2" s="5" t="s">
        <v>264</v>
      </c>
      <c r="F2" s="5" t="s">
        <v>265</v>
      </c>
      <c r="G2" s="4" t="s">
        <v>328</v>
      </c>
      <c r="H2" s="4" t="s">
        <v>329</v>
      </c>
      <c r="I2" s="4" t="s">
        <v>330</v>
      </c>
      <c r="J2" s="4" t="s">
        <v>331</v>
      </c>
      <c r="K2" s="5" t="s">
        <v>304</v>
      </c>
      <c r="L2" s="5" t="s">
        <v>275</v>
      </c>
    </row>
    <row r="3" ht="37" customHeight="1" spans="1:12">
      <c r="A3" s="21" t="s">
        <v>332</v>
      </c>
      <c r="B3" s="22" t="s">
        <v>278</v>
      </c>
      <c r="C3" s="21">
        <v>251116061</v>
      </c>
      <c r="D3" s="23" t="s">
        <v>277</v>
      </c>
      <c r="E3" s="21" t="s">
        <v>85</v>
      </c>
      <c r="F3" s="24" t="s">
        <v>28</v>
      </c>
      <c r="G3" s="22" t="s">
        <v>333</v>
      </c>
      <c r="H3" s="22" t="s">
        <v>334</v>
      </c>
      <c r="I3" s="21"/>
      <c r="J3" s="21"/>
      <c r="K3" s="23" t="s">
        <v>335</v>
      </c>
      <c r="L3" s="21" t="s">
        <v>279</v>
      </c>
    </row>
    <row r="4" ht="35" customHeight="1" spans="1:12">
      <c r="A4" s="21" t="s">
        <v>332</v>
      </c>
      <c r="B4" s="22" t="s">
        <v>278</v>
      </c>
      <c r="C4" s="21">
        <v>251116061</v>
      </c>
      <c r="D4" s="23" t="s">
        <v>277</v>
      </c>
      <c r="E4" s="21" t="s">
        <v>85</v>
      </c>
      <c r="F4" s="24" t="s">
        <v>28</v>
      </c>
      <c r="G4" s="22" t="s">
        <v>336</v>
      </c>
      <c r="H4" s="22"/>
      <c r="I4" s="21" t="s">
        <v>337</v>
      </c>
      <c r="J4" s="21"/>
      <c r="K4" s="23" t="s">
        <v>335</v>
      </c>
      <c r="L4" s="21" t="s">
        <v>279</v>
      </c>
    </row>
    <row r="5" ht="22" customHeight="1" spans="1:12">
      <c r="A5" s="21"/>
      <c r="B5" s="22"/>
      <c r="C5" s="23"/>
      <c r="D5" s="23"/>
      <c r="E5" s="23"/>
      <c r="F5" s="21"/>
      <c r="G5" s="22"/>
      <c r="H5" s="22"/>
      <c r="I5" s="21"/>
      <c r="J5" s="22"/>
      <c r="K5" s="23"/>
      <c r="L5" s="21"/>
    </row>
    <row r="6" ht="22" customHeight="1" spans="1:12">
      <c r="A6" s="12"/>
      <c r="B6" s="25"/>
      <c r="C6" s="11"/>
      <c r="D6" s="11"/>
      <c r="E6" s="11"/>
      <c r="F6" s="11"/>
      <c r="G6" s="25"/>
      <c r="H6" s="25"/>
      <c r="I6" s="11"/>
      <c r="J6" s="25"/>
      <c r="K6" s="26"/>
      <c r="L6" s="11"/>
    </row>
    <row r="7" ht="24" customHeight="1" spans="1:12">
      <c r="A7" s="12"/>
      <c r="B7" s="25"/>
      <c r="C7" s="11"/>
      <c r="D7" s="11"/>
      <c r="E7" s="11"/>
      <c r="F7" s="11"/>
      <c r="G7" s="25"/>
      <c r="H7" s="25"/>
      <c r="I7" s="11"/>
      <c r="J7" s="25"/>
      <c r="K7" s="26"/>
      <c r="L7" s="11"/>
    </row>
    <row r="8" ht="22" customHeight="1" spans="1:12">
      <c r="A8" s="12"/>
      <c r="B8" s="25"/>
      <c r="C8" s="11"/>
      <c r="D8" s="25"/>
      <c r="E8" s="27"/>
      <c r="F8" s="28"/>
      <c r="G8" s="25"/>
      <c r="H8" s="25"/>
      <c r="I8" s="11"/>
      <c r="J8" s="25"/>
      <c r="K8" s="26"/>
      <c r="L8" s="11"/>
    </row>
    <row r="9" ht="22" customHeight="1" spans="1:12">
      <c r="A9" s="12"/>
      <c r="B9" s="25"/>
      <c r="C9" s="11"/>
      <c r="D9" s="25"/>
      <c r="E9" s="27"/>
      <c r="F9" s="28"/>
      <c r="G9" s="25"/>
      <c r="H9" s="25"/>
      <c r="I9" s="11"/>
      <c r="J9" s="25"/>
      <c r="K9" s="26"/>
      <c r="L9" s="11"/>
    </row>
    <row r="10" ht="22" customHeight="1" spans="1:12">
      <c r="A10" s="12"/>
      <c r="B10" s="25"/>
      <c r="C10" s="11"/>
      <c r="D10" s="25"/>
      <c r="E10" s="27"/>
      <c r="F10" s="28"/>
      <c r="G10" s="25"/>
      <c r="H10" s="25"/>
      <c r="I10" s="11"/>
      <c r="J10" s="25"/>
      <c r="K10" s="26"/>
      <c r="L10" s="11"/>
    </row>
    <row r="11" spans="1:1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spans="1:1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1:1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="2" customFormat="1" ht="18.75" spans="1:12">
      <c r="A14" s="14" t="s">
        <v>338</v>
      </c>
      <c r="B14" s="15"/>
      <c r="C14" s="15"/>
      <c r="D14" s="15"/>
      <c r="E14" s="16"/>
      <c r="F14" s="17"/>
      <c r="G14" s="29"/>
      <c r="H14" s="14" t="s">
        <v>339</v>
      </c>
      <c r="I14" s="15"/>
      <c r="J14" s="15"/>
      <c r="K14" s="15"/>
      <c r="L14" s="18"/>
    </row>
    <row r="15" ht="79.5" customHeight="1" spans="1:12">
      <c r="A15" s="19" t="s">
        <v>340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>
      <c r="A16" t="s">
        <v>296</v>
      </c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F18" sqref="F18"/>
    </sheetView>
  </sheetViews>
  <sheetFormatPr defaultColWidth="9" defaultRowHeight="14.25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341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261</v>
      </c>
      <c r="B2" s="5" t="s">
        <v>266</v>
      </c>
      <c r="C2" s="5" t="s">
        <v>305</v>
      </c>
      <c r="D2" s="5" t="s">
        <v>264</v>
      </c>
      <c r="E2" s="5" t="s">
        <v>265</v>
      </c>
      <c r="F2" s="4" t="s">
        <v>342</v>
      </c>
      <c r="G2" s="4" t="s">
        <v>286</v>
      </c>
      <c r="H2" s="6" t="s">
        <v>287</v>
      </c>
      <c r="I2" s="7" t="s">
        <v>289</v>
      </c>
    </row>
    <row r="3" s="1" customFormat="1" ht="16.5" spans="1:9">
      <c r="A3" s="4"/>
      <c r="B3" s="8"/>
      <c r="C3" s="8"/>
      <c r="D3" s="8"/>
      <c r="E3" s="8"/>
      <c r="F3" s="4" t="s">
        <v>343</v>
      </c>
      <c r="G3" s="4" t="s">
        <v>290</v>
      </c>
      <c r="H3" s="9"/>
      <c r="I3" s="10"/>
    </row>
    <row r="4" spans="1:9">
      <c r="A4" s="11"/>
      <c r="B4" s="12"/>
      <c r="C4" s="11"/>
      <c r="D4" s="11"/>
      <c r="E4" s="13"/>
      <c r="F4" s="11"/>
      <c r="G4" s="11"/>
      <c r="H4" s="11"/>
      <c r="I4" s="13"/>
    </row>
    <row r="5" spans="1:9">
      <c r="A5" s="11"/>
      <c r="B5" s="12"/>
      <c r="C5" s="11"/>
      <c r="D5" s="11"/>
      <c r="E5" s="11"/>
      <c r="F5" s="11"/>
      <c r="G5" s="11"/>
      <c r="H5" s="11"/>
      <c r="I5" s="13"/>
    </row>
    <row r="6" spans="1:9">
      <c r="A6" s="11"/>
      <c r="B6" s="12"/>
      <c r="C6" s="11"/>
      <c r="D6" s="11"/>
      <c r="E6" s="13"/>
      <c r="F6" s="11"/>
      <c r="G6" s="11"/>
      <c r="H6" s="11"/>
      <c r="I6" s="13"/>
    </row>
    <row r="7" spans="1:9">
      <c r="A7" s="11"/>
      <c r="B7" s="12"/>
      <c r="C7" s="11"/>
      <c r="D7" s="11"/>
      <c r="E7" s="11"/>
      <c r="F7" s="11"/>
      <c r="G7" s="11"/>
      <c r="H7" s="11"/>
      <c r="I7" s="13"/>
    </row>
    <row r="8" spans="1:9">
      <c r="A8" s="11"/>
      <c r="B8" s="12"/>
      <c r="C8" s="11"/>
      <c r="D8" s="11"/>
      <c r="E8" s="11"/>
      <c r="F8" s="11"/>
      <c r="G8" s="11"/>
      <c r="H8" s="11"/>
      <c r="I8" s="13"/>
    </row>
    <row r="9" spans="1:9">
      <c r="A9" s="11"/>
      <c r="B9" s="12"/>
      <c r="C9" s="11"/>
      <c r="D9" s="11"/>
      <c r="E9" s="11"/>
      <c r="F9" s="11"/>
      <c r="G9" s="11"/>
      <c r="H9" s="12"/>
      <c r="I9" s="13"/>
    </row>
    <row r="10" spans="1:9">
      <c r="H10" s="12"/>
      <c r="I10" s="12"/>
    </row>
    <row r="11" spans="1:9">
      <c r="A11" s="11"/>
      <c r="B11" s="12"/>
      <c r="C11" s="12"/>
      <c r="D11" s="12"/>
      <c r="E11" s="12"/>
      <c r="F11" s="12"/>
      <c r="G11" s="12"/>
      <c r="H11" s="12"/>
      <c r="I11" s="12"/>
    </row>
    <row r="12" spans="1:9">
      <c r="A12" s="12"/>
      <c r="B12" s="12"/>
      <c r="C12" s="12"/>
      <c r="D12" s="12"/>
      <c r="E12" s="12"/>
      <c r="F12" s="12"/>
      <c r="G12" s="12"/>
      <c r="H12" s="12"/>
      <c r="I12" s="12"/>
    </row>
    <row r="13" s="2" customFormat="1" ht="18.75" spans="1:9">
      <c r="A13" s="14" t="s">
        <v>316</v>
      </c>
      <c r="B13" s="15"/>
      <c r="C13" s="15"/>
      <c r="D13" s="16"/>
      <c r="E13" s="17"/>
      <c r="F13" s="14" t="s">
        <v>339</v>
      </c>
      <c r="G13" s="15"/>
      <c r="H13" s="16"/>
      <c r="I13" s="18"/>
    </row>
    <row r="14" ht="39" customHeight="1" spans="1:9">
      <c r="A14" s="19" t="s">
        <v>344</v>
      </c>
      <c r="B14" s="19"/>
      <c r="C14" s="20"/>
      <c r="D14" s="20"/>
      <c r="E14" s="20"/>
      <c r="F14" s="20"/>
      <c r="G14" s="20"/>
      <c r="H14" s="20"/>
      <c r="I14" s="20"/>
    </row>
    <row r="15" spans="1:9">
      <c r="A15" t="s">
        <v>296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workbookViewId="0">
      <selection activeCell="B8" sqref="B8:C8"/>
    </sheetView>
  </sheetViews>
  <sheetFormatPr defaultColWidth="10.3333333333333" defaultRowHeight="16.5" customHeight="1"/>
  <cols>
    <col min="1" max="1" width="13.0833333333333" style="95" customWidth="1"/>
    <col min="2" max="2" width="10.3333333333333" style="95"/>
    <col min="3" max="3" width="9.33333333333333" style="95" customWidth="1"/>
    <col min="4" max="4" width="9.58333333333333" style="95" customWidth="1"/>
    <col min="5" max="5" width="9.5" style="95" customWidth="1"/>
    <col min="6" max="6" width="10" style="95" customWidth="1"/>
    <col min="7" max="7" width="11.0833333333333" style="95" customWidth="1"/>
    <col min="8" max="8" width="10.0833333333333" style="95" customWidth="1"/>
    <col min="9" max="9" width="10.3333333333333" style="95"/>
    <col min="10" max="10" width="8" style="95" customWidth="1"/>
    <col min="11" max="11" width="10.5833333333333" style="95" customWidth="1"/>
    <col min="12" max="16384" width="10.3333333333333" style="95"/>
  </cols>
  <sheetData>
    <row r="1" ht="20.25" spans="1:11">
      <c r="A1" s="269" t="s">
        <v>17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ht="14.25" spans="1:11">
      <c r="A2" s="270" t="s">
        <v>18</v>
      </c>
      <c r="B2" s="192" t="s">
        <v>19</v>
      </c>
      <c r="C2" s="192"/>
      <c r="D2" s="271" t="s">
        <v>20</v>
      </c>
      <c r="E2" s="271"/>
      <c r="F2" s="272" t="s">
        <v>21</v>
      </c>
      <c r="G2" s="272"/>
      <c r="H2" s="273" t="s">
        <v>22</v>
      </c>
      <c r="I2" s="178" t="s">
        <v>23</v>
      </c>
      <c r="J2" s="178"/>
      <c r="K2" s="178"/>
    </row>
    <row r="3" ht="14.25" spans="1:11">
      <c r="A3" s="274" t="s">
        <v>24</v>
      </c>
      <c r="B3" s="274"/>
      <c r="C3" s="274"/>
      <c r="D3" s="271" t="s">
        <v>25</v>
      </c>
      <c r="E3" s="271"/>
      <c r="F3" s="271"/>
      <c r="G3" s="271"/>
      <c r="H3" s="271" t="s">
        <v>26</v>
      </c>
      <c r="I3" s="271"/>
      <c r="J3" s="271"/>
      <c r="K3" s="271"/>
    </row>
    <row r="4" ht="14.25" spans="1:11">
      <c r="A4" s="273" t="s">
        <v>27</v>
      </c>
      <c r="B4" s="56" t="s">
        <v>28</v>
      </c>
      <c r="C4" s="56"/>
      <c r="D4" s="273" t="s">
        <v>29</v>
      </c>
      <c r="E4" s="273"/>
      <c r="F4" s="193">
        <v>46042</v>
      </c>
      <c r="G4" s="193"/>
      <c r="H4" s="273" t="s">
        <v>30</v>
      </c>
      <c r="I4" s="273"/>
      <c r="J4" s="56" t="s">
        <v>31</v>
      </c>
      <c r="K4" s="56" t="s">
        <v>32</v>
      </c>
    </row>
    <row r="5" ht="14.25" spans="1:11">
      <c r="A5" s="275" t="s">
        <v>33</v>
      </c>
      <c r="B5" s="56" t="s">
        <v>34</v>
      </c>
      <c r="C5" s="56"/>
      <c r="D5" s="273" t="s">
        <v>35</v>
      </c>
      <c r="E5" s="273"/>
      <c r="F5" s="193">
        <v>46025</v>
      </c>
      <c r="G5" s="193"/>
      <c r="H5" s="273" t="s">
        <v>36</v>
      </c>
      <c r="I5" s="273"/>
      <c r="J5" s="56" t="s">
        <v>31</v>
      </c>
      <c r="K5" s="56" t="s">
        <v>32</v>
      </c>
    </row>
    <row r="6" ht="14.25" spans="1:11">
      <c r="A6" s="273" t="s">
        <v>37</v>
      </c>
      <c r="B6" s="192">
        <v>1</v>
      </c>
      <c r="C6" s="192">
        <v>6</v>
      </c>
      <c r="D6" s="275" t="s">
        <v>38</v>
      </c>
      <c r="E6" s="275"/>
      <c r="F6" s="193">
        <v>46032</v>
      </c>
      <c r="G6" s="193"/>
      <c r="H6" s="273" t="s">
        <v>39</v>
      </c>
      <c r="I6" s="273"/>
      <c r="J6" s="56" t="s">
        <v>31</v>
      </c>
      <c r="K6" s="56" t="s">
        <v>32</v>
      </c>
    </row>
    <row r="7" ht="14.25" spans="1:11">
      <c r="A7" s="273" t="s">
        <v>40</v>
      </c>
      <c r="B7" s="192">
        <v>800</v>
      </c>
      <c r="C7" s="192"/>
      <c r="D7" s="275" t="s">
        <v>41</v>
      </c>
      <c r="E7" s="276"/>
      <c r="F7" s="193">
        <v>45672</v>
      </c>
      <c r="G7" s="193"/>
      <c r="H7" s="273" t="s">
        <v>42</v>
      </c>
      <c r="I7" s="273"/>
      <c r="J7" s="56" t="s">
        <v>31</v>
      </c>
      <c r="K7" s="56" t="s">
        <v>32</v>
      </c>
    </row>
    <row r="8" ht="15" spans="1:11">
      <c r="A8" s="277" t="s">
        <v>43</v>
      </c>
      <c r="B8" s="192" t="s">
        <v>44</v>
      </c>
      <c r="C8" s="192"/>
      <c r="D8" s="273" t="s">
        <v>45</v>
      </c>
      <c r="E8" s="273"/>
      <c r="F8" s="193">
        <v>45675</v>
      </c>
      <c r="G8" s="193"/>
      <c r="H8" s="273" t="s">
        <v>46</v>
      </c>
      <c r="I8" s="273"/>
      <c r="J8" s="56" t="s">
        <v>31</v>
      </c>
      <c r="K8" s="56" t="s">
        <v>32</v>
      </c>
    </row>
    <row r="9" ht="15" spans="1:11">
      <c r="A9" s="278" t="s">
        <v>47</v>
      </c>
      <c r="B9" s="279"/>
      <c r="C9" s="279"/>
      <c r="D9" s="279"/>
      <c r="E9" s="279"/>
      <c r="F9" s="279"/>
      <c r="G9" s="279"/>
      <c r="H9" s="279"/>
      <c r="I9" s="279"/>
      <c r="J9" s="279"/>
      <c r="K9" s="280"/>
    </row>
    <row r="10" ht="15" spans="1:11">
      <c r="A10" s="242" t="s">
        <v>48</v>
      </c>
      <c r="B10" s="243"/>
      <c r="C10" s="243"/>
      <c r="D10" s="243"/>
      <c r="E10" s="243"/>
      <c r="F10" s="243"/>
      <c r="G10" s="243"/>
      <c r="H10" s="243"/>
      <c r="I10" s="243"/>
      <c r="J10" s="243"/>
      <c r="K10" s="244"/>
    </row>
    <row r="11" ht="14.25" spans="1:11">
      <c r="A11" s="281" t="s">
        <v>49</v>
      </c>
      <c r="B11" s="282" t="s">
        <v>50</v>
      </c>
      <c r="C11" s="283" t="s">
        <v>51</v>
      </c>
      <c r="D11" s="284"/>
      <c r="E11" s="285" t="s">
        <v>52</v>
      </c>
      <c r="F11" s="282" t="s">
        <v>50</v>
      </c>
      <c r="G11" s="283" t="s">
        <v>51</v>
      </c>
      <c r="H11" s="283" t="s">
        <v>53</v>
      </c>
      <c r="I11" s="285" t="s">
        <v>54</v>
      </c>
      <c r="J11" s="282" t="s">
        <v>50</v>
      </c>
      <c r="K11" s="286" t="s">
        <v>51</v>
      </c>
    </row>
    <row r="12" ht="14.25" spans="1:11">
      <c r="A12" s="189" t="s">
        <v>55</v>
      </c>
      <c r="B12" s="211" t="s">
        <v>50</v>
      </c>
      <c r="C12" s="102" t="s">
        <v>51</v>
      </c>
      <c r="D12" s="212"/>
      <c r="E12" s="213" t="s">
        <v>56</v>
      </c>
      <c r="F12" s="211" t="s">
        <v>50</v>
      </c>
      <c r="G12" s="102" t="s">
        <v>51</v>
      </c>
      <c r="H12" s="102" t="s">
        <v>53</v>
      </c>
      <c r="I12" s="213" t="s">
        <v>57</v>
      </c>
      <c r="J12" s="211" t="s">
        <v>50</v>
      </c>
      <c r="K12" s="103" t="s">
        <v>51</v>
      </c>
    </row>
    <row r="13" ht="14.25" spans="1:11">
      <c r="A13" s="189" t="s">
        <v>58</v>
      </c>
      <c r="B13" s="211" t="s">
        <v>50</v>
      </c>
      <c r="C13" s="102" t="s">
        <v>51</v>
      </c>
      <c r="D13" s="212"/>
      <c r="E13" s="213" t="s">
        <v>59</v>
      </c>
      <c r="F13" s="102" t="s">
        <v>60</v>
      </c>
      <c r="G13" s="102" t="s">
        <v>61</v>
      </c>
      <c r="H13" s="102" t="s">
        <v>53</v>
      </c>
      <c r="I13" s="213" t="s">
        <v>62</v>
      </c>
      <c r="J13" s="211" t="s">
        <v>50</v>
      </c>
      <c r="K13" s="103" t="s">
        <v>51</v>
      </c>
    </row>
    <row r="14" ht="15" spans="1:11">
      <c r="A14" s="198" t="s">
        <v>63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14"/>
    </row>
    <row r="15" ht="15" spans="1:11">
      <c r="A15" s="242" t="s">
        <v>64</v>
      </c>
      <c r="B15" s="243"/>
      <c r="C15" s="243"/>
      <c r="D15" s="243"/>
      <c r="E15" s="243"/>
      <c r="F15" s="243"/>
      <c r="G15" s="243"/>
      <c r="H15" s="243"/>
      <c r="I15" s="243"/>
      <c r="J15" s="243"/>
      <c r="K15" s="244"/>
    </row>
    <row r="16" ht="14.25" spans="1:11">
      <c r="A16" s="287" t="s">
        <v>65</v>
      </c>
      <c r="B16" s="283" t="s">
        <v>60</v>
      </c>
      <c r="C16" s="283" t="s">
        <v>61</v>
      </c>
      <c r="D16" s="288"/>
      <c r="E16" s="289" t="s">
        <v>66</v>
      </c>
      <c r="F16" s="283" t="s">
        <v>60</v>
      </c>
      <c r="G16" s="283" t="s">
        <v>61</v>
      </c>
      <c r="H16" s="290"/>
      <c r="I16" s="289" t="s">
        <v>67</v>
      </c>
      <c r="J16" s="283" t="s">
        <v>60</v>
      </c>
      <c r="K16" s="286" t="s">
        <v>61</v>
      </c>
    </row>
    <row r="17" customHeight="1" spans="1:22">
      <c r="A17" s="194" t="s">
        <v>68</v>
      </c>
      <c r="B17" s="102" t="s">
        <v>60</v>
      </c>
      <c r="C17" s="102" t="s">
        <v>61</v>
      </c>
      <c r="D17" s="108"/>
      <c r="E17" s="195" t="s">
        <v>69</v>
      </c>
      <c r="F17" s="102" t="s">
        <v>60</v>
      </c>
      <c r="G17" s="102" t="s">
        <v>61</v>
      </c>
      <c r="H17" s="291"/>
      <c r="I17" s="195" t="s">
        <v>70</v>
      </c>
      <c r="J17" s="102" t="s">
        <v>60</v>
      </c>
      <c r="K17" s="103" t="s">
        <v>61</v>
      </c>
      <c r="L17" s="292"/>
      <c r="M17" s="292"/>
      <c r="N17" s="292"/>
      <c r="O17" s="292"/>
      <c r="P17" s="292"/>
      <c r="Q17" s="292"/>
      <c r="R17" s="292"/>
      <c r="S17" s="292"/>
      <c r="T17" s="292"/>
      <c r="U17" s="292"/>
      <c r="V17" s="292"/>
    </row>
    <row r="18" ht="18" customHeight="1" spans="1:22">
      <c r="A18" s="293" t="s">
        <v>71</v>
      </c>
      <c r="B18" s="294"/>
      <c r="C18" s="294"/>
      <c r="D18" s="294"/>
      <c r="E18" s="294"/>
      <c r="F18" s="294"/>
      <c r="G18" s="294"/>
      <c r="H18" s="294"/>
      <c r="I18" s="294"/>
      <c r="J18" s="294"/>
      <c r="K18" s="295"/>
    </row>
    <row r="19" ht="18" customHeight="1" spans="1:22">
      <c r="A19" s="242" t="s">
        <v>72</v>
      </c>
      <c r="B19" s="243"/>
      <c r="C19" s="243"/>
      <c r="D19" s="243"/>
      <c r="E19" s="243"/>
      <c r="F19" s="243"/>
      <c r="G19" s="243"/>
      <c r="H19" s="243"/>
      <c r="I19" s="243"/>
      <c r="J19" s="243"/>
      <c r="K19" s="244"/>
    </row>
    <row r="20" customHeight="1" spans="1:22">
      <c r="A20" s="296" t="s">
        <v>73</v>
      </c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ht="21.75" customHeight="1" spans="1:22">
      <c r="A21" s="299" t="s">
        <v>74</v>
      </c>
      <c r="B21" s="195" t="s">
        <v>75</v>
      </c>
      <c r="C21" s="195" t="s">
        <v>76</v>
      </c>
      <c r="D21" s="195" t="s">
        <v>77</v>
      </c>
      <c r="E21" s="195" t="s">
        <v>78</v>
      </c>
      <c r="F21" s="195" t="s">
        <v>79</v>
      </c>
      <c r="G21" s="195" t="s">
        <v>80</v>
      </c>
      <c r="H21" s="195" t="s">
        <v>81</v>
      </c>
      <c r="I21" s="195" t="s">
        <v>82</v>
      </c>
      <c r="J21" s="195" t="s">
        <v>83</v>
      </c>
      <c r="K21" s="140" t="s">
        <v>84</v>
      </c>
    </row>
    <row r="22" customHeight="1" spans="1:22">
      <c r="A22" s="300" t="s">
        <v>85</v>
      </c>
      <c r="B22" s="301"/>
      <c r="C22" s="301"/>
      <c r="D22" s="301">
        <v>1</v>
      </c>
      <c r="E22" s="301">
        <v>1</v>
      </c>
      <c r="F22" s="301">
        <v>1</v>
      </c>
      <c r="G22" s="301">
        <v>1</v>
      </c>
      <c r="H22" s="301">
        <v>1</v>
      </c>
      <c r="I22" s="301">
        <v>1</v>
      </c>
      <c r="J22" s="301"/>
      <c r="K22" s="302"/>
    </row>
    <row r="23" customHeight="1" spans="1:22">
      <c r="A23" s="300"/>
      <c r="B23" s="301"/>
      <c r="C23" s="301"/>
      <c r="D23" s="301"/>
      <c r="E23" s="301"/>
      <c r="F23" s="301"/>
      <c r="G23" s="301"/>
      <c r="H23" s="301"/>
      <c r="I23" s="301"/>
      <c r="J23" s="301"/>
      <c r="K23" s="303"/>
    </row>
    <row r="24" customHeight="1" spans="1:22">
      <c r="K24" s="304"/>
    </row>
    <row r="25" customHeight="1" spans="1:22">
      <c r="A25" s="197"/>
      <c r="B25" s="301"/>
      <c r="C25" s="301"/>
      <c r="D25" s="301"/>
      <c r="E25" s="301"/>
      <c r="F25" s="301"/>
      <c r="G25" s="301"/>
      <c r="H25" s="301"/>
      <c r="I25" s="301"/>
      <c r="J25" s="301"/>
      <c r="K25" s="117"/>
    </row>
    <row r="26" customHeight="1" spans="1:22">
      <c r="A26" s="197"/>
      <c r="B26" s="301"/>
      <c r="C26" s="301"/>
      <c r="D26" s="301"/>
      <c r="E26" s="301"/>
      <c r="F26" s="301"/>
      <c r="G26" s="301"/>
      <c r="H26" s="301"/>
      <c r="I26" s="301"/>
      <c r="J26" s="301"/>
      <c r="K26" s="117"/>
    </row>
    <row r="27" customHeight="1" spans="1:22">
      <c r="A27" s="197"/>
      <c r="B27" s="301"/>
      <c r="C27" s="301"/>
      <c r="D27" s="301"/>
      <c r="E27" s="301"/>
      <c r="F27" s="301"/>
      <c r="G27" s="301"/>
      <c r="H27" s="301"/>
      <c r="I27" s="301"/>
      <c r="J27" s="301"/>
      <c r="K27" s="117"/>
    </row>
    <row r="28" customHeight="1" spans="1:22">
      <c r="A28" s="197"/>
      <c r="B28" s="301"/>
      <c r="C28" s="301"/>
      <c r="D28" s="301"/>
      <c r="E28" s="301"/>
      <c r="F28" s="301"/>
      <c r="G28" s="301"/>
      <c r="H28" s="301"/>
      <c r="I28" s="301"/>
      <c r="J28" s="301"/>
      <c r="K28" s="117"/>
    </row>
    <row r="29" ht="18" customHeight="1" spans="1:22">
      <c r="A29" s="305" t="s">
        <v>86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07"/>
    </row>
    <row r="30" ht="18.75" customHeight="1" spans="1:22">
      <c r="A30" s="308" t="s">
        <v>87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10"/>
    </row>
    <row r="31" ht="18.75" customHeight="1" spans="1:22">
      <c r="A31" s="311"/>
      <c r="B31" s="312"/>
      <c r="C31" s="312"/>
      <c r="D31" s="312"/>
      <c r="E31" s="312"/>
      <c r="F31" s="312"/>
      <c r="G31" s="312"/>
      <c r="H31" s="312"/>
      <c r="I31" s="312"/>
      <c r="J31" s="312"/>
      <c r="K31" s="313"/>
    </row>
    <row r="32" ht="18" customHeight="1" spans="1:22">
      <c r="A32" s="305" t="s">
        <v>88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07"/>
    </row>
    <row r="33" ht="14.25" spans="1:11">
      <c r="A33" s="314" t="s">
        <v>89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16"/>
    </row>
    <row r="34" ht="15" spans="1:11">
      <c r="A34" s="114" t="s">
        <v>90</v>
      </c>
      <c r="B34" s="115"/>
      <c r="C34" s="102" t="s">
        <v>31</v>
      </c>
      <c r="D34" s="102" t="s">
        <v>32</v>
      </c>
      <c r="E34" s="317" t="s">
        <v>91</v>
      </c>
      <c r="F34" s="318"/>
      <c r="G34" s="318"/>
      <c r="H34" s="318"/>
      <c r="I34" s="318"/>
      <c r="J34" s="318"/>
      <c r="K34" s="319"/>
    </row>
    <row r="35" ht="15" spans="1:11">
      <c r="A35" s="320" t="s">
        <v>92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0"/>
    </row>
    <row r="36" ht="14.25" spans="1:11">
      <c r="A36" s="321" t="s">
        <v>93</v>
      </c>
      <c r="B36" s="322"/>
      <c r="C36" s="322"/>
      <c r="D36" s="322"/>
      <c r="E36" s="322"/>
      <c r="F36" s="322"/>
      <c r="G36" s="322"/>
      <c r="H36" s="322"/>
      <c r="I36" s="322"/>
      <c r="J36" s="322"/>
      <c r="K36" s="323"/>
    </row>
    <row r="37" ht="14.25" spans="1:11">
      <c r="A37" s="232" t="s">
        <v>94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34"/>
    </row>
    <row r="38" ht="14.25" spans="1:11">
      <c r="A38" s="232" t="s">
        <v>95</v>
      </c>
      <c r="B38" s="233"/>
      <c r="C38" s="233"/>
      <c r="D38" s="233"/>
      <c r="E38" s="233"/>
      <c r="F38" s="233"/>
      <c r="G38" s="233"/>
      <c r="H38" s="233"/>
      <c r="I38" s="233"/>
      <c r="J38" s="233"/>
      <c r="K38" s="234"/>
    </row>
    <row r="39" ht="14.25" spans="1:11">
      <c r="A39" s="324" t="s">
        <v>96</v>
      </c>
      <c r="B39" s="325"/>
      <c r="C39" s="325"/>
      <c r="D39" s="325"/>
      <c r="E39" s="325"/>
      <c r="F39" s="325"/>
      <c r="G39" s="325"/>
      <c r="H39" s="325"/>
      <c r="I39" s="325"/>
      <c r="J39" s="325"/>
      <c r="K39" s="326"/>
    </row>
    <row r="40" ht="14.25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34"/>
    </row>
    <row r="41" ht="14.25" spans="1:11">
      <c r="A41" s="327"/>
      <c r="B41" s="233"/>
      <c r="C41" s="233"/>
      <c r="D41" s="233"/>
      <c r="E41" s="233"/>
      <c r="F41" s="233"/>
      <c r="G41" s="233"/>
      <c r="H41" s="233"/>
      <c r="I41" s="233"/>
      <c r="J41" s="233"/>
      <c r="K41" s="234"/>
    </row>
    <row r="42" ht="14.25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34"/>
    </row>
    <row r="43" ht="14.25" spans="1:11">
      <c r="A43" s="232"/>
      <c r="B43" s="233"/>
      <c r="C43" s="233"/>
      <c r="D43" s="233"/>
      <c r="E43" s="233"/>
      <c r="F43" s="233"/>
      <c r="G43" s="233"/>
      <c r="H43" s="233"/>
      <c r="I43" s="233"/>
      <c r="J43" s="233"/>
      <c r="K43" s="234"/>
    </row>
    <row r="44" ht="14.25" spans="1:11">
      <c r="A44" s="232"/>
      <c r="B44" s="233"/>
      <c r="C44" s="233"/>
      <c r="D44" s="233"/>
      <c r="E44" s="233"/>
      <c r="F44" s="233"/>
      <c r="G44" s="233"/>
      <c r="H44" s="233"/>
      <c r="I44" s="233"/>
      <c r="J44" s="233"/>
      <c r="K44" s="234"/>
    </row>
    <row r="45" ht="14.25" spans="1:11">
      <c r="A45" s="232"/>
      <c r="B45" s="233"/>
      <c r="C45" s="233"/>
      <c r="D45" s="233"/>
      <c r="E45" s="233"/>
      <c r="F45" s="233"/>
      <c r="G45" s="233"/>
      <c r="H45" s="233"/>
      <c r="I45" s="233"/>
      <c r="J45" s="233"/>
      <c r="K45" s="234"/>
    </row>
    <row r="46" ht="14.25" spans="1:11">
      <c r="A46" s="232"/>
      <c r="B46" s="233"/>
      <c r="C46" s="233"/>
      <c r="D46" s="233"/>
      <c r="E46" s="233"/>
      <c r="F46" s="233"/>
      <c r="G46" s="233"/>
      <c r="H46" s="233"/>
      <c r="I46" s="233"/>
      <c r="J46" s="233"/>
      <c r="K46" s="234"/>
    </row>
    <row r="47" ht="15" spans="1:11">
      <c r="A47" s="226" t="s">
        <v>97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8"/>
    </row>
    <row r="48" ht="15" spans="1:11">
      <c r="A48" s="242" t="s">
        <v>98</v>
      </c>
      <c r="B48" s="243"/>
      <c r="C48" s="243"/>
      <c r="D48" s="243"/>
      <c r="E48" s="243"/>
      <c r="F48" s="243"/>
      <c r="G48" s="243"/>
      <c r="H48" s="243"/>
      <c r="I48" s="243"/>
      <c r="J48" s="243"/>
      <c r="K48" s="244"/>
    </row>
    <row r="49" ht="14.25" spans="1:11">
      <c r="A49" s="287" t="s">
        <v>99</v>
      </c>
      <c r="B49" s="283" t="s">
        <v>60</v>
      </c>
      <c r="C49" s="283" t="s">
        <v>61</v>
      </c>
      <c r="D49" s="283" t="s">
        <v>53</v>
      </c>
      <c r="E49" s="289" t="s">
        <v>100</v>
      </c>
      <c r="F49" s="283" t="s">
        <v>60</v>
      </c>
      <c r="G49" s="283" t="s">
        <v>61</v>
      </c>
      <c r="H49" s="283" t="s">
        <v>53</v>
      </c>
      <c r="I49" s="289" t="s">
        <v>101</v>
      </c>
      <c r="J49" s="283" t="s">
        <v>60</v>
      </c>
      <c r="K49" s="286" t="s">
        <v>61</v>
      </c>
    </row>
    <row r="50" ht="14.25" spans="1:11">
      <c r="A50" s="194" t="s">
        <v>52</v>
      </c>
      <c r="B50" s="102" t="s">
        <v>60</v>
      </c>
      <c r="C50" s="102" t="s">
        <v>61</v>
      </c>
      <c r="D50" s="102" t="s">
        <v>53</v>
      </c>
      <c r="E50" s="195" t="s">
        <v>59</v>
      </c>
      <c r="F50" s="102" t="s">
        <v>60</v>
      </c>
      <c r="G50" s="102" t="s">
        <v>61</v>
      </c>
      <c r="H50" s="102" t="s">
        <v>53</v>
      </c>
      <c r="I50" s="195" t="s">
        <v>70</v>
      </c>
      <c r="J50" s="102" t="s">
        <v>60</v>
      </c>
      <c r="K50" s="103" t="s">
        <v>61</v>
      </c>
    </row>
    <row r="51" ht="15" spans="1:11">
      <c r="A51" s="198" t="s">
        <v>102</v>
      </c>
      <c r="B51" s="200"/>
      <c r="C51" s="200"/>
      <c r="D51" s="200"/>
      <c r="E51" s="200"/>
      <c r="F51" s="200"/>
      <c r="G51" s="200"/>
      <c r="H51" s="200"/>
      <c r="I51" s="200"/>
      <c r="J51" s="200"/>
      <c r="K51" s="214"/>
    </row>
    <row r="52" ht="15" spans="1:11">
      <c r="A52" s="320" t="s">
        <v>103</v>
      </c>
      <c r="B52" s="320"/>
      <c r="C52" s="320"/>
      <c r="D52" s="320"/>
      <c r="E52" s="320"/>
      <c r="F52" s="320"/>
      <c r="G52" s="320"/>
      <c r="H52" s="320"/>
      <c r="I52" s="320"/>
      <c r="J52" s="320"/>
      <c r="K52" s="320"/>
    </row>
    <row r="53" ht="15" spans="1:11">
      <c r="A53" s="328" t="s">
        <v>104</v>
      </c>
      <c r="B53" s="322"/>
      <c r="C53" s="322"/>
      <c r="D53" s="322"/>
      <c r="E53" s="322"/>
      <c r="F53" s="322"/>
      <c r="G53" s="322"/>
      <c r="H53" s="322"/>
      <c r="I53" s="322"/>
      <c r="J53" s="322"/>
      <c r="K53" s="323"/>
    </row>
    <row r="54" ht="15" spans="1:11">
      <c r="A54" s="329" t="s">
        <v>105</v>
      </c>
      <c r="B54" s="330" t="s">
        <v>106</v>
      </c>
      <c r="C54" s="330"/>
      <c r="D54" s="331" t="s">
        <v>107</v>
      </c>
      <c r="E54" s="332" t="s">
        <v>108</v>
      </c>
      <c r="F54" s="333" t="s">
        <v>109</v>
      </c>
      <c r="G54" s="334">
        <v>46030</v>
      </c>
      <c r="H54" s="335" t="s">
        <v>110</v>
      </c>
      <c r="I54" s="336"/>
      <c r="J54" s="337" t="s">
        <v>111</v>
      </c>
      <c r="K54" s="338"/>
    </row>
    <row r="55" ht="15" spans="1:11">
      <c r="A55" s="320" t="s">
        <v>112</v>
      </c>
      <c r="B55" s="320"/>
      <c r="C55" s="320"/>
      <c r="D55" s="320"/>
      <c r="E55" s="320"/>
      <c r="F55" s="320"/>
      <c r="G55" s="320"/>
      <c r="H55" s="320"/>
      <c r="I55" s="320"/>
      <c r="J55" s="320"/>
      <c r="K55" s="320"/>
    </row>
    <row r="56" ht="15" spans="1:11">
      <c r="A56" s="339"/>
      <c r="B56" s="340"/>
      <c r="C56" s="340"/>
      <c r="D56" s="340"/>
      <c r="E56" s="340"/>
      <c r="F56" s="340"/>
      <c r="G56" s="340"/>
      <c r="H56" s="340"/>
      <c r="I56" s="340"/>
      <c r="J56" s="340"/>
      <c r="K56" s="341"/>
    </row>
    <row r="57" ht="15" spans="1:11">
      <c r="A57" s="329" t="s">
        <v>105</v>
      </c>
      <c r="B57" s="330" t="s">
        <v>106</v>
      </c>
      <c r="C57" s="330"/>
      <c r="D57" s="331" t="s">
        <v>107</v>
      </c>
      <c r="E57" s="342"/>
      <c r="F57" s="333" t="s">
        <v>113</v>
      </c>
      <c r="G57" s="334"/>
      <c r="H57" s="335" t="s">
        <v>110</v>
      </c>
      <c r="I57" s="336"/>
      <c r="J57" s="337"/>
      <c r="K57" s="338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90" zoomScaleNormal="90" workbookViewId="0">
      <selection activeCell="J2" sqref="J2:N2"/>
    </sheetView>
  </sheetViews>
  <sheetFormatPr defaultColWidth="9" defaultRowHeight="26.15" customHeight="1"/>
  <cols>
    <col min="1" max="1" width="20.5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253" t="s">
        <v>114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ht="29.15" customHeight="1" spans="1:14">
      <c r="A2" s="55" t="s">
        <v>27</v>
      </c>
      <c r="B2" s="56" t="s">
        <v>28</v>
      </c>
      <c r="C2" s="56"/>
      <c r="D2" s="57" t="s">
        <v>33</v>
      </c>
      <c r="E2" s="58" t="s">
        <v>34</v>
      </c>
      <c r="F2" s="58"/>
      <c r="G2" s="58"/>
      <c r="H2" s="64">
        <v>2</v>
      </c>
      <c r="I2" s="55" t="s">
        <v>22</v>
      </c>
      <c r="J2" s="58" t="s">
        <v>23</v>
      </c>
      <c r="K2" s="58"/>
      <c r="L2" s="58"/>
      <c r="M2" s="58"/>
      <c r="N2" s="58"/>
    </row>
    <row r="3" ht="29.15" customHeight="1" spans="1:14">
      <c r="A3" s="63" t="s">
        <v>115</v>
      </c>
      <c r="B3" s="63" t="s">
        <v>116</v>
      </c>
      <c r="C3" s="63"/>
      <c r="D3" s="63"/>
      <c r="E3" s="63"/>
      <c r="F3" s="63"/>
      <c r="G3" s="63"/>
      <c r="H3" s="64"/>
      <c r="I3" s="63" t="s">
        <v>117</v>
      </c>
      <c r="J3" s="63"/>
      <c r="K3" s="63"/>
      <c r="L3" s="63"/>
      <c r="M3" s="63"/>
      <c r="N3" s="63"/>
    </row>
    <row r="4" ht="29.15" customHeight="1" spans="1:14">
      <c r="A4" s="63"/>
      <c r="B4" s="77" t="s">
        <v>77</v>
      </c>
      <c r="C4" s="77" t="s">
        <v>78</v>
      </c>
      <c r="D4" s="255" t="s">
        <v>79</v>
      </c>
      <c r="E4" s="71" t="s">
        <v>80</v>
      </c>
      <c r="F4" s="256" t="s">
        <v>81</v>
      </c>
      <c r="G4" s="77" t="s">
        <v>82</v>
      </c>
      <c r="H4" s="64"/>
      <c r="I4" s="257"/>
      <c r="J4" s="257"/>
      <c r="K4" s="258" t="s">
        <v>118</v>
      </c>
      <c r="L4" s="259"/>
      <c r="M4" s="257"/>
      <c r="N4" s="257"/>
    </row>
    <row r="5" ht="29.15" customHeight="1" spans="1:14">
      <c r="A5" s="63"/>
      <c r="B5" s="77" t="s">
        <v>119</v>
      </c>
      <c r="C5" s="77" t="s">
        <v>120</v>
      </c>
      <c r="D5" s="255" t="s">
        <v>121</v>
      </c>
      <c r="E5" s="71" t="s">
        <v>122</v>
      </c>
      <c r="F5" s="256" t="s">
        <v>123</v>
      </c>
      <c r="G5" s="77" t="s">
        <v>124</v>
      </c>
      <c r="H5" s="64"/>
      <c r="I5" s="68"/>
      <c r="J5" s="68"/>
      <c r="K5" s="68" t="s">
        <v>125</v>
      </c>
      <c r="L5" s="68" t="s">
        <v>126</v>
      </c>
      <c r="M5" s="68"/>
      <c r="N5" s="68"/>
    </row>
    <row r="6" ht="29.15" customHeight="1" spans="1:14">
      <c r="A6" s="69" t="s">
        <v>127</v>
      </c>
      <c r="B6" s="70">
        <f>C6-1</f>
        <v>67</v>
      </c>
      <c r="C6" s="70">
        <f>D6-2</f>
        <v>68</v>
      </c>
      <c r="D6" s="255">
        <v>70</v>
      </c>
      <c r="E6" s="79">
        <f>D6+2</f>
        <v>72</v>
      </c>
      <c r="F6" s="260">
        <f>E6+2</f>
        <v>74</v>
      </c>
      <c r="G6" s="70">
        <f>F6+1</f>
        <v>75</v>
      </c>
      <c r="H6" s="64"/>
      <c r="I6" s="73" t="s">
        <v>128</v>
      </c>
      <c r="J6" s="73"/>
      <c r="K6" s="73" t="s">
        <v>129</v>
      </c>
      <c r="L6" s="73" t="s">
        <v>130</v>
      </c>
      <c r="M6" s="73"/>
      <c r="N6" s="73"/>
    </row>
    <row r="7" ht="29.15" customHeight="1" spans="1:14">
      <c r="A7" s="74" t="s">
        <v>131</v>
      </c>
      <c r="B7" s="70">
        <f t="shared" ref="B7:B9" si="0">C7-4</f>
        <v>100</v>
      </c>
      <c r="C7" s="70">
        <f t="shared" ref="C7:C9" si="1">D7-4</f>
        <v>104</v>
      </c>
      <c r="D7" s="261">
        <v>108</v>
      </c>
      <c r="E7" s="79">
        <f t="shared" ref="E7:E9" si="2">D7+4</f>
        <v>112</v>
      </c>
      <c r="F7" s="260">
        <f>E7+4</f>
        <v>116</v>
      </c>
      <c r="G7" s="70">
        <f t="shared" ref="G7:G9" si="3">F7+6</f>
        <v>122</v>
      </c>
      <c r="H7" s="64"/>
      <c r="I7" s="76"/>
      <c r="J7" s="76"/>
      <c r="K7" s="76" t="s">
        <v>132</v>
      </c>
      <c r="L7" s="76" t="s">
        <v>132</v>
      </c>
      <c r="M7" s="76"/>
      <c r="N7" s="76"/>
    </row>
    <row r="8" ht="29.15" customHeight="1" spans="1:14">
      <c r="A8" s="74" t="s">
        <v>133</v>
      </c>
      <c r="B8" s="70">
        <f t="shared" si="0"/>
        <v>98</v>
      </c>
      <c r="C8" s="70">
        <f t="shared" si="1"/>
        <v>102</v>
      </c>
      <c r="D8" s="261" t="s">
        <v>134</v>
      </c>
      <c r="E8" s="79">
        <f t="shared" si="2"/>
        <v>110</v>
      </c>
      <c r="F8" s="260">
        <f>E8+5</f>
        <v>115</v>
      </c>
      <c r="G8" s="70">
        <f t="shared" si="3"/>
        <v>121</v>
      </c>
      <c r="H8" s="64"/>
      <c r="I8" s="76"/>
      <c r="J8" s="76"/>
      <c r="K8" s="76" t="s">
        <v>132</v>
      </c>
      <c r="L8" s="76" t="s">
        <v>132</v>
      </c>
      <c r="M8" s="76"/>
      <c r="N8" s="76"/>
    </row>
    <row r="9" ht="29.15" customHeight="1" spans="1:14">
      <c r="A9" s="74" t="s">
        <v>135</v>
      </c>
      <c r="B9" s="77">
        <f t="shared" si="0"/>
        <v>98</v>
      </c>
      <c r="C9" s="77">
        <f t="shared" si="1"/>
        <v>102</v>
      </c>
      <c r="D9" s="255" t="s">
        <v>134</v>
      </c>
      <c r="E9" s="71">
        <f t="shared" si="2"/>
        <v>110</v>
      </c>
      <c r="F9" s="256">
        <f>E9+5</f>
        <v>115</v>
      </c>
      <c r="G9" s="77">
        <f t="shared" si="3"/>
        <v>121</v>
      </c>
      <c r="H9" s="64"/>
      <c r="I9" s="73"/>
      <c r="J9" s="73"/>
      <c r="K9" s="73" t="s">
        <v>136</v>
      </c>
      <c r="L9" s="73" t="s">
        <v>132</v>
      </c>
      <c r="M9" s="73"/>
      <c r="N9" s="73"/>
    </row>
    <row r="10" ht="29.15" customHeight="1" spans="1:14">
      <c r="A10" s="74" t="s">
        <v>137</v>
      </c>
      <c r="B10" s="79">
        <f>C10-1.2</f>
        <v>43.6</v>
      </c>
      <c r="C10" s="79">
        <f>D10-1.2</f>
        <v>44.8</v>
      </c>
      <c r="D10" s="255">
        <v>46</v>
      </c>
      <c r="E10" s="79">
        <f>D10+1.2</f>
        <v>47.2</v>
      </c>
      <c r="F10" s="260">
        <f>E10+1.2</f>
        <v>48.4</v>
      </c>
      <c r="G10" s="79">
        <f>F10+1.4</f>
        <v>49.8</v>
      </c>
      <c r="H10" s="64"/>
      <c r="I10" s="76"/>
      <c r="J10" s="76"/>
      <c r="K10" s="76" t="s">
        <v>138</v>
      </c>
      <c r="L10" s="76" t="s">
        <v>138</v>
      </c>
      <c r="M10" s="76"/>
      <c r="N10" s="76"/>
    </row>
    <row r="11" ht="29.15" customHeight="1" spans="1:14">
      <c r="A11" s="74" t="s">
        <v>139</v>
      </c>
      <c r="B11" s="79">
        <f>C11-0.5</f>
        <v>19.5</v>
      </c>
      <c r="C11" s="79">
        <f>D11-0.5</f>
        <v>20</v>
      </c>
      <c r="D11" s="255">
        <v>20.5</v>
      </c>
      <c r="E11" s="79">
        <f t="shared" ref="E11:G11" si="4">D11+0.5</f>
        <v>21</v>
      </c>
      <c r="F11" s="260">
        <f t="shared" si="4"/>
        <v>21.5</v>
      </c>
      <c r="G11" s="79">
        <f t="shared" si="4"/>
        <v>22</v>
      </c>
      <c r="H11" s="64"/>
      <c r="I11" s="76"/>
      <c r="J11" s="76"/>
      <c r="K11" s="76" t="s">
        <v>138</v>
      </c>
      <c r="L11" s="76" t="s">
        <v>138</v>
      </c>
      <c r="M11" s="76"/>
      <c r="N11" s="76"/>
    </row>
    <row r="12" ht="29.15" customHeight="1" spans="1:14">
      <c r="A12" s="74" t="s">
        <v>140</v>
      </c>
      <c r="B12" s="79">
        <f>C12-0.7</f>
        <v>18.1</v>
      </c>
      <c r="C12" s="79">
        <f>D12-0.7</f>
        <v>18.8</v>
      </c>
      <c r="D12" s="255">
        <v>19.5</v>
      </c>
      <c r="E12" s="79">
        <f>D12+0.7</f>
        <v>20.2</v>
      </c>
      <c r="F12" s="260">
        <f>E12+0.7</f>
        <v>20.9</v>
      </c>
      <c r="G12" s="79">
        <f>F12+1</f>
        <v>21.9</v>
      </c>
      <c r="H12" s="64"/>
      <c r="I12" s="76"/>
      <c r="J12" s="76"/>
      <c r="K12" s="76" t="s">
        <v>138</v>
      </c>
      <c r="L12" s="76" t="s">
        <v>138</v>
      </c>
      <c r="M12" s="76"/>
      <c r="N12" s="76"/>
    </row>
    <row r="13" ht="29.15" customHeight="1" spans="1:14">
      <c r="A13" s="74" t="s">
        <v>141</v>
      </c>
      <c r="B13" s="79">
        <f>C13-0.7</f>
        <v>16.1</v>
      </c>
      <c r="C13" s="79">
        <f>D13-0.7</f>
        <v>16.8</v>
      </c>
      <c r="D13" s="255">
        <v>17.5</v>
      </c>
      <c r="E13" s="79">
        <f>D13+0.7</f>
        <v>18.2</v>
      </c>
      <c r="F13" s="260">
        <f>E13+0.7</f>
        <v>18.9</v>
      </c>
      <c r="G13" s="79">
        <f>F13+1</f>
        <v>19.9</v>
      </c>
      <c r="H13" s="64"/>
      <c r="I13" s="76"/>
      <c r="J13" s="76"/>
      <c r="K13" s="76" t="s">
        <v>138</v>
      </c>
      <c r="L13" s="76" t="s">
        <v>138</v>
      </c>
      <c r="M13" s="76"/>
      <c r="N13" s="76"/>
    </row>
    <row r="14" ht="29.15" customHeight="1" spans="1:14">
      <c r="A14" s="74" t="s">
        <v>142</v>
      </c>
      <c r="B14" s="79">
        <f>C14-1</f>
        <v>45</v>
      </c>
      <c r="C14" s="79">
        <f>D14-1</f>
        <v>46</v>
      </c>
      <c r="D14" s="255">
        <v>47</v>
      </c>
      <c r="E14" s="79">
        <f>D14+1</f>
        <v>48</v>
      </c>
      <c r="F14" s="260">
        <f>E14+1</f>
        <v>49</v>
      </c>
      <c r="G14" s="79">
        <f>F14+1.5</f>
        <v>50.5</v>
      </c>
      <c r="H14" s="64"/>
      <c r="I14" s="76"/>
      <c r="J14" s="76"/>
      <c r="K14" s="76" t="s">
        <v>138</v>
      </c>
      <c r="L14" s="76" t="s">
        <v>138</v>
      </c>
      <c r="M14" s="76"/>
      <c r="N14" s="76"/>
    </row>
    <row r="15" ht="29.15" customHeight="1" spans="1:14">
      <c r="A15" s="80" t="s">
        <v>143</v>
      </c>
      <c r="B15" s="79">
        <f t="shared" ref="B15:B17" si="5">C15</f>
        <v>14</v>
      </c>
      <c r="C15" s="79">
        <f>D15-0.5</f>
        <v>14</v>
      </c>
      <c r="D15" s="255">
        <v>14.5</v>
      </c>
      <c r="E15" s="79">
        <f t="shared" ref="E15:G15" si="6">D15+0.5</f>
        <v>15</v>
      </c>
      <c r="F15" s="260">
        <f t="shared" si="6"/>
        <v>15.5</v>
      </c>
      <c r="G15" s="79">
        <f t="shared" si="6"/>
        <v>16</v>
      </c>
      <c r="H15" s="64"/>
      <c r="I15" s="76"/>
      <c r="J15" s="76"/>
      <c r="K15" s="76" t="s">
        <v>138</v>
      </c>
      <c r="L15" s="76" t="s">
        <v>138</v>
      </c>
      <c r="M15" s="76"/>
      <c r="N15" s="76"/>
    </row>
    <row r="16" ht="29.15" customHeight="1" spans="1:14">
      <c r="A16" s="80" t="s">
        <v>144</v>
      </c>
      <c r="B16" s="79">
        <f t="shared" si="5"/>
        <v>2.5</v>
      </c>
      <c r="C16" s="79">
        <f>D16</f>
        <v>2.5</v>
      </c>
      <c r="D16" s="255">
        <v>2.5</v>
      </c>
      <c r="E16" s="79">
        <f>D16</f>
        <v>2.5</v>
      </c>
      <c r="F16" s="260">
        <f>D16</f>
        <v>2.5</v>
      </c>
      <c r="G16" s="79">
        <f>D16</f>
        <v>2.5</v>
      </c>
      <c r="H16" s="64"/>
      <c r="I16" s="76"/>
      <c r="J16" s="76"/>
      <c r="K16" s="76" t="s">
        <v>138</v>
      </c>
      <c r="L16" s="76" t="s">
        <v>138</v>
      </c>
      <c r="M16" s="76"/>
      <c r="N16" s="76"/>
    </row>
    <row r="17" ht="29.15" customHeight="1" spans="1:14">
      <c r="A17" s="80" t="s">
        <v>145</v>
      </c>
      <c r="B17" s="70">
        <f t="shared" si="5"/>
        <v>1.8</v>
      </c>
      <c r="C17" s="70">
        <f>D17</f>
        <v>1.8</v>
      </c>
      <c r="D17" s="255">
        <v>1.8</v>
      </c>
      <c r="E17" s="79">
        <f>D17</f>
        <v>1.8</v>
      </c>
      <c r="F17" s="260">
        <f>D17</f>
        <v>1.8</v>
      </c>
      <c r="G17" s="70">
        <f>D17</f>
        <v>1.8</v>
      </c>
      <c r="H17" s="64"/>
      <c r="I17" s="76"/>
      <c r="J17" s="76"/>
      <c r="K17" s="76" t="s">
        <v>138</v>
      </c>
      <c r="L17" s="76" t="s">
        <v>138</v>
      </c>
      <c r="M17" s="76"/>
      <c r="N17" s="76"/>
    </row>
    <row r="18" ht="29.15" customHeight="1" spans="1:14">
      <c r="A18" s="81" t="s">
        <v>146</v>
      </c>
      <c r="B18" s="82">
        <v>42</v>
      </c>
      <c r="C18" s="82">
        <v>43</v>
      </c>
      <c r="D18" s="262">
        <v>44</v>
      </c>
      <c r="E18" s="263">
        <v>45</v>
      </c>
      <c r="F18" s="264">
        <v>46</v>
      </c>
      <c r="G18" s="82">
        <v>47.5</v>
      </c>
      <c r="H18" s="64"/>
      <c r="I18" s="76"/>
      <c r="J18" s="76"/>
      <c r="K18" s="76"/>
      <c r="L18" s="76"/>
      <c r="M18" s="76"/>
      <c r="N18" s="76"/>
    </row>
    <row r="19" ht="29.15" customHeight="1" spans="1:14">
      <c r="A19" s="81"/>
      <c r="B19" s="81"/>
      <c r="C19" s="81"/>
      <c r="D19" s="84"/>
      <c r="E19" s="85"/>
      <c r="F19" s="265"/>
      <c r="G19" s="85"/>
      <c r="H19" s="64"/>
      <c r="I19" s="76"/>
      <c r="J19" s="76"/>
      <c r="K19" s="76"/>
      <c r="L19" s="76"/>
      <c r="M19" s="76"/>
      <c r="N19" s="76"/>
    </row>
    <row r="20" ht="29.15" customHeight="1" spans="1:14">
      <c r="A20" s="81"/>
      <c r="B20" s="81"/>
      <c r="C20" s="81"/>
      <c r="D20" s="84"/>
      <c r="E20" s="85"/>
      <c r="F20" s="265"/>
      <c r="G20" s="85"/>
      <c r="H20" s="64"/>
      <c r="I20" s="76"/>
      <c r="J20" s="76"/>
      <c r="K20" s="76"/>
      <c r="L20" s="76"/>
      <c r="M20" s="76"/>
      <c r="N20" s="76"/>
    </row>
    <row r="21" ht="29.15" customHeight="1" spans="1:14">
      <c r="A21" s="81"/>
      <c r="B21" s="81"/>
      <c r="C21" s="81"/>
      <c r="D21" s="84"/>
      <c r="E21" s="85"/>
      <c r="F21" s="85"/>
      <c r="G21" s="85"/>
      <c r="H21" s="64"/>
      <c r="I21" s="76"/>
      <c r="J21" s="76"/>
      <c r="K21" s="76"/>
      <c r="L21" s="76"/>
      <c r="M21" s="76"/>
      <c r="N21" s="76"/>
    </row>
    <row r="22" ht="29.15" customHeight="1" spans="1:14">
      <c r="A22" s="81"/>
      <c r="B22" s="81"/>
      <c r="C22" s="81"/>
      <c r="D22" s="84"/>
      <c r="E22" s="85"/>
      <c r="F22" s="85"/>
      <c r="G22" s="85"/>
      <c r="H22" s="64"/>
      <c r="I22" s="76"/>
      <c r="J22" s="76"/>
      <c r="K22" s="76"/>
      <c r="L22" s="76"/>
      <c r="M22" s="76"/>
      <c r="N22" s="76"/>
    </row>
    <row r="23" ht="29.15" customHeight="1" spans="1:14">
      <c r="A23" s="82"/>
      <c r="B23" s="82"/>
      <c r="C23" s="82"/>
      <c r="D23" s="82"/>
      <c r="E23" s="82"/>
      <c r="F23" s="82"/>
      <c r="G23" s="82"/>
      <c r="H23" s="64"/>
      <c r="I23" s="266"/>
      <c r="J23" s="266"/>
      <c r="K23" s="76"/>
      <c r="L23" s="266"/>
      <c r="M23" s="266"/>
      <c r="N23" s="266"/>
    </row>
    <row r="24" ht="14.25" spans="1:14">
      <c r="A24" s="267"/>
      <c r="B24" s="93"/>
      <c r="C24" s="93"/>
      <c r="D24" s="93"/>
      <c r="E24" s="93"/>
      <c r="F24" s="93"/>
      <c r="G24" s="93"/>
      <c r="H24" s="93"/>
      <c r="I24" s="92" t="s">
        <v>147</v>
      </c>
      <c r="J24" s="268">
        <v>46032</v>
      </c>
      <c r="K24" s="92" t="s">
        <v>148</v>
      </c>
      <c r="L24" s="92"/>
      <c r="M24" s="92" t="s">
        <v>149</v>
      </c>
      <c r="N24" s="52" t="s">
        <v>111</v>
      </c>
    </row>
    <row r="25" ht="19" customHeight="1" spans="1:14">
      <c r="A25" s="52" t="s">
        <v>150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B5" sqref="B5:C5"/>
    </sheetView>
  </sheetViews>
  <sheetFormatPr defaultColWidth="10" defaultRowHeight="16.5" customHeight="1"/>
  <cols>
    <col min="1" max="6" width="10" style="95"/>
    <col min="7" max="7" width="12.25" style="95" customWidth="1"/>
    <col min="8" max="16384" width="10" style="95"/>
  </cols>
  <sheetData>
    <row r="1" ht="22.5" customHeight="1" spans="1:11">
      <c r="A1" s="173" t="s">
        <v>151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ht="17.25" customHeight="1" spans="1:11">
      <c r="A2" s="174" t="s">
        <v>18</v>
      </c>
      <c r="B2" s="98" t="s">
        <v>19</v>
      </c>
      <c r="C2" s="98"/>
      <c r="D2" s="175" t="s">
        <v>20</v>
      </c>
      <c r="E2" s="175"/>
      <c r="F2" s="176" t="s">
        <v>21</v>
      </c>
      <c r="G2" s="176"/>
      <c r="H2" s="177" t="s">
        <v>22</v>
      </c>
      <c r="I2" s="178" t="s">
        <v>23</v>
      </c>
      <c r="J2" s="178"/>
      <c r="K2" s="178"/>
    </row>
    <row r="3" customHeight="1" spans="1:11">
      <c r="A3" s="179" t="s">
        <v>24</v>
      </c>
      <c r="B3" s="180"/>
      <c r="C3" s="181"/>
      <c r="D3" s="182" t="s">
        <v>25</v>
      </c>
      <c r="E3" s="183"/>
      <c r="F3" s="183"/>
      <c r="G3" s="184"/>
      <c r="H3" s="182" t="s">
        <v>26</v>
      </c>
      <c r="I3" s="183"/>
      <c r="J3" s="183"/>
      <c r="K3" s="184"/>
    </row>
    <row r="4" customHeight="1" spans="1:11">
      <c r="A4" s="185" t="s">
        <v>27</v>
      </c>
      <c r="B4" s="56" t="s">
        <v>28</v>
      </c>
      <c r="C4" s="56"/>
      <c r="D4" s="185" t="s">
        <v>29</v>
      </c>
      <c r="E4" s="186"/>
      <c r="F4" s="187">
        <v>46042</v>
      </c>
      <c r="G4" s="188"/>
      <c r="H4" s="185" t="s">
        <v>152</v>
      </c>
      <c r="I4" s="186"/>
      <c r="J4" s="102" t="s">
        <v>31</v>
      </c>
      <c r="K4" s="103" t="s">
        <v>32</v>
      </c>
    </row>
    <row r="5" customHeight="1" spans="1:11">
      <c r="A5" s="189" t="s">
        <v>33</v>
      </c>
      <c r="B5" s="56" t="s">
        <v>34</v>
      </c>
      <c r="C5" s="56"/>
      <c r="D5" s="185" t="s">
        <v>153</v>
      </c>
      <c r="E5" s="186"/>
      <c r="F5" s="190">
        <v>46024</v>
      </c>
      <c r="G5" s="191"/>
      <c r="H5" s="185" t="s">
        <v>154</v>
      </c>
      <c r="I5" s="186"/>
      <c r="J5" s="102" t="s">
        <v>31</v>
      </c>
      <c r="K5" s="103" t="s">
        <v>32</v>
      </c>
    </row>
    <row r="6" customHeight="1" spans="1:11">
      <c r="A6" s="185" t="s">
        <v>37</v>
      </c>
      <c r="B6" s="192">
        <v>1</v>
      </c>
      <c r="C6" s="192">
        <v>6</v>
      </c>
      <c r="D6" s="185" t="s">
        <v>155</v>
      </c>
      <c r="E6" s="186"/>
      <c r="F6" s="193">
        <v>46041</v>
      </c>
      <c r="G6" s="193"/>
      <c r="H6" s="194" t="s">
        <v>156</v>
      </c>
      <c r="I6" s="195"/>
      <c r="J6" s="195"/>
      <c r="K6" s="196"/>
    </row>
    <row r="7" customHeight="1" spans="1:11">
      <c r="A7" s="185" t="s">
        <v>40</v>
      </c>
      <c r="B7" s="192">
        <v>800</v>
      </c>
      <c r="C7" s="192"/>
      <c r="D7" s="185" t="s">
        <v>157</v>
      </c>
      <c r="E7" s="186"/>
      <c r="F7" s="193">
        <v>46043</v>
      </c>
      <c r="G7" s="193"/>
      <c r="H7" s="197"/>
      <c r="I7" s="102"/>
      <c r="J7" s="102"/>
      <c r="K7" s="103"/>
    </row>
    <row r="8" customHeight="1" spans="1:11">
      <c r="A8" s="198"/>
      <c r="B8" s="119"/>
      <c r="C8" s="199"/>
      <c r="D8" s="198" t="s">
        <v>45</v>
      </c>
      <c r="E8" s="200"/>
      <c r="F8" s="193">
        <v>46044</v>
      </c>
      <c r="G8" s="193"/>
      <c r="H8" s="201"/>
      <c r="I8" s="202"/>
      <c r="J8" s="202"/>
      <c r="K8" s="203"/>
    </row>
    <row r="9" customHeight="1" spans="1:11">
      <c r="A9" s="204" t="s">
        <v>158</v>
      </c>
      <c r="B9" s="204"/>
      <c r="C9" s="204"/>
      <c r="D9" s="204"/>
      <c r="E9" s="204"/>
      <c r="F9" s="204"/>
      <c r="G9" s="204"/>
      <c r="H9" s="204"/>
      <c r="I9" s="204"/>
      <c r="J9" s="204"/>
      <c r="K9" s="204"/>
    </row>
    <row r="10" customHeight="1" spans="1:11">
      <c r="A10" s="205" t="s">
        <v>49</v>
      </c>
      <c r="B10" s="206" t="s">
        <v>50</v>
      </c>
      <c r="C10" s="207" t="s">
        <v>51</v>
      </c>
      <c r="D10" s="208"/>
      <c r="E10" s="209" t="s">
        <v>54</v>
      </c>
      <c r="F10" s="206" t="s">
        <v>50</v>
      </c>
      <c r="G10" s="207" t="s">
        <v>51</v>
      </c>
      <c r="H10" s="206"/>
      <c r="I10" s="209" t="s">
        <v>52</v>
      </c>
      <c r="J10" s="206" t="s">
        <v>50</v>
      </c>
      <c r="K10" s="210" t="s">
        <v>51</v>
      </c>
    </row>
    <row r="11" customHeight="1" spans="1:11">
      <c r="A11" s="189" t="s">
        <v>55</v>
      </c>
      <c r="B11" s="211" t="s">
        <v>50</v>
      </c>
      <c r="C11" s="102" t="s">
        <v>51</v>
      </c>
      <c r="D11" s="212"/>
      <c r="E11" s="213" t="s">
        <v>57</v>
      </c>
      <c r="F11" s="211" t="s">
        <v>50</v>
      </c>
      <c r="G11" s="102" t="s">
        <v>51</v>
      </c>
      <c r="H11" s="211"/>
      <c r="I11" s="213" t="s">
        <v>62</v>
      </c>
      <c r="J11" s="211" t="s">
        <v>50</v>
      </c>
      <c r="K11" s="103" t="s">
        <v>51</v>
      </c>
    </row>
    <row r="12" customHeight="1" spans="1:11">
      <c r="A12" s="198" t="s">
        <v>159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14"/>
    </row>
    <row r="13" customHeight="1" spans="1:11">
      <c r="A13" s="215" t="s">
        <v>160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customHeight="1" spans="1:11">
      <c r="A14" s="216" t="s">
        <v>161</v>
      </c>
      <c r="B14" s="217"/>
      <c r="C14" s="217"/>
      <c r="D14" s="217"/>
      <c r="E14" s="217"/>
      <c r="F14" s="217"/>
      <c r="G14" s="217"/>
      <c r="H14" s="217"/>
      <c r="I14" s="104"/>
      <c r="J14" s="104"/>
      <c r="K14" s="139"/>
    </row>
    <row r="15" customHeight="1" spans="1:11">
      <c r="A15" s="142"/>
      <c r="B15" s="143"/>
      <c r="C15" s="143"/>
      <c r="D15" s="218"/>
      <c r="E15" s="219"/>
      <c r="F15" s="143"/>
      <c r="G15" s="143"/>
      <c r="H15" s="218"/>
      <c r="I15" s="165"/>
      <c r="J15" s="220"/>
      <c r="K15" s="221"/>
    </row>
    <row r="16" customHeight="1" spans="1:11">
      <c r="A16" s="201"/>
      <c r="B16" s="202"/>
      <c r="C16" s="202"/>
      <c r="D16" s="202"/>
      <c r="E16" s="202"/>
      <c r="F16" s="202"/>
      <c r="G16" s="202"/>
      <c r="H16" s="202"/>
      <c r="I16" s="202"/>
      <c r="J16" s="202"/>
      <c r="K16" s="203"/>
    </row>
    <row r="17" customHeight="1" spans="1:11">
      <c r="A17" s="215" t="s">
        <v>162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customHeight="1" spans="1:11">
      <c r="A18" s="216"/>
      <c r="B18" s="217"/>
      <c r="C18" s="217"/>
      <c r="D18" s="217"/>
      <c r="E18" s="217"/>
      <c r="F18" s="217"/>
      <c r="G18" s="217"/>
      <c r="H18" s="217"/>
      <c r="I18" s="104"/>
      <c r="J18" s="104"/>
      <c r="K18" s="139"/>
    </row>
    <row r="19" customHeight="1" spans="1:11">
      <c r="A19" s="142"/>
      <c r="B19" s="143"/>
      <c r="C19" s="143"/>
      <c r="D19" s="218"/>
      <c r="E19" s="219"/>
      <c r="F19" s="143"/>
      <c r="G19" s="143"/>
      <c r="H19" s="218"/>
      <c r="I19" s="165"/>
      <c r="J19" s="220"/>
      <c r="K19" s="221"/>
    </row>
    <row r="20" customHeight="1" spans="1:11">
      <c r="A20" s="201"/>
      <c r="B20" s="202"/>
      <c r="C20" s="202"/>
      <c r="D20" s="202"/>
      <c r="E20" s="202"/>
      <c r="F20" s="202"/>
      <c r="G20" s="202"/>
      <c r="H20" s="202"/>
      <c r="I20" s="202"/>
      <c r="J20" s="202"/>
      <c r="K20" s="203"/>
    </row>
    <row r="21" customHeight="1" spans="1:11">
      <c r="A21" s="222" t="s">
        <v>88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</row>
    <row r="22" customHeight="1" spans="1:11">
      <c r="A22" s="97" t="s">
        <v>89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39"/>
    </row>
    <row r="23" customHeight="1" spans="1:11">
      <c r="A23" s="114" t="s">
        <v>90</v>
      </c>
      <c r="B23" s="115"/>
      <c r="C23" s="102" t="s">
        <v>31</v>
      </c>
      <c r="D23" s="102" t="s">
        <v>32</v>
      </c>
      <c r="E23" s="112"/>
      <c r="F23" s="112"/>
      <c r="G23" s="112"/>
      <c r="H23" s="112"/>
      <c r="I23" s="112"/>
      <c r="J23" s="112"/>
      <c r="K23" s="113"/>
    </row>
    <row r="24" customHeight="1" spans="1:11">
      <c r="A24" s="185" t="s">
        <v>163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3"/>
    </row>
    <row r="25" customHeight="1" spans="1:11">
      <c r="A25" s="223"/>
      <c r="B25" s="224"/>
      <c r="C25" s="224"/>
      <c r="D25" s="224"/>
      <c r="E25" s="224"/>
      <c r="F25" s="224"/>
      <c r="G25" s="224"/>
      <c r="H25" s="224"/>
      <c r="I25" s="224"/>
      <c r="J25" s="224"/>
      <c r="K25" s="225"/>
    </row>
    <row r="26" customHeight="1" spans="1:11">
      <c r="A26" s="204" t="s">
        <v>98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</row>
    <row r="27" customHeight="1" spans="1:11">
      <c r="A27" s="179" t="s">
        <v>99</v>
      </c>
      <c r="B27" s="207" t="s">
        <v>60</v>
      </c>
      <c r="C27" s="207" t="s">
        <v>61</v>
      </c>
      <c r="D27" s="207" t="s">
        <v>53</v>
      </c>
      <c r="E27" s="180" t="s">
        <v>100</v>
      </c>
      <c r="F27" s="207" t="s">
        <v>60</v>
      </c>
      <c r="G27" s="207" t="s">
        <v>61</v>
      </c>
      <c r="H27" s="207" t="s">
        <v>53</v>
      </c>
      <c r="I27" s="180" t="s">
        <v>101</v>
      </c>
      <c r="J27" s="207" t="s">
        <v>60</v>
      </c>
      <c r="K27" s="210" t="s">
        <v>61</v>
      </c>
    </row>
    <row r="28" customHeight="1" spans="1:11">
      <c r="A28" s="194" t="s">
        <v>52</v>
      </c>
      <c r="B28" s="102" t="s">
        <v>60</v>
      </c>
      <c r="C28" s="102" t="s">
        <v>61</v>
      </c>
      <c r="D28" s="102" t="s">
        <v>53</v>
      </c>
      <c r="E28" s="195" t="s">
        <v>59</v>
      </c>
      <c r="F28" s="102" t="s">
        <v>60</v>
      </c>
      <c r="G28" s="102" t="s">
        <v>61</v>
      </c>
      <c r="H28" s="102" t="s">
        <v>53</v>
      </c>
      <c r="I28" s="195" t="s">
        <v>70</v>
      </c>
      <c r="J28" s="102" t="s">
        <v>60</v>
      </c>
      <c r="K28" s="103" t="s">
        <v>61</v>
      </c>
    </row>
    <row r="29" customHeight="1" spans="1:11">
      <c r="A29" s="185" t="s">
        <v>164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40"/>
    </row>
    <row r="30" customHeight="1" spans="1:11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customHeight="1" spans="1:11">
      <c r="A31" s="204" t="s">
        <v>165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</row>
    <row r="32" ht="17.25" customHeight="1" spans="1:11">
      <c r="A32" s="229" t="s">
        <v>160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ht="17.25" customHeight="1" spans="1:11">
      <c r="A33" s="232" t="s">
        <v>166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ht="17.25" customHeight="1" spans="1:11">
      <c r="A34" s="232" t="s">
        <v>167</v>
      </c>
      <c r="B34" s="233"/>
      <c r="C34" s="233"/>
      <c r="D34" s="233"/>
      <c r="E34" s="233"/>
      <c r="F34" s="233"/>
      <c r="G34" s="233"/>
      <c r="H34" s="233"/>
      <c r="I34" s="233"/>
      <c r="J34" s="233"/>
      <c r="K34" s="234"/>
    </row>
    <row r="35" ht="17.25" customHeight="1" spans="1:11">
      <c r="A35" s="232" t="s">
        <v>168</v>
      </c>
      <c r="B35" s="233"/>
      <c r="C35" s="233"/>
      <c r="D35" s="233"/>
      <c r="E35" s="233"/>
      <c r="F35" s="233"/>
      <c r="G35" s="233"/>
      <c r="H35" s="233"/>
      <c r="I35" s="233"/>
      <c r="J35" s="233"/>
      <c r="K35" s="234"/>
    </row>
    <row r="36" ht="17.25" customHeight="1" spans="1:11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34"/>
    </row>
    <row r="37" ht="17.25" customHeight="1" spans="1:11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34"/>
    </row>
    <row r="38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34"/>
    </row>
    <row r="39" ht="17.25" customHeight="1" spans="1:11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34"/>
    </row>
    <row r="40" ht="17.25" customHeight="1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34"/>
    </row>
    <row r="41" ht="17.25" customHeight="1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34"/>
    </row>
    <row r="42" ht="17.25" customHeight="1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34"/>
    </row>
    <row r="43" ht="17.25" customHeight="1" spans="1:11">
      <c r="A43" s="226" t="s">
        <v>97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8"/>
    </row>
    <row r="44" customHeight="1" spans="1:11">
      <c r="A44" s="204" t="s">
        <v>169</v>
      </c>
      <c r="B44" s="204"/>
      <c r="C44" s="204"/>
      <c r="D44" s="204"/>
      <c r="E44" s="204"/>
      <c r="F44" s="204"/>
      <c r="G44" s="204"/>
      <c r="H44" s="204"/>
      <c r="I44" s="204"/>
      <c r="J44" s="204"/>
      <c r="K44" s="204"/>
    </row>
    <row r="45" ht="18" customHeight="1" spans="1:11">
      <c r="A45" s="136" t="s">
        <v>159</v>
      </c>
      <c r="B45" s="137"/>
      <c r="C45" s="137"/>
      <c r="D45" s="137"/>
      <c r="E45" s="137"/>
      <c r="F45" s="137"/>
      <c r="G45" s="137"/>
      <c r="H45" s="137"/>
      <c r="I45" s="137"/>
      <c r="J45" s="137"/>
      <c r="K45" s="138"/>
    </row>
    <row r="46" ht="18" customHeight="1" spans="1:11">
      <c r="A46" s="136"/>
      <c r="B46" s="137"/>
      <c r="C46" s="137"/>
      <c r="D46" s="137"/>
      <c r="E46" s="137"/>
      <c r="F46" s="137"/>
      <c r="G46" s="137"/>
      <c r="H46" s="137"/>
      <c r="I46" s="137"/>
      <c r="J46" s="137"/>
      <c r="K46" s="138"/>
    </row>
    <row r="47" ht="18" customHeight="1" spans="1:11">
      <c r="A47" s="223"/>
      <c r="B47" s="224"/>
      <c r="C47" s="224"/>
      <c r="D47" s="224"/>
      <c r="E47" s="224"/>
      <c r="F47" s="224"/>
      <c r="G47" s="224"/>
      <c r="H47" s="224"/>
      <c r="I47" s="224"/>
      <c r="J47" s="224"/>
      <c r="K47" s="225"/>
    </row>
    <row r="48" ht="21" customHeight="1" spans="1:11">
      <c r="A48" s="235" t="s">
        <v>105</v>
      </c>
      <c r="B48" s="236" t="s">
        <v>106</v>
      </c>
      <c r="C48" s="236"/>
      <c r="D48" s="237" t="s">
        <v>107</v>
      </c>
      <c r="E48" s="238" t="s">
        <v>108</v>
      </c>
      <c r="F48" s="237" t="s">
        <v>109</v>
      </c>
      <c r="G48" s="239">
        <v>46036</v>
      </c>
      <c r="H48" s="240" t="s">
        <v>110</v>
      </c>
      <c r="I48" s="240"/>
      <c r="J48" s="236" t="s">
        <v>111</v>
      </c>
      <c r="K48" s="241"/>
    </row>
    <row r="49" customHeight="1" spans="1:11">
      <c r="A49" s="242" t="s">
        <v>112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44"/>
    </row>
    <row r="50" customHeight="1" spans="1:11">
      <c r="A50" s="245"/>
      <c r="B50" s="246"/>
      <c r="C50" s="246"/>
      <c r="D50" s="246"/>
      <c r="E50" s="246"/>
      <c r="F50" s="246"/>
      <c r="G50" s="246"/>
      <c r="H50" s="246"/>
      <c r="I50" s="246"/>
      <c r="J50" s="246"/>
      <c r="K50" s="247"/>
    </row>
    <row r="51" customHeight="1" spans="1:11">
      <c r="A51" s="248"/>
      <c r="B51" s="249"/>
      <c r="C51" s="249"/>
      <c r="D51" s="249"/>
      <c r="E51" s="249"/>
      <c r="F51" s="249"/>
      <c r="G51" s="249"/>
      <c r="H51" s="249"/>
      <c r="I51" s="249"/>
      <c r="J51" s="249"/>
      <c r="K51" s="250"/>
    </row>
    <row r="52" ht="21" customHeight="1" spans="1:11">
      <c r="A52" s="235" t="s">
        <v>105</v>
      </c>
      <c r="B52" s="236" t="s">
        <v>106</v>
      </c>
      <c r="C52" s="236"/>
      <c r="D52" s="237" t="s">
        <v>107</v>
      </c>
      <c r="E52" s="237"/>
      <c r="F52" s="237" t="s">
        <v>109</v>
      </c>
      <c r="G52" s="237"/>
      <c r="H52" s="240" t="s">
        <v>110</v>
      </c>
      <c r="I52" s="240"/>
      <c r="J52" s="251"/>
      <c r="K52" s="25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H2" sqref="H2:H23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5" t="s">
        <v>27</v>
      </c>
      <c r="B2" s="56" t="s">
        <v>28</v>
      </c>
      <c r="C2" s="56"/>
      <c r="D2" s="57" t="s">
        <v>33</v>
      </c>
      <c r="E2" s="58" t="s">
        <v>34</v>
      </c>
      <c r="F2" s="58"/>
      <c r="G2" s="58"/>
      <c r="H2" s="59"/>
      <c r="I2" s="60" t="s">
        <v>22</v>
      </c>
      <c r="J2" s="61" t="s">
        <v>23</v>
      </c>
      <c r="K2" s="61"/>
      <c r="L2" s="61"/>
      <c r="M2" s="61"/>
      <c r="N2" s="62"/>
    </row>
    <row r="3" ht="29.15" customHeight="1" spans="1:14">
      <c r="A3" s="63" t="s">
        <v>115</v>
      </c>
      <c r="B3" s="63" t="s">
        <v>116</v>
      </c>
      <c r="C3" s="63"/>
      <c r="D3" s="63"/>
      <c r="E3" s="63"/>
      <c r="F3" s="63"/>
      <c r="G3" s="63"/>
      <c r="H3" s="64"/>
      <c r="I3" s="63" t="s">
        <v>117</v>
      </c>
      <c r="J3" s="63"/>
      <c r="K3" s="63"/>
      <c r="L3" s="63"/>
      <c r="M3" s="63"/>
      <c r="N3" s="65"/>
    </row>
    <row r="4" ht="29.15" customHeight="1" spans="1:14">
      <c r="A4" s="63"/>
      <c r="B4" s="66" t="s">
        <v>77</v>
      </c>
      <c r="C4" s="66" t="s">
        <v>78</v>
      </c>
      <c r="D4" s="67" t="s">
        <v>79</v>
      </c>
      <c r="E4" s="66" t="s">
        <v>80</v>
      </c>
      <c r="F4" s="66" t="s">
        <v>81</v>
      </c>
      <c r="G4" s="66" t="s">
        <v>82</v>
      </c>
      <c r="H4" s="64"/>
      <c r="I4" s="66" t="s">
        <v>77</v>
      </c>
      <c r="J4" s="66" t="s">
        <v>78</v>
      </c>
      <c r="K4" s="67" t="s">
        <v>79</v>
      </c>
      <c r="L4" s="66" t="s">
        <v>80</v>
      </c>
      <c r="M4" s="66" t="s">
        <v>81</v>
      </c>
      <c r="N4" s="66" t="s">
        <v>82</v>
      </c>
    </row>
    <row r="5" ht="29.15" customHeight="1" spans="1:14">
      <c r="A5" s="63"/>
      <c r="B5" s="67" t="s">
        <v>119</v>
      </c>
      <c r="C5" s="67" t="s">
        <v>120</v>
      </c>
      <c r="D5" s="67" t="s">
        <v>121</v>
      </c>
      <c r="E5" s="67" t="s">
        <v>122</v>
      </c>
      <c r="F5" s="67" t="s">
        <v>123</v>
      </c>
      <c r="G5" s="67" t="s">
        <v>124</v>
      </c>
      <c r="H5" s="64"/>
      <c r="I5" s="73" t="s">
        <v>170</v>
      </c>
      <c r="J5" s="73" t="s">
        <v>170</v>
      </c>
      <c r="K5" s="73" t="s">
        <v>170</v>
      </c>
      <c r="L5" s="73" t="s">
        <v>170</v>
      </c>
      <c r="M5" s="73" t="s">
        <v>170</v>
      </c>
      <c r="N5" s="73" t="s">
        <v>170</v>
      </c>
    </row>
    <row r="6" ht="29.15" customHeight="1" spans="1:14">
      <c r="A6" s="69" t="s">
        <v>127</v>
      </c>
      <c r="B6" s="70">
        <f>C6-1</f>
        <v>67</v>
      </c>
      <c r="C6" s="70">
        <f>D6-2</f>
        <v>68</v>
      </c>
      <c r="D6" s="71">
        <v>70</v>
      </c>
      <c r="E6" s="70">
        <f>D6+2</f>
        <v>72</v>
      </c>
      <c r="F6" s="72">
        <f>E6+2</f>
        <v>74</v>
      </c>
      <c r="G6" s="70">
        <f>F6+1</f>
        <v>75</v>
      </c>
      <c r="H6" s="64"/>
      <c r="I6" s="73" t="s">
        <v>171</v>
      </c>
      <c r="J6" s="73" t="s">
        <v>172</v>
      </c>
      <c r="K6" s="73" t="s">
        <v>171</v>
      </c>
      <c r="L6" s="73" t="s">
        <v>173</v>
      </c>
      <c r="M6" s="73" t="s">
        <v>174</v>
      </c>
      <c r="N6" s="73" t="s">
        <v>175</v>
      </c>
    </row>
    <row r="7" ht="29.15" customHeight="1" spans="1:14">
      <c r="A7" s="74" t="s">
        <v>131</v>
      </c>
      <c r="B7" s="70">
        <f t="shared" ref="B7:B9" si="0">C7-4</f>
        <v>100</v>
      </c>
      <c r="C7" s="70">
        <f t="shared" ref="C7:C9" si="1">D7-4</f>
        <v>104</v>
      </c>
      <c r="D7" s="75">
        <v>108</v>
      </c>
      <c r="E7" s="70">
        <f t="shared" ref="E7:E9" si="2">D7+4</f>
        <v>112</v>
      </c>
      <c r="F7" s="72">
        <f>E7+4</f>
        <v>116</v>
      </c>
      <c r="G7" s="70">
        <f t="shared" ref="G7:G9" si="3">F7+6</f>
        <v>122</v>
      </c>
      <c r="H7" s="64"/>
      <c r="I7" s="76" t="s">
        <v>176</v>
      </c>
      <c r="J7" s="76" t="s">
        <v>177</v>
      </c>
      <c r="K7" s="76" t="s">
        <v>176</v>
      </c>
      <c r="L7" s="76" t="s">
        <v>178</v>
      </c>
      <c r="M7" s="76" t="s">
        <v>179</v>
      </c>
      <c r="N7" s="76" t="s">
        <v>180</v>
      </c>
    </row>
    <row r="8" ht="29.15" customHeight="1" spans="1:14">
      <c r="A8" s="74" t="s">
        <v>133</v>
      </c>
      <c r="B8" s="70">
        <f t="shared" si="0"/>
        <v>98</v>
      </c>
      <c r="C8" s="70">
        <f t="shared" si="1"/>
        <v>102</v>
      </c>
      <c r="D8" s="75" t="s">
        <v>134</v>
      </c>
      <c r="E8" s="70">
        <f t="shared" si="2"/>
        <v>110</v>
      </c>
      <c r="F8" s="72">
        <f>E8+5</f>
        <v>115</v>
      </c>
      <c r="G8" s="70">
        <f t="shared" si="3"/>
        <v>121</v>
      </c>
      <c r="H8" s="64"/>
      <c r="I8" s="76" t="s">
        <v>181</v>
      </c>
      <c r="J8" s="76" t="s">
        <v>181</v>
      </c>
      <c r="K8" s="76" t="s">
        <v>182</v>
      </c>
      <c r="L8" s="76" t="s">
        <v>178</v>
      </c>
      <c r="M8" s="76" t="s">
        <v>181</v>
      </c>
      <c r="N8" s="76" t="s">
        <v>181</v>
      </c>
    </row>
    <row r="9" ht="29.15" customHeight="1" spans="1:14">
      <c r="A9" s="74" t="s">
        <v>135</v>
      </c>
      <c r="B9" s="77">
        <f t="shared" si="0"/>
        <v>98</v>
      </c>
      <c r="C9" s="77">
        <f t="shared" si="1"/>
        <v>102</v>
      </c>
      <c r="D9" s="71" t="s">
        <v>134</v>
      </c>
      <c r="E9" s="77">
        <f t="shared" si="2"/>
        <v>110</v>
      </c>
      <c r="F9" s="78">
        <f>E9+5</f>
        <v>115</v>
      </c>
      <c r="G9" s="77">
        <f t="shared" si="3"/>
        <v>121</v>
      </c>
      <c r="H9" s="64"/>
      <c r="I9" s="76" t="s">
        <v>183</v>
      </c>
      <c r="J9" s="76" t="s">
        <v>183</v>
      </c>
      <c r="K9" s="76" t="s">
        <v>184</v>
      </c>
      <c r="L9" s="76" t="s">
        <v>176</v>
      </c>
      <c r="M9" s="76" t="s">
        <v>185</v>
      </c>
      <c r="N9" s="76" t="s">
        <v>186</v>
      </c>
    </row>
    <row r="10" ht="29.15" customHeight="1" spans="1:14">
      <c r="A10" s="74" t="s">
        <v>137</v>
      </c>
      <c r="B10" s="79">
        <f>C10-1.2</f>
        <v>43.6</v>
      </c>
      <c r="C10" s="79">
        <f>D10-1.2</f>
        <v>44.8</v>
      </c>
      <c r="D10" s="71">
        <v>46</v>
      </c>
      <c r="E10" s="79">
        <f>D10+1.2</f>
        <v>47.2</v>
      </c>
      <c r="F10" s="72">
        <f>E10+1.2</f>
        <v>48.4</v>
      </c>
      <c r="G10" s="79">
        <f>F10+1.4</f>
        <v>49.8</v>
      </c>
      <c r="H10" s="64"/>
      <c r="I10" s="76" t="s">
        <v>187</v>
      </c>
      <c r="J10" s="76" t="s">
        <v>178</v>
      </c>
      <c r="K10" s="76" t="s">
        <v>178</v>
      </c>
      <c r="L10" s="76" t="s">
        <v>188</v>
      </c>
      <c r="M10" s="76" t="s">
        <v>189</v>
      </c>
      <c r="N10" s="76" t="s">
        <v>178</v>
      </c>
    </row>
    <row r="11" ht="29.15" customHeight="1" spans="1:14">
      <c r="A11" s="74" t="s">
        <v>139</v>
      </c>
      <c r="B11" s="79">
        <f>C11-0.5</f>
        <v>19.5</v>
      </c>
      <c r="C11" s="79">
        <f>D11-0.5</f>
        <v>20</v>
      </c>
      <c r="D11" s="71">
        <v>20.5</v>
      </c>
      <c r="E11" s="79">
        <f t="shared" ref="E11:G11" si="4">D11+0.5</f>
        <v>21</v>
      </c>
      <c r="F11" s="72">
        <f t="shared" si="4"/>
        <v>21.5</v>
      </c>
      <c r="G11" s="79">
        <f t="shared" si="4"/>
        <v>22</v>
      </c>
      <c r="H11" s="64"/>
      <c r="I11" s="76" t="s">
        <v>178</v>
      </c>
      <c r="J11" s="76" t="s">
        <v>178</v>
      </c>
      <c r="K11" s="76" t="s">
        <v>178</v>
      </c>
      <c r="L11" s="76" t="s">
        <v>178</v>
      </c>
      <c r="M11" s="76" t="s">
        <v>178</v>
      </c>
      <c r="N11" s="76" t="s">
        <v>178</v>
      </c>
    </row>
    <row r="12" ht="29.15" customHeight="1" spans="1:14">
      <c r="A12" s="74" t="s">
        <v>140</v>
      </c>
      <c r="B12" s="79">
        <f>C12-0.7</f>
        <v>18.1</v>
      </c>
      <c r="C12" s="79">
        <f>D12-0.7</f>
        <v>18.8</v>
      </c>
      <c r="D12" s="71">
        <v>19.5</v>
      </c>
      <c r="E12" s="79">
        <f>D12+0.7</f>
        <v>20.2</v>
      </c>
      <c r="F12" s="72">
        <f>E12+0.7</f>
        <v>20.9</v>
      </c>
      <c r="G12" s="79">
        <f>F12+1</f>
        <v>21.9</v>
      </c>
      <c r="H12" s="64"/>
      <c r="I12" s="76" t="s">
        <v>190</v>
      </c>
      <c r="J12" s="76" t="s">
        <v>191</v>
      </c>
      <c r="K12" s="76" t="s">
        <v>192</v>
      </c>
      <c r="L12" s="76" t="s">
        <v>190</v>
      </c>
      <c r="M12" s="76" t="s">
        <v>193</v>
      </c>
      <c r="N12" s="76" t="s">
        <v>190</v>
      </c>
    </row>
    <row r="13" ht="29.15" customHeight="1" spans="1:14">
      <c r="A13" s="74" t="s">
        <v>141</v>
      </c>
      <c r="B13" s="79">
        <f>C13-0.7</f>
        <v>16.1</v>
      </c>
      <c r="C13" s="79">
        <f>D13-0.7</f>
        <v>16.8</v>
      </c>
      <c r="D13" s="71">
        <v>17.5</v>
      </c>
      <c r="E13" s="79">
        <f>D13+0.7</f>
        <v>18.2</v>
      </c>
      <c r="F13" s="72">
        <f>E13+0.7</f>
        <v>18.9</v>
      </c>
      <c r="G13" s="79">
        <f>F13+1</f>
        <v>19.9</v>
      </c>
      <c r="H13" s="64"/>
      <c r="I13" s="76" t="s">
        <v>178</v>
      </c>
      <c r="J13" s="76" t="s">
        <v>178</v>
      </c>
      <c r="K13" s="76" t="s">
        <v>178</v>
      </c>
      <c r="L13" s="76" t="s">
        <v>178</v>
      </c>
      <c r="M13" s="76" t="s">
        <v>178</v>
      </c>
      <c r="N13" s="76" t="s">
        <v>178</v>
      </c>
    </row>
    <row r="14" ht="29.15" customHeight="1" spans="1:14">
      <c r="A14" s="74" t="s">
        <v>142</v>
      </c>
      <c r="B14" s="79">
        <f>C14-1</f>
        <v>45</v>
      </c>
      <c r="C14" s="79">
        <f>D14-1</f>
        <v>46</v>
      </c>
      <c r="D14" s="71">
        <v>47</v>
      </c>
      <c r="E14" s="79">
        <f>D14+1</f>
        <v>48</v>
      </c>
      <c r="F14" s="72">
        <f>E14+1</f>
        <v>49</v>
      </c>
      <c r="G14" s="79">
        <f>F14+1.5</f>
        <v>50.5</v>
      </c>
      <c r="H14" s="64"/>
      <c r="I14" s="76" t="s">
        <v>187</v>
      </c>
      <c r="J14" s="76" t="s">
        <v>187</v>
      </c>
      <c r="K14" s="76" t="s">
        <v>194</v>
      </c>
      <c r="L14" s="76" t="s">
        <v>178</v>
      </c>
      <c r="M14" s="76" t="s">
        <v>195</v>
      </c>
      <c r="N14" s="76" t="s">
        <v>178</v>
      </c>
    </row>
    <row r="15" ht="29.15" customHeight="1" spans="1:14">
      <c r="A15" s="80" t="s">
        <v>143</v>
      </c>
      <c r="B15" s="79">
        <f t="shared" ref="B15:B17" si="5">C15</f>
        <v>14</v>
      </c>
      <c r="C15" s="79">
        <f>D15-0.5</f>
        <v>14</v>
      </c>
      <c r="D15" s="71">
        <v>14.5</v>
      </c>
      <c r="E15" s="79">
        <f t="shared" ref="E15:G15" si="6">D15+0.5</f>
        <v>15</v>
      </c>
      <c r="F15" s="72">
        <f t="shared" si="6"/>
        <v>15.5</v>
      </c>
      <c r="G15" s="79">
        <f t="shared" si="6"/>
        <v>16</v>
      </c>
      <c r="H15" s="64"/>
      <c r="I15" s="76" t="s">
        <v>178</v>
      </c>
      <c r="J15" s="76" t="s">
        <v>178</v>
      </c>
      <c r="K15" s="76" t="s">
        <v>178</v>
      </c>
      <c r="L15" s="76" t="s">
        <v>178</v>
      </c>
      <c r="M15" s="76" t="s">
        <v>178</v>
      </c>
      <c r="N15" s="76" t="s">
        <v>178</v>
      </c>
    </row>
    <row r="16" ht="29.15" customHeight="1" spans="1:14">
      <c r="A16" s="80" t="s">
        <v>144</v>
      </c>
      <c r="B16" s="79">
        <f t="shared" si="5"/>
        <v>2.5</v>
      </c>
      <c r="C16" s="79">
        <f>D16</f>
        <v>2.5</v>
      </c>
      <c r="D16" s="71">
        <v>2.5</v>
      </c>
      <c r="E16" s="79">
        <f>D16</f>
        <v>2.5</v>
      </c>
      <c r="F16" s="72">
        <f>D16</f>
        <v>2.5</v>
      </c>
      <c r="G16" s="79">
        <f>D16</f>
        <v>2.5</v>
      </c>
      <c r="H16" s="64"/>
      <c r="I16" s="76" t="s">
        <v>178</v>
      </c>
      <c r="J16" s="76" t="s">
        <v>178</v>
      </c>
      <c r="K16" s="76" t="s">
        <v>178</v>
      </c>
      <c r="L16" s="76" t="s">
        <v>178</v>
      </c>
      <c r="M16" s="76" t="s">
        <v>178</v>
      </c>
      <c r="N16" s="76" t="s">
        <v>178</v>
      </c>
    </row>
    <row r="17" ht="29.15" customHeight="1" spans="1:14">
      <c r="A17" s="80" t="s">
        <v>145</v>
      </c>
      <c r="B17" s="70">
        <f t="shared" si="5"/>
        <v>1.8</v>
      </c>
      <c r="C17" s="70">
        <f>D17</f>
        <v>1.8</v>
      </c>
      <c r="D17" s="71">
        <v>1.8</v>
      </c>
      <c r="E17" s="70">
        <f>D17</f>
        <v>1.8</v>
      </c>
      <c r="F17" s="72">
        <f>D17</f>
        <v>1.8</v>
      </c>
      <c r="G17" s="70">
        <f>D17</f>
        <v>1.8</v>
      </c>
      <c r="H17" s="64"/>
      <c r="I17" s="76" t="s">
        <v>178</v>
      </c>
      <c r="J17" s="76" t="s">
        <v>178</v>
      </c>
      <c r="K17" s="76" t="s">
        <v>178</v>
      </c>
      <c r="L17" s="76" t="s">
        <v>178</v>
      </c>
      <c r="M17" s="76" t="s">
        <v>178</v>
      </c>
      <c r="N17" s="76" t="s">
        <v>178</v>
      </c>
    </row>
    <row r="18" ht="29.15" customHeight="1" spans="1:14">
      <c r="A18" s="81"/>
      <c r="B18" s="82"/>
      <c r="C18" s="82"/>
      <c r="D18" s="82"/>
      <c r="E18" s="82"/>
      <c r="F18" s="82"/>
      <c r="G18" s="82"/>
      <c r="H18" s="64"/>
      <c r="I18" s="76"/>
      <c r="J18" s="76"/>
      <c r="K18" s="76"/>
      <c r="L18" s="76"/>
      <c r="M18" s="76"/>
      <c r="N18" s="171"/>
    </row>
    <row r="19" ht="29.15" customHeight="1" spans="1:14">
      <c r="A19" s="81"/>
      <c r="B19" s="81"/>
      <c r="C19" s="81"/>
      <c r="D19" s="84"/>
      <c r="E19" s="85"/>
      <c r="F19" s="85"/>
      <c r="G19" s="85"/>
      <c r="H19" s="64"/>
      <c r="I19" s="76"/>
      <c r="J19" s="76"/>
      <c r="K19" s="76"/>
      <c r="L19" s="76"/>
      <c r="M19" s="76"/>
      <c r="N19" s="171"/>
    </row>
    <row r="20" ht="29.15" customHeight="1" spans="1:14">
      <c r="A20" s="172"/>
      <c r="B20" s="81"/>
      <c r="C20" s="81"/>
      <c r="D20" s="84"/>
      <c r="E20" s="85"/>
      <c r="F20" s="85"/>
      <c r="G20" s="85"/>
      <c r="H20" s="64"/>
      <c r="I20" s="76"/>
      <c r="J20" s="76"/>
      <c r="K20" s="76"/>
      <c r="L20" s="76"/>
      <c r="M20" s="76"/>
      <c r="N20" s="171"/>
    </row>
    <row r="21" ht="29.15" customHeight="1" spans="1:14">
      <c r="A21" s="81"/>
      <c r="B21" s="81"/>
      <c r="C21" s="81"/>
      <c r="D21" s="84"/>
      <c r="E21" s="85"/>
      <c r="F21" s="85"/>
      <c r="G21" s="85"/>
      <c r="H21" s="64"/>
      <c r="I21" s="76"/>
      <c r="J21" s="76"/>
      <c r="K21" s="76"/>
      <c r="L21" s="76"/>
      <c r="M21" s="76"/>
      <c r="N21" s="171"/>
    </row>
    <row r="22" ht="29.15" customHeight="1" spans="1:14">
      <c r="A22" s="81"/>
      <c r="B22" s="81"/>
      <c r="C22" s="81"/>
      <c r="D22" s="84"/>
      <c r="E22" s="85"/>
      <c r="F22" s="85"/>
      <c r="G22" s="85"/>
      <c r="H22" s="64"/>
      <c r="I22" s="76"/>
      <c r="J22" s="76"/>
      <c r="K22" s="76"/>
      <c r="L22" s="76"/>
      <c r="M22" s="76"/>
      <c r="N22" s="171"/>
    </row>
    <row r="23" ht="29.15" customHeight="1" spans="1:14">
      <c r="A23" s="86"/>
      <c r="B23" s="86"/>
      <c r="C23" s="86"/>
      <c r="D23" s="86"/>
      <c r="E23" s="86"/>
      <c r="F23" s="86"/>
      <c r="G23" s="86"/>
      <c r="H23" s="87"/>
      <c r="I23" s="88"/>
      <c r="J23" s="89"/>
      <c r="K23" s="90"/>
      <c r="L23" s="89"/>
      <c r="M23" s="89"/>
      <c r="N23" s="91"/>
    </row>
    <row r="24" ht="15" spans="1:14">
      <c r="A24" s="92" t="s">
        <v>159</v>
      </c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</row>
    <row r="25" ht="14.25" spans="1:14">
      <c r="A25" s="52" t="s">
        <v>196</v>
      </c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</row>
    <row r="26" ht="14.25" spans="1:14">
      <c r="A26" s="93" t="s">
        <v>197</v>
      </c>
      <c r="B26" s="93"/>
      <c r="C26" s="93"/>
      <c r="D26" s="93"/>
      <c r="E26" s="93"/>
      <c r="F26" s="93"/>
      <c r="G26" s="93"/>
      <c r="H26" s="93"/>
      <c r="I26" s="92" t="s">
        <v>198</v>
      </c>
      <c r="J26" s="94"/>
      <c r="K26" s="92" t="s">
        <v>148</v>
      </c>
      <c r="L26" s="92"/>
      <c r="M26" s="92" t="s">
        <v>199</v>
      </c>
    </row>
    <row r="27" ht="19" customHeight="1" spans="1:14">
      <c r="A27" s="52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topLeftCell="A27" workbookViewId="0">
      <selection activeCell="F6" sqref="F6"/>
    </sheetView>
  </sheetViews>
  <sheetFormatPr defaultColWidth="10.0833333333333" defaultRowHeight="14.25"/>
  <cols>
    <col min="1" max="1" width="9.58333333333333" style="95" customWidth="1"/>
    <col min="2" max="2" width="11.0833333333333" style="95" customWidth="1"/>
    <col min="3" max="3" width="9.08333333333333" style="95" customWidth="1"/>
    <col min="4" max="4" width="9.5" style="95" customWidth="1"/>
    <col min="5" max="5" width="11.3333333333333" style="95" customWidth="1"/>
    <col min="6" max="6" width="10.3333333333333" style="95" customWidth="1"/>
    <col min="7" max="7" width="9.5" style="95" customWidth="1"/>
    <col min="8" max="8" width="9.08333333333333" style="95" customWidth="1"/>
    <col min="9" max="9" width="8.08333333333333" style="95" customWidth="1"/>
    <col min="10" max="10" width="10.5" style="95" customWidth="1"/>
    <col min="11" max="11" width="12.0833333333333" style="95" customWidth="1"/>
    <col min="12" max="12" width="10.0833333333333" style="95"/>
    <col min="13" max="13" width="12.6666666666667" style="95"/>
    <col min="14" max="16384" width="10.0833333333333" style="95"/>
  </cols>
  <sheetData>
    <row r="1" ht="26.25" spans="1:11">
      <c r="A1" s="96" t="s">
        <v>200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ht="15" spans="1:11">
      <c r="A2" s="97" t="s">
        <v>18</v>
      </c>
      <c r="B2" s="98" t="s">
        <v>19</v>
      </c>
      <c r="C2" s="98"/>
      <c r="D2" s="99" t="s">
        <v>27</v>
      </c>
      <c r="E2" s="100" t="s">
        <v>201</v>
      </c>
      <c r="F2" s="101" t="s">
        <v>202</v>
      </c>
      <c r="G2" s="102" t="s">
        <v>34</v>
      </c>
      <c r="H2" s="103"/>
      <c r="I2" s="104" t="s">
        <v>22</v>
      </c>
      <c r="J2" s="105" t="s">
        <v>23</v>
      </c>
      <c r="K2" s="106"/>
    </row>
    <row r="3" spans="1:11">
      <c r="A3" s="107" t="s">
        <v>40</v>
      </c>
      <c r="B3" s="108">
        <v>800</v>
      </c>
      <c r="C3" s="108"/>
      <c r="D3" s="109" t="s">
        <v>203</v>
      </c>
      <c r="E3" s="110">
        <v>46044</v>
      </c>
      <c r="F3" s="111"/>
      <c r="G3" s="111"/>
      <c r="H3" s="112" t="s">
        <v>204</v>
      </c>
      <c r="I3" s="112"/>
      <c r="J3" s="112"/>
      <c r="K3" s="113"/>
    </row>
    <row r="4" spans="1:11">
      <c r="A4" s="114" t="s">
        <v>37</v>
      </c>
      <c r="B4" s="108">
        <v>1</v>
      </c>
      <c r="C4" s="108">
        <v>6</v>
      </c>
      <c r="D4" s="115" t="s">
        <v>205</v>
      </c>
      <c r="E4" s="111" t="s">
        <v>206</v>
      </c>
      <c r="F4" s="111"/>
      <c r="G4" s="111"/>
      <c r="H4" s="115" t="s">
        <v>207</v>
      </c>
      <c r="I4" s="115"/>
      <c r="J4" s="116" t="s">
        <v>31</v>
      </c>
      <c r="K4" s="117" t="s">
        <v>32</v>
      </c>
    </row>
    <row r="5" spans="1:11">
      <c r="A5" s="114" t="s">
        <v>208</v>
      </c>
      <c r="B5" s="108">
        <v>1</v>
      </c>
      <c r="C5" s="108"/>
      <c r="D5" s="109" t="s">
        <v>209</v>
      </c>
      <c r="E5" s="109" t="s">
        <v>210</v>
      </c>
      <c r="F5" s="109" t="s">
        <v>211</v>
      </c>
      <c r="G5" s="109" t="s">
        <v>206</v>
      </c>
      <c r="H5" s="115" t="s">
        <v>212</v>
      </c>
      <c r="I5" s="115"/>
      <c r="J5" s="116" t="s">
        <v>31</v>
      </c>
      <c r="K5" s="117" t="s">
        <v>32</v>
      </c>
    </row>
    <row r="6" spans="1:11">
      <c r="A6" s="118" t="s">
        <v>213</v>
      </c>
      <c r="B6" s="119">
        <v>80</v>
      </c>
      <c r="C6" s="119"/>
      <c r="D6" s="120" t="s">
        <v>214</v>
      </c>
      <c r="E6" s="121"/>
      <c r="F6" s="122">
        <v>800</v>
      </c>
      <c r="G6" s="120"/>
      <c r="H6" s="123" t="s">
        <v>215</v>
      </c>
      <c r="I6" s="123"/>
      <c r="J6" s="122" t="s">
        <v>31</v>
      </c>
      <c r="K6" s="124" t="s">
        <v>32</v>
      </c>
    </row>
    <row r="7" ht="15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pans="1:11">
      <c r="A8" s="128" t="s">
        <v>216</v>
      </c>
      <c r="B8" s="101" t="s">
        <v>217</v>
      </c>
      <c r="C8" s="101" t="s">
        <v>218</v>
      </c>
      <c r="D8" s="101" t="s">
        <v>219</v>
      </c>
      <c r="E8" s="101" t="s">
        <v>220</v>
      </c>
      <c r="F8" s="101" t="s">
        <v>221</v>
      </c>
      <c r="G8" s="129" t="s">
        <v>222</v>
      </c>
      <c r="H8" s="130"/>
      <c r="I8" s="130"/>
      <c r="J8" s="130"/>
      <c r="K8" s="131"/>
    </row>
    <row r="9" spans="1:11">
      <c r="A9" s="114" t="s">
        <v>223</v>
      </c>
      <c r="B9" s="115"/>
      <c r="C9" s="116" t="s">
        <v>31</v>
      </c>
      <c r="D9" s="116" t="s">
        <v>32</v>
      </c>
      <c r="E9" s="109" t="s">
        <v>224</v>
      </c>
      <c r="F9" s="132" t="s">
        <v>225</v>
      </c>
      <c r="G9" s="133" t="s">
        <v>226</v>
      </c>
      <c r="H9" s="134"/>
      <c r="I9" s="134"/>
      <c r="J9" s="134"/>
      <c r="K9" s="135"/>
    </row>
    <row r="10" spans="1:11">
      <c r="A10" s="114" t="s">
        <v>227</v>
      </c>
      <c r="B10" s="115"/>
      <c r="C10" s="116" t="s">
        <v>31</v>
      </c>
      <c r="D10" s="116" t="s">
        <v>32</v>
      </c>
      <c r="E10" s="109" t="s">
        <v>228</v>
      </c>
      <c r="F10" s="132" t="s">
        <v>226</v>
      </c>
      <c r="G10" s="133" t="s">
        <v>229</v>
      </c>
      <c r="H10" s="134"/>
      <c r="I10" s="134"/>
      <c r="J10" s="134"/>
      <c r="K10" s="135"/>
    </row>
    <row r="11" spans="1:11">
      <c r="A11" s="136" t="s">
        <v>158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8"/>
    </row>
    <row r="12" spans="1:11">
      <c r="A12" s="107" t="s">
        <v>54</v>
      </c>
      <c r="B12" s="116" t="s">
        <v>50</v>
      </c>
      <c r="C12" s="116" t="s">
        <v>51</v>
      </c>
      <c r="D12" s="132"/>
      <c r="E12" s="109" t="s">
        <v>52</v>
      </c>
      <c r="F12" s="116" t="s">
        <v>50</v>
      </c>
      <c r="G12" s="116" t="s">
        <v>51</v>
      </c>
      <c r="H12" s="116"/>
      <c r="I12" s="109" t="s">
        <v>230</v>
      </c>
      <c r="J12" s="116" t="s">
        <v>50</v>
      </c>
      <c r="K12" s="117" t="s">
        <v>51</v>
      </c>
    </row>
    <row r="13" spans="1:11">
      <c r="A13" s="107" t="s">
        <v>57</v>
      </c>
      <c r="B13" s="116" t="s">
        <v>50</v>
      </c>
      <c r="C13" s="116" t="s">
        <v>51</v>
      </c>
      <c r="D13" s="132"/>
      <c r="E13" s="109" t="s">
        <v>62</v>
      </c>
      <c r="F13" s="116" t="s">
        <v>50</v>
      </c>
      <c r="G13" s="116" t="s">
        <v>51</v>
      </c>
      <c r="H13" s="116"/>
      <c r="I13" s="109" t="s">
        <v>231</v>
      </c>
      <c r="J13" s="116" t="s">
        <v>50</v>
      </c>
      <c r="K13" s="117" t="s">
        <v>51</v>
      </c>
    </row>
    <row r="14" ht="15" spans="1:11">
      <c r="A14" s="118" t="s">
        <v>232</v>
      </c>
      <c r="B14" s="122" t="s">
        <v>50</v>
      </c>
      <c r="C14" s="122" t="s">
        <v>51</v>
      </c>
      <c r="D14" s="121"/>
      <c r="E14" s="120" t="s">
        <v>233</v>
      </c>
      <c r="F14" s="122" t="s">
        <v>50</v>
      </c>
      <c r="G14" s="122" t="s">
        <v>51</v>
      </c>
      <c r="H14" s="122"/>
      <c r="I14" s="120" t="s">
        <v>234</v>
      </c>
      <c r="J14" s="122" t="s">
        <v>50</v>
      </c>
      <c r="K14" s="124" t="s">
        <v>51</v>
      </c>
    </row>
    <row r="15" ht="15" spans="1:11">
      <c r="A15" s="125"/>
      <c r="B15" s="127"/>
      <c r="C15" s="127"/>
      <c r="D15" s="126"/>
      <c r="E15" s="125"/>
      <c r="F15" s="127"/>
      <c r="G15" s="127"/>
      <c r="H15" s="127"/>
      <c r="I15" s="125"/>
      <c r="J15" s="127"/>
      <c r="K15" s="127"/>
    </row>
    <row r="16" spans="1:11">
      <c r="A16" s="97" t="s">
        <v>235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39"/>
    </row>
    <row r="17" spans="1:11">
      <c r="A17" s="114" t="s">
        <v>236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40"/>
    </row>
    <row r="18" spans="1:11">
      <c r="A18" s="114" t="s">
        <v>237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40"/>
    </row>
    <row r="19" spans="1:11">
      <c r="A19" s="141" t="s">
        <v>238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7"/>
    </row>
    <row r="20" spans="1:11">
      <c r="A20" s="142"/>
      <c r="B20" s="143"/>
      <c r="C20" s="143"/>
      <c r="D20" s="143"/>
      <c r="E20" s="143"/>
      <c r="F20" s="143"/>
      <c r="G20" s="143"/>
      <c r="H20" s="143"/>
      <c r="I20" s="143"/>
      <c r="J20" s="143"/>
      <c r="K20" s="144"/>
    </row>
    <row r="21" spans="1:11">
      <c r="A21" s="142"/>
      <c r="B21" s="143"/>
      <c r="C21" s="143"/>
      <c r="D21" s="143"/>
      <c r="E21" s="143"/>
      <c r="F21" s="143"/>
      <c r="G21" s="143"/>
      <c r="H21" s="143"/>
      <c r="I21" s="143"/>
      <c r="J21" s="143"/>
      <c r="K21" s="144"/>
    </row>
    <row r="22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44"/>
    </row>
    <row r="23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47"/>
    </row>
    <row r="24" spans="1:11">
      <c r="A24" s="114" t="s">
        <v>90</v>
      </c>
      <c r="B24" s="115"/>
      <c r="C24" s="116" t="s">
        <v>31</v>
      </c>
      <c r="D24" s="116" t="s">
        <v>32</v>
      </c>
      <c r="E24" s="112"/>
      <c r="F24" s="112"/>
      <c r="G24" s="112"/>
      <c r="H24" s="112"/>
      <c r="I24" s="112"/>
      <c r="J24" s="112"/>
      <c r="K24" s="113"/>
    </row>
    <row r="25" ht="15" spans="1:11">
      <c r="A25" s="148" t="s">
        <v>239</v>
      </c>
      <c r="B25" s="149" t="s">
        <v>226</v>
      </c>
      <c r="C25" s="149"/>
      <c r="D25" s="149"/>
      <c r="E25" s="149"/>
      <c r="F25" s="149"/>
      <c r="G25" s="149"/>
      <c r="H25" s="149"/>
      <c r="I25" s="149"/>
      <c r="J25" s="149"/>
      <c r="K25" s="150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240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4"/>
    </row>
    <row r="28" spans="1:11">
      <c r="A28" s="142" t="s">
        <v>226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4"/>
    </row>
    <row r="29" spans="1:11">
      <c r="A29" s="142"/>
      <c r="B29" s="143"/>
      <c r="C29" s="143"/>
      <c r="D29" s="143"/>
      <c r="E29" s="143"/>
      <c r="F29" s="143"/>
      <c r="G29" s="143"/>
      <c r="H29" s="143"/>
      <c r="I29" s="143"/>
      <c r="J29" s="143"/>
      <c r="K29" s="144"/>
    </row>
    <row r="30" ht="14" customHeight="1" spans="1:11">
      <c r="A30" s="142"/>
      <c r="B30" s="143"/>
      <c r="C30" s="143"/>
      <c r="D30" s="143"/>
      <c r="E30" s="143"/>
      <c r="F30" s="143"/>
      <c r="G30" s="143"/>
      <c r="H30" s="143"/>
      <c r="I30" s="143"/>
      <c r="J30" s="143"/>
      <c r="K30" s="144"/>
    </row>
    <row r="31" ht="14" customHeight="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44"/>
    </row>
    <row r="32" ht="14" customHeight="1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44"/>
    </row>
    <row r="33" ht="14" customHeight="1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57"/>
    </row>
    <row r="34" ht="14" customHeight="1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44"/>
    </row>
    <row r="35" ht="14" customHeight="1" spans="1:11">
      <c r="A35" s="158"/>
      <c r="B35" s="143"/>
      <c r="C35" s="143"/>
      <c r="D35" s="143"/>
      <c r="E35" s="143"/>
      <c r="F35" s="143"/>
      <c r="G35" s="143"/>
      <c r="H35" s="143"/>
      <c r="I35" s="143"/>
      <c r="J35" s="143"/>
      <c r="K35" s="144"/>
    </row>
    <row r="36" ht="14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61"/>
    </row>
    <row r="37" ht="18.75" customHeight="1" spans="1:11">
      <c r="A37" s="162" t="s">
        <v>241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4"/>
    </row>
    <row r="38" ht="18.75" customHeight="1" spans="1:11">
      <c r="A38" s="114" t="s">
        <v>242</v>
      </c>
      <c r="B38" s="115"/>
      <c r="C38" s="115"/>
      <c r="D38" s="112" t="s">
        <v>243</v>
      </c>
      <c r="E38" s="112"/>
      <c r="F38" s="165" t="s">
        <v>244</v>
      </c>
      <c r="G38" s="166"/>
      <c r="H38" s="115" t="s">
        <v>245</v>
      </c>
      <c r="I38" s="115"/>
      <c r="J38" s="115" t="s">
        <v>246</v>
      </c>
      <c r="K38" s="140"/>
    </row>
    <row r="39" ht="18.75" customHeight="1" spans="1:11">
      <c r="A39" s="114" t="s">
        <v>159</v>
      </c>
      <c r="B39" s="115" t="s">
        <v>247</v>
      </c>
      <c r="C39" s="115"/>
      <c r="D39" s="115"/>
      <c r="E39" s="115"/>
      <c r="F39" s="115"/>
      <c r="G39" s="115"/>
      <c r="H39" s="115"/>
      <c r="I39" s="115"/>
      <c r="J39" s="115"/>
      <c r="K39" s="140"/>
    </row>
    <row r="40" ht="31" customHeight="1" spans="1:11">
      <c r="A40" s="114" t="s">
        <v>248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40"/>
    </row>
    <row r="41" ht="18.75" customHeight="1" spans="1:11">
      <c r="A41" s="114"/>
      <c r="B41" s="115"/>
      <c r="C41" s="115"/>
      <c r="D41" s="115"/>
      <c r="E41" s="115"/>
      <c r="F41" s="115"/>
      <c r="G41" s="115"/>
      <c r="H41" s="115"/>
      <c r="I41" s="115"/>
      <c r="J41" s="115"/>
      <c r="K41" s="140"/>
    </row>
    <row r="42" ht="32.15" customHeight="1" spans="1:11">
      <c r="A42" s="118" t="s">
        <v>105</v>
      </c>
      <c r="B42" s="167" t="s">
        <v>249</v>
      </c>
      <c r="C42" s="167"/>
      <c r="D42" s="120" t="s">
        <v>250</v>
      </c>
      <c r="E42" s="121" t="s">
        <v>108</v>
      </c>
      <c r="F42" s="120" t="s">
        <v>109</v>
      </c>
      <c r="G42" s="168" t="s">
        <v>251</v>
      </c>
      <c r="H42" s="169" t="s">
        <v>110</v>
      </c>
      <c r="I42" s="169"/>
      <c r="J42" s="167" t="s">
        <v>111</v>
      </c>
      <c r="K42" s="17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349250</xdr:colOff>
                    <xdr:row>23</xdr:row>
                    <xdr:rowOff>6350</xdr:rowOff>
                  </from>
                  <to>
                    <xdr:col>4</xdr:col>
                    <xdr:colOff>25400</xdr:colOff>
                    <xdr:row>24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184150</xdr:rowOff>
                  </from>
                  <to>
                    <xdr:col>3</xdr:col>
                    <xdr:colOff>444500</xdr:colOff>
                    <xdr:row>10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495300</xdr:colOff>
                    <xdr:row>9</xdr:row>
                    <xdr:rowOff>0</xdr:rowOff>
                  </from>
                  <to>
                    <xdr:col>6</xdr:col>
                    <xdr:colOff>482600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zoomScale="80" zoomScaleNormal="80" workbookViewId="0">
      <selection activeCell="Q7" sqref="P7:Q7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5" t="s">
        <v>27</v>
      </c>
      <c r="B2" s="56" t="s">
        <v>28</v>
      </c>
      <c r="C2" s="56"/>
      <c r="D2" s="57" t="s">
        <v>33</v>
      </c>
      <c r="E2" s="58" t="s">
        <v>34</v>
      </c>
      <c r="F2" s="58"/>
      <c r="G2" s="58"/>
      <c r="H2" s="59"/>
      <c r="I2" s="60" t="s">
        <v>22</v>
      </c>
      <c r="J2" s="61" t="s">
        <v>23</v>
      </c>
      <c r="K2" s="61"/>
      <c r="L2" s="61"/>
      <c r="M2" s="61"/>
      <c r="N2" s="62"/>
    </row>
    <row r="3" ht="29.15" customHeight="1" spans="1:14">
      <c r="A3" s="63" t="s">
        <v>115</v>
      </c>
      <c r="B3" s="63" t="s">
        <v>116</v>
      </c>
      <c r="C3" s="63"/>
      <c r="D3" s="63"/>
      <c r="E3" s="63"/>
      <c r="F3" s="63"/>
      <c r="G3" s="63"/>
      <c r="H3" s="64"/>
      <c r="I3" s="63" t="s">
        <v>117</v>
      </c>
      <c r="J3" s="63"/>
      <c r="K3" s="63"/>
      <c r="L3" s="63"/>
      <c r="M3" s="63"/>
      <c r="N3" s="65"/>
    </row>
    <row r="4" ht="29.15" customHeight="1" spans="1:14">
      <c r="A4" s="63"/>
      <c r="B4" s="66" t="s">
        <v>77</v>
      </c>
      <c r="C4" s="66" t="s">
        <v>78</v>
      </c>
      <c r="D4" s="67" t="s">
        <v>79</v>
      </c>
      <c r="E4" s="66" t="s">
        <v>80</v>
      </c>
      <c r="F4" s="66" t="s">
        <v>81</v>
      </c>
      <c r="G4" s="66" t="s">
        <v>82</v>
      </c>
      <c r="H4" s="64"/>
      <c r="I4" s="63" t="s">
        <v>77</v>
      </c>
      <c r="J4" s="66" t="s">
        <v>78</v>
      </c>
      <c r="K4" s="67" t="s">
        <v>79</v>
      </c>
      <c r="L4" s="66" t="s">
        <v>80</v>
      </c>
      <c r="M4" s="66" t="s">
        <v>81</v>
      </c>
      <c r="N4" s="66" t="s">
        <v>82</v>
      </c>
    </row>
    <row r="5" ht="29.15" customHeight="1" spans="1:14">
      <c r="A5" s="63"/>
      <c r="B5" s="67" t="s">
        <v>119</v>
      </c>
      <c r="C5" s="67" t="s">
        <v>120</v>
      </c>
      <c r="D5" s="67" t="s">
        <v>121</v>
      </c>
      <c r="E5" s="67" t="s">
        <v>122</v>
      </c>
      <c r="F5" s="67" t="s">
        <v>123</v>
      </c>
      <c r="G5" s="67" t="s">
        <v>124</v>
      </c>
      <c r="H5" s="64"/>
      <c r="I5" s="68" t="s">
        <v>85</v>
      </c>
      <c r="J5" s="68" t="s">
        <v>85</v>
      </c>
      <c r="K5" s="68" t="s">
        <v>85</v>
      </c>
      <c r="L5" s="68" t="s">
        <v>85</v>
      </c>
      <c r="M5" s="68" t="s">
        <v>85</v>
      </c>
      <c r="N5" s="68" t="s">
        <v>85</v>
      </c>
    </row>
    <row r="6" ht="29.15" customHeight="1" spans="1:14">
      <c r="A6" s="69" t="s">
        <v>127</v>
      </c>
      <c r="B6" s="70">
        <f>C6-1</f>
        <v>67</v>
      </c>
      <c r="C6" s="70">
        <f>D6-2</f>
        <v>68</v>
      </c>
      <c r="D6" s="71">
        <v>70</v>
      </c>
      <c r="E6" s="70">
        <f>D6+2</f>
        <v>72</v>
      </c>
      <c r="F6" s="72">
        <f>E6+2</f>
        <v>74</v>
      </c>
      <c r="G6" s="70">
        <f>F6+1</f>
        <v>75</v>
      </c>
      <c r="H6" s="64"/>
      <c r="I6" s="73" t="s">
        <v>252</v>
      </c>
      <c r="J6" s="73" t="s">
        <v>253</v>
      </c>
      <c r="K6" s="73" t="s">
        <v>252</v>
      </c>
      <c r="L6" s="73" t="s">
        <v>132</v>
      </c>
      <c r="M6" s="73" t="s">
        <v>252</v>
      </c>
      <c r="N6" s="73" t="s">
        <v>252</v>
      </c>
    </row>
    <row r="7" ht="29.15" customHeight="1" spans="1:14">
      <c r="A7" s="74" t="s">
        <v>131</v>
      </c>
      <c r="B7" s="70">
        <f>C7-4</f>
        <v>100</v>
      </c>
      <c r="C7" s="70">
        <f>D7-4</f>
        <v>104</v>
      </c>
      <c r="D7" s="75">
        <v>108</v>
      </c>
      <c r="E7" s="70">
        <f>D7+4</f>
        <v>112</v>
      </c>
      <c r="F7" s="72">
        <f>E7+4</f>
        <v>116</v>
      </c>
      <c r="G7" s="70">
        <f>F7+6</f>
        <v>122</v>
      </c>
      <c r="H7" s="64"/>
      <c r="I7" s="76" t="s">
        <v>253</v>
      </c>
      <c r="J7" s="76" t="s">
        <v>132</v>
      </c>
      <c r="K7" s="76" t="s">
        <v>132</v>
      </c>
      <c r="L7" s="76" t="s">
        <v>138</v>
      </c>
      <c r="M7" s="76" t="s">
        <v>132</v>
      </c>
      <c r="N7" s="76" t="s">
        <v>253</v>
      </c>
    </row>
    <row r="8" ht="29.15" customHeight="1" spans="1:14">
      <c r="A8" s="74" t="s">
        <v>135</v>
      </c>
      <c r="B8" s="77">
        <f>C8-4</f>
        <v>98</v>
      </c>
      <c r="C8" s="77">
        <f>D8-4</f>
        <v>102</v>
      </c>
      <c r="D8" s="71" t="s">
        <v>134</v>
      </c>
      <c r="E8" s="77">
        <f>D8+4</f>
        <v>110</v>
      </c>
      <c r="F8" s="78">
        <f>E8+5</f>
        <v>115</v>
      </c>
      <c r="G8" s="77">
        <f>F8+6</f>
        <v>121</v>
      </c>
      <c r="H8" s="64"/>
      <c r="I8" s="76" t="s">
        <v>254</v>
      </c>
      <c r="J8" s="76" t="s">
        <v>255</v>
      </c>
      <c r="K8" s="76" t="s">
        <v>256</v>
      </c>
      <c r="L8" s="76" t="s">
        <v>132</v>
      </c>
      <c r="M8" s="76" t="s">
        <v>256</v>
      </c>
      <c r="N8" s="76" t="s">
        <v>257</v>
      </c>
    </row>
    <row r="9" ht="29.15" customHeight="1" spans="1:14">
      <c r="A9" s="74" t="s">
        <v>137</v>
      </c>
      <c r="B9" s="79">
        <f>C9-1.2</f>
        <v>43.6</v>
      </c>
      <c r="C9" s="79">
        <f>D9-1.2</f>
        <v>44.8</v>
      </c>
      <c r="D9" s="71">
        <v>46</v>
      </c>
      <c r="E9" s="79">
        <f>D9+1.2</f>
        <v>47.2</v>
      </c>
      <c r="F9" s="72">
        <f>E9+1.2</f>
        <v>48.4</v>
      </c>
      <c r="G9" s="79">
        <f>F9+1.4</f>
        <v>49.8</v>
      </c>
      <c r="H9" s="64"/>
      <c r="I9" s="76" t="s">
        <v>138</v>
      </c>
      <c r="J9" s="76" t="s">
        <v>129</v>
      </c>
      <c r="K9" s="76" t="s">
        <v>138</v>
      </c>
      <c r="L9" s="76" t="s">
        <v>258</v>
      </c>
      <c r="M9" s="76" t="s">
        <v>252</v>
      </c>
      <c r="N9" s="76" t="s">
        <v>138</v>
      </c>
    </row>
    <row r="10" ht="29.15" customHeight="1" spans="1:14">
      <c r="A10" s="74" t="s">
        <v>139</v>
      </c>
      <c r="B10" s="79">
        <f>C10-0.5</f>
        <v>19.5</v>
      </c>
      <c r="C10" s="79">
        <f>D10-0.5</f>
        <v>20</v>
      </c>
      <c r="D10" s="71">
        <v>20.5</v>
      </c>
      <c r="E10" s="79">
        <f t="shared" ref="E10:G10" si="0">D10+0.5</f>
        <v>21</v>
      </c>
      <c r="F10" s="72">
        <f t="shared" si="0"/>
        <v>21.5</v>
      </c>
      <c r="G10" s="79">
        <f t="shared" si="0"/>
        <v>22</v>
      </c>
      <c r="H10" s="64"/>
      <c r="I10" s="76" t="s">
        <v>138</v>
      </c>
      <c r="J10" s="76" t="s">
        <v>138</v>
      </c>
      <c r="K10" s="76" t="s">
        <v>138</v>
      </c>
      <c r="L10" s="76" t="s">
        <v>138</v>
      </c>
      <c r="M10" s="76" t="s">
        <v>138</v>
      </c>
      <c r="N10" s="76" t="s">
        <v>138</v>
      </c>
    </row>
    <row r="11" ht="29.15" customHeight="1" spans="1:14">
      <c r="A11" s="74" t="s">
        <v>140</v>
      </c>
      <c r="B11" s="79">
        <f>C11-0.7</f>
        <v>18.1</v>
      </c>
      <c r="C11" s="79">
        <f>D11-0.7</f>
        <v>18.8</v>
      </c>
      <c r="D11" s="71">
        <v>19.5</v>
      </c>
      <c r="E11" s="79">
        <f>D11+0.7</f>
        <v>20.2</v>
      </c>
      <c r="F11" s="72">
        <f>E11+0.7</f>
        <v>20.9</v>
      </c>
      <c r="G11" s="79">
        <f>F11+1</f>
        <v>21.9</v>
      </c>
      <c r="H11" s="64"/>
      <c r="I11" s="76" t="s">
        <v>252</v>
      </c>
      <c r="J11" s="76" t="s">
        <v>252</v>
      </c>
      <c r="K11" s="76" t="s">
        <v>252</v>
      </c>
      <c r="L11" s="76" t="s">
        <v>252</v>
      </c>
      <c r="M11" s="76" t="s">
        <v>252</v>
      </c>
      <c r="N11" s="76" t="s">
        <v>252</v>
      </c>
    </row>
    <row r="12" ht="29.15" customHeight="1" spans="1:14">
      <c r="A12" s="74" t="s">
        <v>141</v>
      </c>
      <c r="B12" s="79">
        <f>C12-0.7</f>
        <v>16.1</v>
      </c>
      <c r="C12" s="79">
        <f>D12-0.7</f>
        <v>16.8</v>
      </c>
      <c r="D12" s="71">
        <v>17.5</v>
      </c>
      <c r="E12" s="79">
        <f>D12+0.7</f>
        <v>18.2</v>
      </c>
      <c r="F12" s="72">
        <f>E12+0.7</f>
        <v>18.9</v>
      </c>
      <c r="G12" s="79">
        <f>F12+1</f>
        <v>19.9</v>
      </c>
      <c r="H12" s="64"/>
      <c r="I12" s="76" t="s">
        <v>138</v>
      </c>
      <c r="J12" s="76" t="s">
        <v>138</v>
      </c>
      <c r="K12" s="76" t="s">
        <v>138</v>
      </c>
      <c r="L12" s="76" t="s">
        <v>138</v>
      </c>
      <c r="M12" s="76" t="s">
        <v>138</v>
      </c>
      <c r="N12" s="76" t="s">
        <v>138</v>
      </c>
    </row>
    <row r="13" ht="29.15" customHeight="1" spans="1:14">
      <c r="A13" s="74" t="s">
        <v>142</v>
      </c>
      <c r="B13" s="79">
        <f>C13-1</f>
        <v>45</v>
      </c>
      <c r="C13" s="79">
        <f>D13-1</f>
        <v>46</v>
      </c>
      <c r="D13" s="71">
        <v>47</v>
      </c>
      <c r="E13" s="79">
        <f>D13+1</f>
        <v>48</v>
      </c>
      <c r="F13" s="72">
        <f>E13+1</f>
        <v>49</v>
      </c>
      <c r="G13" s="79">
        <f>F13+1.5</f>
        <v>50.5</v>
      </c>
      <c r="H13" s="64"/>
      <c r="I13" s="76" t="s">
        <v>252</v>
      </c>
      <c r="J13" s="76" t="s">
        <v>130</v>
      </c>
      <c r="K13" s="76" t="s">
        <v>130</v>
      </c>
      <c r="L13" s="76" t="s">
        <v>138</v>
      </c>
      <c r="M13" s="76" t="s">
        <v>252</v>
      </c>
      <c r="N13" s="76" t="s">
        <v>138</v>
      </c>
    </row>
    <row r="14" ht="29.15" customHeight="1" spans="1:14">
      <c r="A14" s="80" t="s">
        <v>143</v>
      </c>
      <c r="B14" s="79">
        <f t="shared" ref="B14:B16" si="1">C14</f>
        <v>14</v>
      </c>
      <c r="C14" s="79">
        <f>D14-0.5</f>
        <v>14</v>
      </c>
      <c r="D14" s="71">
        <v>14.5</v>
      </c>
      <c r="E14" s="79">
        <f t="shared" ref="E14:G14" si="2">D14+0.5</f>
        <v>15</v>
      </c>
      <c r="F14" s="72">
        <f t="shared" si="2"/>
        <v>15.5</v>
      </c>
      <c r="G14" s="79">
        <f t="shared" si="2"/>
        <v>16</v>
      </c>
      <c r="H14" s="64"/>
      <c r="I14" s="76" t="s">
        <v>138</v>
      </c>
      <c r="J14" s="76" t="s">
        <v>138</v>
      </c>
      <c r="K14" s="76" t="s">
        <v>138</v>
      </c>
      <c r="L14" s="76" t="s">
        <v>138</v>
      </c>
      <c r="M14" s="76" t="s">
        <v>138</v>
      </c>
      <c r="N14" s="76" t="s">
        <v>138</v>
      </c>
    </row>
    <row r="15" ht="29.15" customHeight="1" spans="1:14">
      <c r="A15" s="80" t="s">
        <v>144</v>
      </c>
      <c r="B15" s="79">
        <f t="shared" si="1"/>
        <v>2.5</v>
      </c>
      <c r="C15" s="79">
        <f>D15</f>
        <v>2.5</v>
      </c>
      <c r="D15" s="71">
        <v>2.5</v>
      </c>
      <c r="E15" s="79">
        <f>D15</f>
        <v>2.5</v>
      </c>
      <c r="F15" s="72">
        <f>D15</f>
        <v>2.5</v>
      </c>
      <c r="G15" s="79">
        <f>D15</f>
        <v>2.5</v>
      </c>
      <c r="H15" s="64"/>
      <c r="I15" s="76" t="s">
        <v>138</v>
      </c>
      <c r="J15" s="76" t="s">
        <v>138</v>
      </c>
      <c r="K15" s="76" t="s">
        <v>138</v>
      </c>
      <c r="L15" s="76" t="s">
        <v>138</v>
      </c>
      <c r="M15" s="76" t="s">
        <v>138</v>
      </c>
      <c r="N15" s="76" t="s">
        <v>138</v>
      </c>
    </row>
    <row r="16" ht="29.15" customHeight="1" spans="1:14">
      <c r="A16" s="80" t="s">
        <v>145</v>
      </c>
      <c r="B16" s="70">
        <f t="shared" si="1"/>
        <v>1.8</v>
      </c>
      <c r="C16" s="70">
        <f>D16</f>
        <v>1.8</v>
      </c>
      <c r="D16" s="71">
        <v>1.8</v>
      </c>
      <c r="E16" s="70">
        <f>D16</f>
        <v>1.8</v>
      </c>
      <c r="F16" s="72">
        <f>D16</f>
        <v>1.8</v>
      </c>
      <c r="G16" s="70">
        <f>D16</f>
        <v>1.8</v>
      </c>
      <c r="H16" s="64"/>
      <c r="I16" s="76" t="s">
        <v>138</v>
      </c>
      <c r="J16" s="76" t="s">
        <v>138</v>
      </c>
      <c r="K16" s="76" t="s">
        <v>138</v>
      </c>
      <c r="L16" s="76" t="s">
        <v>138</v>
      </c>
      <c r="M16" s="76" t="s">
        <v>138</v>
      </c>
      <c r="N16" s="76" t="s">
        <v>138</v>
      </c>
    </row>
    <row r="17" ht="29.15" customHeight="1" spans="1:14">
      <c r="A17" s="81"/>
      <c r="B17" s="82"/>
      <c r="C17" s="82"/>
      <c r="D17" s="82"/>
      <c r="E17" s="82"/>
      <c r="F17" s="82"/>
      <c r="G17" s="82"/>
      <c r="H17" s="64"/>
      <c r="I17" s="76"/>
      <c r="J17" s="76"/>
      <c r="K17" s="76"/>
      <c r="L17" s="76"/>
      <c r="M17" s="83"/>
      <c r="N17" s="76"/>
    </row>
    <row r="18" ht="29.15" customHeight="1" spans="1:14">
      <c r="A18" s="81"/>
      <c r="B18" s="81"/>
      <c r="C18" s="81"/>
      <c r="D18" s="84"/>
      <c r="E18" s="85"/>
      <c r="F18" s="85"/>
      <c r="G18" s="85"/>
      <c r="H18" s="64"/>
      <c r="I18" s="76"/>
      <c r="J18" s="76"/>
      <c r="K18" s="76"/>
      <c r="L18" s="76"/>
      <c r="M18" s="83"/>
      <c r="N18" s="76"/>
    </row>
    <row r="19" ht="29.15" customHeight="1" spans="1:14">
      <c r="A19" s="81"/>
      <c r="B19" s="81"/>
      <c r="C19" s="81"/>
      <c r="D19" s="84"/>
      <c r="E19" s="85"/>
      <c r="F19" s="85"/>
      <c r="G19" s="85"/>
      <c r="H19" s="64"/>
      <c r="I19" s="73"/>
      <c r="J19" s="73"/>
      <c r="K19" s="73"/>
      <c r="L19" s="73"/>
      <c r="M19" s="73"/>
      <c r="N19" s="73"/>
    </row>
    <row r="20" ht="29.15" customHeight="1" spans="1:14">
      <c r="A20" s="81"/>
      <c r="B20" s="81"/>
      <c r="C20" s="81"/>
      <c r="D20" s="84"/>
      <c r="E20" s="85"/>
      <c r="F20" s="85"/>
      <c r="G20" s="85"/>
      <c r="H20" s="64"/>
      <c r="I20" s="76"/>
      <c r="J20" s="76"/>
      <c r="K20" s="76"/>
      <c r="L20" s="76"/>
      <c r="M20" s="76"/>
      <c r="N20" s="76"/>
    </row>
    <row r="21" ht="29.15" customHeight="1" spans="1:14">
      <c r="A21" s="81"/>
      <c r="B21" s="81"/>
      <c r="C21" s="81"/>
      <c r="D21" s="84"/>
      <c r="E21" s="85"/>
      <c r="F21" s="85"/>
      <c r="G21" s="85"/>
      <c r="H21" s="64"/>
      <c r="I21" s="76"/>
      <c r="J21" s="76"/>
      <c r="K21" s="76"/>
      <c r="L21" s="76"/>
      <c r="M21" s="76"/>
      <c r="N21" s="76"/>
    </row>
    <row r="22" ht="29.15" customHeight="1" spans="1:14">
      <c r="A22" s="86"/>
      <c r="B22" s="86"/>
      <c r="C22" s="86"/>
      <c r="D22" s="86"/>
      <c r="E22" s="86"/>
      <c r="F22" s="86"/>
      <c r="G22" s="86"/>
      <c r="H22" s="87"/>
      <c r="I22" s="88"/>
      <c r="J22" s="89"/>
      <c r="K22" s="90"/>
      <c r="L22" s="89"/>
      <c r="M22" s="89"/>
      <c r="N22" s="91"/>
    </row>
    <row r="23" ht="15" spans="1:14">
      <c r="A23" s="92" t="s">
        <v>159</v>
      </c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</row>
    <row r="24" ht="14.25" spans="1:14">
      <c r="A24" s="52" t="s">
        <v>196</v>
      </c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</row>
    <row r="25" ht="14.25" spans="1:14">
      <c r="A25" s="93" t="s">
        <v>197</v>
      </c>
      <c r="B25" s="93"/>
      <c r="C25" s="93"/>
      <c r="D25" s="93"/>
      <c r="E25" s="93"/>
      <c r="F25" s="93"/>
      <c r="G25" s="93"/>
      <c r="H25" s="93"/>
      <c r="I25" s="92" t="s">
        <v>259</v>
      </c>
      <c r="J25" s="94"/>
      <c r="K25" s="92" t="s">
        <v>148</v>
      </c>
      <c r="L25" s="92"/>
      <c r="M25" s="92" t="s">
        <v>149</v>
      </c>
      <c r="N25" s="52" t="s">
        <v>111</v>
      </c>
    </row>
    <row r="26" ht="19" customHeight="1" spans="1:14">
      <c r="A26" s="52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PageLayoutView="125" topLeftCell="C1" workbookViewId="0">
      <selection activeCell="M15" sqref="M15"/>
    </sheetView>
  </sheetViews>
  <sheetFormatPr defaultColWidth="9" defaultRowHeight="14.25"/>
  <cols>
    <col min="1" max="1" width="7" customWidth="1"/>
    <col min="2" max="2" width="16.0833333333333" customWidth="1"/>
    <col min="3" max="3" width="19.8333333333333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261</v>
      </c>
      <c r="B2" s="5" t="s">
        <v>262</v>
      </c>
      <c r="C2" s="5" t="s">
        <v>263</v>
      </c>
      <c r="D2" s="5" t="s">
        <v>264</v>
      </c>
      <c r="E2" s="5" t="s">
        <v>265</v>
      </c>
      <c r="F2" s="5" t="s">
        <v>266</v>
      </c>
      <c r="G2" s="5" t="s">
        <v>267</v>
      </c>
      <c r="H2" s="5" t="s">
        <v>268</v>
      </c>
      <c r="I2" s="4" t="s">
        <v>269</v>
      </c>
      <c r="J2" s="4" t="s">
        <v>270</v>
      </c>
      <c r="K2" s="4" t="s">
        <v>271</v>
      </c>
      <c r="L2" s="4" t="s">
        <v>272</v>
      </c>
      <c r="M2" s="4" t="s">
        <v>273</v>
      </c>
      <c r="N2" s="5" t="s">
        <v>274</v>
      </c>
      <c r="O2" s="5" t="s">
        <v>275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276</v>
      </c>
      <c r="J3" s="4" t="s">
        <v>276</v>
      </c>
      <c r="K3" s="4" t="s">
        <v>276</v>
      </c>
      <c r="L3" s="4" t="s">
        <v>276</v>
      </c>
      <c r="M3" s="4" t="s">
        <v>276</v>
      </c>
      <c r="N3" s="8"/>
      <c r="O3" s="8"/>
    </row>
    <row r="4" spans="1:15">
      <c r="A4" s="21">
        <v>1</v>
      </c>
      <c r="B4" s="21">
        <v>251116061</v>
      </c>
      <c r="C4" s="23" t="s">
        <v>277</v>
      </c>
      <c r="D4" s="21" t="s">
        <v>85</v>
      </c>
      <c r="E4" s="24" t="s">
        <v>28</v>
      </c>
      <c r="F4" s="50" t="s">
        <v>278</v>
      </c>
      <c r="G4" s="21"/>
      <c r="H4" s="21"/>
      <c r="I4" s="21">
        <v>1</v>
      </c>
      <c r="J4" s="21">
        <v>0</v>
      </c>
      <c r="K4" s="21">
        <v>1</v>
      </c>
      <c r="L4" s="21">
        <v>0</v>
      </c>
      <c r="M4" s="21"/>
      <c r="N4" s="21"/>
      <c r="O4" s="21" t="s">
        <v>279</v>
      </c>
    </row>
    <row r="5" spans="1:15">
      <c r="A5" s="11"/>
      <c r="B5" s="11"/>
      <c r="C5" s="11"/>
      <c r="D5" s="11"/>
      <c r="E5" s="11"/>
      <c r="F5" s="50"/>
      <c r="G5" s="11"/>
      <c r="H5" s="11"/>
      <c r="I5" s="11"/>
      <c r="J5" s="11"/>
      <c r="K5" s="11"/>
      <c r="L5" s="11"/>
      <c r="M5" s="11"/>
      <c r="N5" s="11"/>
      <c r="O5" s="11"/>
    </row>
    <row r="6" spans="1:15">
      <c r="A6" s="11"/>
      <c r="B6" s="11"/>
      <c r="C6" s="11"/>
      <c r="D6" s="11"/>
      <c r="E6" s="11"/>
      <c r="F6" s="50"/>
      <c r="G6" s="11"/>
      <c r="H6" s="11"/>
      <c r="I6" s="11"/>
      <c r="J6" s="11"/>
      <c r="K6" s="11"/>
      <c r="L6" s="11"/>
      <c r="M6" s="11"/>
      <c r="N6" s="11"/>
      <c r="O6" s="11"/>
    </row>
    <row r="7" spans="1:15">
      <c r="A7" s="11"/>
      <c r="B7" s="11"/>
      <c r="C7" s="11"/>
      <c r="D7" s="11"/>
      <c r="E7" s="11"/>
      <c r="F7" s="50"/>
      <c r="G7" s="11"/>
      <c r="H7" s="11"/>
      <c r="I7" s="11"/>
      <c r="J7" s="11"/>
      <c r="K7" s="11"/>
      <c r="L7" s="11"/>
      <c r="M7" s="11"/>
      <c r="N7" s="11"/>
      <c r="O7" s="11"/>
    </row>
    <row r="8" spans="1:15">
      <c r="A8" s="11"/>
      <c r="B8" s="11"/>
      <c r="C8" s="11"/>
      <c r="D8" s="11"/>
      <c r="E8" s="11"/>
      <c r="F8" s="50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50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50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="2" customFormat="1" ht="18.75" spans="1:15">
      <c r="A17" s="48" t="s">
        <v>280</v>
      </c>
      <c r="B17" s="51"/>
      <c r="C17" s="51"/>
      <c r="D17" s="18"/>
      <c r="E17" s="17"/>
      <c r="F17" s="34"/>
      <c r="G17" s="34"/>
      <c r="H17" s="34"/>
      <c r="I17" s="29"/>
      <c r="J17" s="14" t="s">
        <v>281</v>
      </c>
      <c r="K17" s="15"/>
      <c r="L17" s="15"/>
      <c r="M17" s="16"/>
      <c r="N17" s="51"/>
      <c r="O17" s="18"/>
    </row>
    <row r="18" ht="63" customHeight="1" spans="1:15">
      <c r="A18" s="19" t="s">
        <v>282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>
      <c r="A19" t="s">
        <v>283</v>
      </c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PageLayoutView="125" workbookViewId="0">
      <selection activeCell="C4" sqref="C4"/>
    </sheetView>
  </sheetViews>
  <sheetFormatPr defaultColWidth="9" defaultRowHeight="14.25"/>
  <cols>
    <col min="1" max="2" width="7" customWidth="1"/>
    <col min="3" max="3" width="15.8333333333333" customWidth="1"/>
    <col min="4" max="4" width="18.25" customWidth="1"/>
    <col min="5" max="5" width="12.0833333333333" customWidth="1"/>
    <col min="6" max="6" width="14.3333333333333" customWidth="1"/>
    <col min="7" max="10" width="10" customWidth="1"/>
    <col min="11" max="11" width="14.5833333333333" customWidth="1"/>
    <col min="12" max="13" width="10.5833333333333" customWidth="1"/>
  </cols>
  <sheetData>
    <row r="1" ht="29.25" spans="1:13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261</v>
      </c>
      <c r="B2" s="5" t="s">
        <v>266</v>
      </c>
      <c r="C2" s="5" t="s">
        <v>262</v>
      </c>
      <c r="D2" s="5" t="s">
        <v>263</v>
      </c>
      <c r="E2" s="5" t="s">
        <v>264</v>
      </c>
      <c r="F2" s="5" t="s">
        <v>265</v>
      </c>
      <c r="G2" s="4" t="s">
        <v>285</v>
      </c>
      <c r="H2" s="4"/>
      <c r="I2" s="4" t="s">
        <v>286</v>
      </c>
      <c r="J2" s="4"/>
      <c r="K2" s="6" t="s">
        <v>287</v>
      </c>
      <c r="L2" s="46" t="s">
        <v>288</v>
      </c>
      <c r="M2" s="7" t="s">
        <v>289</v>
      </c>
    </row>
    <row r="3" s="1" customFormat="1" ht="16.5" spans="1:13">
      <c r="A3" s="4"/>
      <c r="B3" s="8"/>
      <c r="C3" s="8"/>
      <c r="D3" s="8"/>
      <c r="E3" s="8"/>
      <c r="F3" s="8"/>
      <c r="G3" s="4" t="s">
        <v>290</v>
      </c>
      <c r="H3" s="4" t="s">
        <v>291</v>
      </c>
      <c r="I3" s="4" t="s">
        <v>290</v>
      </c>
      <c r="J3" s="4" t="s">
        <v>291</v>
      </c>
      <c r="K3" s="9"/>
      <c r="L3" s="47"/>
      <c r="M3" s="10"/>
    </row>
    <row r="4" spans="1:13">
      <c r="A4" s="21">
        <v>1</v>
      </c>
      <c r="B4" s="22" t="s">
        <v>278</v>
      </c>
      <c r="C4" s="21">
        <v>251116061</v>
      </c>
      <c r="D4" s="23" t="s">
        <v>277</v>
      </c>
      <c r="E4" s="21" t="s">
        <v>85</v>
      </c>
      <c r="F4" s="24" t="s">
        <v>28</v>
      </c>
      <c r="G4" s="21">
        <v>1.2</v>
      </c>
      <c r="H4" s="21">
        <v>1.2</v>
      </c>
      <c r="I4" s="21">
        <v>2</v>
      </c>
      <c r="J4" s="21">
        <v>1.6</v>
      </c>
      <c r="K4" s="21" t="s">
        <v>292</v>
      </c>
      <c r="L4" s="13" t="s">
        <v>279</v>
      </c>
      <c r="M4" s="13" t="s">
        <v>279</v>
      </c>
    </row>
    <row r="5" spans="1:13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="2" customFormat="1" ht="18.75" spans="1:13">
      <c r="A9" s="14" t="s">
        <v>293</v>
      </c>
      <c r="B9" s="15"/>
      <c r="C9" s="15"/>
      <c r="D9" s="15"/>
      <c r="E9" s="16"/>
      <c r="F9" s="17"/>
      <c r="G9" s="29"/>
      <c r="H9" s="14" t="s">
        <v>294</v>
      </c>
      <c r="I9" s="15"/>
      <c r="J9" s="15"/>
      <c r="K9" s="16"/>
      <c r="L9" s="48"/>
      <c r="M9" s="18"/>
    </row>
    <row r="10" ht="112.5" customHeight="1" spans="1:13">
      <c r="A10" s="49" t="s">
        <v>295</v>
      </c>
      <c r="B10" s="4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>
      <c r="A11" t="s">
        <v>296</v>
      </c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M4 M1:M3 M5:M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首期尺寸表</vt:lpstr>
      <vt:lpstr>中期</vt:lpstr>
      <vt:lpstr>验货尺寸表（中期）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2026-01-22T07:30:14Z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5FEE6021DD2B494F9B7E3C3DF902DF24_13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