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验货尺寸表（中期）" sheetId="16" r:id="rId5"/>
    <sheet name="尾期" sheetId="5" r:id="rId6"/>
    <sheet name="尾期尺寸表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<sst xmlns="http://schemas.openxmlformats.org/spreadsheetml/2006/main" count="897" uniqueCount="339">
  <si>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</si>
  <si>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</si>
  <si>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</si>
  <si>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</si>
  <si>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</si>
  <si>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</si>
  <si>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</si>
  <si>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</si>
  <si>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</si>
  <si>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</si>
  <si>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</si>
  <si>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</si>
  <si>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</si>
  <si>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</si>
  <si>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</si>
  <si>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</si>
  <si>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</si>
  <si>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</si>
  <si>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</si>
  <si>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</si>
  <si>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</si>
  <si>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佛山市源莱美纺织服饰有限公司</t>
  </si>
  <si>
    <t>生产工厂</t>
  </si>
  <si>
    <t>佛山航于达</t>
  </si>
  <si>
    <t>订单基础信息</t>
  </si>
  <si>
    <t>生产•出货进度</t>
  </si>
  <si>
    <t>指示•确认资料</t>
  </si>
  <si>
    <t>款号</t>
  </si>
  <si>
    <t>TAJJCN82831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</si>
  <si>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</si>
  <si>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</si>
  <si>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</si>
  <si>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</si>
  <si>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</si>
  <si>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</si>
  <si>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</si>
  <si>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</si>
  <si>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</si>
  <si>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</si>
  <si>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</si>
  <si>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</si>
  <si>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</si>
  <si>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</si>
  <si>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</si>
  <si>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CGDD25102800002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</si>
  <si>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</si>
  <si>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</si>
  <si>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</si>
  <si>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</si>
  <si>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</si>
  <si>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</si>
  <si>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</si>
  <si>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</si>
  <si>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</si>
  <si>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</si>
  <si>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</si>
  <si>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</si>
  <si>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</si>
  <si>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</si>
  <si>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</si>
  <si>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</si>
  <si>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</si>
  <si>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</si>
  <si>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</si>
  <si>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</si>
  <si>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</si>
  <si>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</si>
  <si>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</si>
  <si>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</si>
  <si>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</si>
  <si>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</si>
  <si>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</si>
  <si>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</si>
  <si>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</si>
  <si>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</si>
  <si>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</si>
  <si>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</si>
  <si>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</si>
  <si>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</si>
  <si>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</si>
  <si>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</si>
  <si>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</si>
  <si>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</si>
  <si>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</si>
  <si>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</si>
  <si>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瓷瓦粉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</si>
  <si>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</si>
  <si>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瓷瓦粉，XL，5件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</si>
  <si>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</si>
  <si>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</si>
  <si>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</si>
  <si>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</si>
  <si>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</si>
  <si>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</si>
  <si>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1、领嘴压线大小</t>
  </si>
  <si>
    <t>2、门筒不顺直</t>
  </si>
  <si>
    <t>3、袖口封线大小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</si>
  <si>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</si>
  <si>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</si>
  <si>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</si>
  <si>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</si>
  <si>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</si>
  <si>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</si>
  <si>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</si>
  <si>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</si>
  <si>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</si>
  <si>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</si>
  <si>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</si>
  <si>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李子柏</t>
  </si>
  <si>
    <t>查验时间</t>
  </si>
  <si>
    <t>工厂负责人</t>
  </si>
  <si>
    <t>陈涛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</si>
  <si>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</si>
  <si>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</si>
  <si>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</si>
  <si>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</si>
  <si>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</si>
  <si>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</si>
  <si>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（瓷瓦粉/XL）（首件）</t>
  </si>
  <si>
    <t>155/84B</t>
  </si>
  <si>
    <t>160/88B</t>
  </si>
  <si>
    <t>165/92B</t>
  </si>
  <si>
    <t>170/96B</t>
  </si>
  <si>
    <t>175/100B</t>
  </si>
  <si>
    <t>洗前</t>
  </si>
  <si>
    <t>洗后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</si>
  <si>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</si>
  <si>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</si>
  <si>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+0.8</t>
  </si>
  <si>
    <t>+0.6</t>
  </si>
  <si>
    <t>胸围</t>
  </si>
  <si>
    <t>92</t>
  </si>
  <si>
    <t>+1</t>
  </si>
  <si>
    <t>腰围</t>
  </si>
  <si>
    <t>88</t>
  </si>
  <si>
    <t>摆围</t>
  </si>
  <si>
    <t>94</t>
  </si>
  <si>
    <t>肩宽</t>
  </si>
  <si>
    <t>+0.5</t>
  </si>
  <si>
    <t>+0.2</t>
  </si>
  <si>
    <t>短袖长</t>
  </si>
  <si>
    <t>袖肥/2</t>
  </si>
  <si>
    <t>+0</t>
  </si>
  <si>
    <t>袖口围/2</t>
  </si>
  <si>
    <t>下领围</t>
  </si>
  <si>
    <t>前门禁长</t>
  </si>
  <si>
    <t>前门禁宽</t>
  </si>
  <si>
    <t>扁机宽</t>
  </si>
  <si>
    <t>验货时间：</t>
  </si>
  <si>
    <t>跟单QC:李子柏</t>
  </si>
  <si>
    <t>工厂负责人：</t>
  </si>
  <si>
    <t>3.尾期验货按单量，5000件一下的齐色错码各测量3件。</t>
  </si>
  <si>
    <t>TOREAD-QC中期检验报告书</t>
  </si>
  <si>
    <t>期货</t>
  </si>
  <si>
    <t>2026/1/2O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</si>
  <si>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</si>
  <si>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</si>
  <si>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</si>
  <si>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</si>
  <si>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</si>
  <si>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</si>
  <si>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</si>
  <si>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</t>
  </si>
  <si>
    <t>【检验明细】：检验明细（要求齐色、齐号至少10件检查）</t>
  </si>
  <si>
    <t>瓷瓦粉：S/15件，M/15件，L/15件，XL/15件，XXL/15件</t>
  </si>
  <si>
    <t>【耐水洗测试】：耐洗水测试明细（要求齐色、齐号）</t>
  </si>
  <si>
    <t>瓷瓦粉：S/1件，M/1件，L/1件，XL/1件，XXL/1件</t>
  </si>
  <si>
    <t>说明：洗前洗后规格未超标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</si>
  <si>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</si>
  <si>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</si>
  <si>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1.前期问题已经改善.</t>
  </si>
  <si>
    <t>2.夹底骨位错位。</t>
  </si>
  <si>
    <t>3.脏污。</t>
  </si>
  <si>
    <t>【整改的严重缺陷及整改复核时间】</t>
  </si>
  <si>
    <t>备注：无异常</t>
  </si>
  <si>
    <t>洗前/洗后</t>
  </si>
  <si>
    <t>+1/+0.8</t>
  </si>
  <si>
    <t>+0.5/+0.3</t>
  </si>
  <si>
    <t>+1.3/+1</t>
  </si>
  <si>
    <t>+1/+0.7</t>
  </si>
  <si>
    <t>+1/+1</t>
  </si>
  <si>
    <t>+1.2/+1.1</t>
  </si>
  <si>
    <t>+1.2/+1.2</t>
  </si>
  <si>
    <t>+1.2/+1</t>
  </si>
  <si>
    <t>+1.2/+1..1</t>
  </si>
  <si>
    <t>+1.5/+1.3</t>
  </si>
  <si>
    <t>+1.6/+1.5</t>
  </si>
  <si>
    <t>+0/+0</t>
  </si>
  <si>
    <t>+0.7/+0.7</t>
  </si>
  <si>
    <t>+0.5/+0.5</t>
  </si>
  <si>
    <t>+0.4/+0.4</t>
  </si>
  <si>
    <t>-0.2/-0.2</t>
  </si>
  <si>
    <t>-0.3/-0.3</t>
  </si>
  <si>
    <t xml:space="preserve">    1. 初期请洗测2-3件，有问题的另加测量数量。</t>
  </si>
  <si>
    <t>2.中期验货需要齐色码洗水测试，并填写洗水前后尺寸</t>
  </si>
  <si>
    <t>验货时间：2026-1-19</t>
  </si>
  <si>
    <t>QC出货报告书</t>
  </si>
  <si>
    <t>TAJCN82831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</si>
  <si>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</si>
  <si>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</si>
  <si>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</si>
  <si>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</si>
  <si>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</si>
  <si>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</si>
  <si>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</si>
  <si>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</si>
  <si>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</si>
  <si>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</si>
  <si>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</si>
  <si>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</si>
  <si>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</si>
  <si>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</si>
  <si>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</si>
  <si>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</si>
  <si>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</si>
  <si>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</si>
  <si>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</si>
  <si>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</si>
  <si>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采购凭证编号：CGDD25102800002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</si>
  <si>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</si>
  <si>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</si>
  <si>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</si>
  <si>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</si>
  <si>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</si>
  <si>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</si>
  <si>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</si>
  <si>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</si>
  <si>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</si>
  <si>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</si>
  <si>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</si>
  <si>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</si>
  <si>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</si>
  <si>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</si>
  <si>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</si>
  <si>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瓷瓦粉：S/16件，M/16件，L/16件，XL/16件，XXL/16件</t>
  </si>
  <si>
    <t>情况说明：</t>
  </si>
  <si>
    <t xml:space="preserve">【问题点描述】  </t>
  </si>
  <si>
    <t>1.领尖长短1件。</t>
  </si>
  <si>
    <t>2.线头未剪干净1件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</si>
  <si>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</si>
  <si>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</si>
  <si>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</si>
  <si>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</si>
  <si>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</si>
  <si>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</si>
  <si>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</si>
  <si>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以上问题点已修正。</t>
  </si>
  <si>
    <t>服装QC部门</t>
  </si>
  <si>
    <t>检验人</t>
  </si>
  <si>
    <t>磁瓦粉</t>
  </si>
  <si>
    <t>-0.5</t>
  </si>
  <si>
    <t>-0.3</t>
  </si>
  <si>
    <t>验货时间：2026年1月21日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</si>
  <si>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</si>
  <si>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</si>
  <si>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</si>
  <si>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</si>
  <si>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</si>
  <si>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</si>
  <si>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</si>
  <si>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</si>
  <si>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</si>
  <si>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</si>
  <si>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</si>
  <si>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</si>
  <si>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</si>
  <si>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</si>
  <si>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</si>
  <si>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</si>
  <si>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</si>
  <si>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T400高弹哑光珠地布</t>
  </si>
  <si>
    <t>源莱美</t>
  </si>
  <si>
    <t>合格</t>
  </si>
  <si>
    <t>YES</t>
  </si>
  <si>
    <t>制表时间：2025年12月9日</t>
  </si>
  <si>
    <t>测试人签名:周志刚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</si>
  <si>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</si>
  <si>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</si>
  <si>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</si>
  <si>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</si>
  <si>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</si>
  <si>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</si>
  <si>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</si>
  <si>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</si>
  <si>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</si>
  <si>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</si>
  <si>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径向：-0.9，纬向：7.4</t>
  </si>
  <si>
    <t>制表时间：2025年12月15日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</si>
  <si>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</si>
  <si>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</si>
  <si>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</si>
  <si>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</si>
  <si>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</si>
  <si>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</si>
  <si>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</si>
  <si>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</si>
  <si>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</si>
  <si>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</si>
  <si>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</si>
  <si>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</si>
  <si>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</si>
  <si>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</si>
  <si>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</si>
  <si>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</si>
  <si>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</si>
  <si>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</si>
  <si>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</si>
  <si>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</si>
  <si>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</si>
  <si>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</si>
  <si>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</si>
  <si>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</si>
  <si>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</si>
  <si>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</si>
  <si>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</si>
  <si>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</si>
  <si>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</si>
  <si>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</si>
  <si>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</si>
  <si>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</si>
  <si>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</si>
  <si>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</si>
  <si>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</si>
  <si>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</si>
  <si>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</si>
  <si>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</si>
  <si>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</si>
  <si>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前幅左胸</t>
  </si>
  <si>
    <t>前幅左胸压标</t>
  </si>
  <si>
    <t>前幅右肩</t>
  </si>
  <si>
    <t>右肩压胶条</t>
  </si>
  <si>
    <t>后幅后领</t>
  </si>
  <si>
    <t>压烫后领标</t>
  </si>
  <si>
    <t>制表时间：2025年12月18日</t>
  </si>
  <si>
    <t>测试人签名：熊小玲</t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</si>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</sst>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7" borderId="6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69" applyNumberFormat="0" applyFill="0" applyAlignment="0" applyProtection="0">
      <alignment vertical="center"/>
    </xf>
    <xf numFmtId="0" fontId="38" fillId="0" borderId="69" applyNumberFormat="0" applyFill="0" applyAlignment="0" applyProtection="0">
      <alignment vertical="center"/>
    </xf>
    <xf numFmtId="0" fontId="39" fillId="0" borderId="7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71" applyNumberFormat="0" applyAlignment="0" applyProtection="0">
      <alignment vertical="center"/>
    </xf>
    <xf numFmtId="0" fontId="41" fillId="9" borderId="72" applyNumberFormat="0" applyAlignment="0" applyProtection="0">
      <alignment vertical="center"/>
    </xf>
    <xf numFmtId="0" fontId="42" fillId="9" borderId="71" applyNumberFormat="0" applyAlignment="0" applyProtection="0">
      <alignment vertical="center"/>
    </xf>
    <xf numFmtId="0" fontId="43" fillId="10" borderId="73" applyNumberFormat="0" applyAlignment="0" applyProtection="0">
      <alignment vertical="center"/>
    </xf>
    <xf numFmtId="0" fontId="44" fillId="0" borderId="74" applyNumberFormat="0" applyFill="0" applyAlignment="0" applyProtection="0">
      <alignment vertical="center"/>
    </xf>
    <xf numFmtId="0" fontId="45" fillId="0" borderId="75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17" fillId="0" borderId="0"/>
    <xf numFmtId="0" fontId="17" fillId="0" borderId="0">
      <alignment vertical="center"/>
    </xf>
  </cellStyleXfs>
  <cellXfs count="3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Alignment="1">
      <alignment horizontal="center"/>
    </xf>
    <xf numFmtId="0" fontId="10" fillId="3" borderId="0" xfId="50" applyFont="1" applyFill="1" applyAlignment="1">
      <alignment horizontal="center"/>
    </xf>
    <xf numFmtId="0" fontId="11" fillId="3" borderId="3" xfId="49" applyFont="1" applyFill="1" applyBorder="1" applyAlignment="1">
      <alignment horizontal="left" vertical="center"/>
    </xf>
    <xf numFmtId="0" fontId="12" fillId="0" borderId="2" xfId="49" applyFont="1" applyBorder="1" applyAlignment="1">
      <alignment horizontal="left" vertical="center"/>
    </xf>
    <xf numFmtId="0" fontId="11" fillId="3" borderId="2" xfId="49" applyFont="1" applyFill="1" applyBorder="1">
      <alignment vertical="center"/>
    </xf>
    <xf numFmtId="0" fontId="10" fillId="3" borderId="2" xfId="49" applyFont="1" applyFill="1" applyBorder="1" applyAlignment="1">
      <alignment horizontal="center" vertical="center"/>
    </xf>
    <xf numFmtId="0" fontId="10" fillId="3" borderId="9" xfId="50" applyFont="1" applyFill="1" applyBorder="1" applyAlignment="1">
      <alignment horizontal="center"/>
    </xf>
    <xf numFmtId="0" fontId="11" fillId="3" borderId="9" xfId="49" applyFont="1" applyFill="1" applyBorder="1" applyAlignment="1">
      <alignment horizontal="left" vertical="center"/>
    </xf>
    <xf numFmtId="0" fontId="10" fillId="3" borderId="9" xfId="49" applyFont="1" applyFill="1" applyBorder="1" applyAlignment="1">
      <alignment horizontal="center" vertical="center"/>
    </xf>
    <xf numFmtId="0" fontId="10" fillId="3" borderId="10" xfId="49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/>
    </xf>
    <xf numFmtId="0" fontId="11" fillId="3" borderId="11" xfId="50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3" fillId="0" borderId="2" xfId="53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0" fontId="10" fillId="3" borderId="5" xfId="50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3" fillId="0" borderId="12" xfId="53" applyFont="1" applyFill="1" applyBorder="1" applyAlignment="1">
      <alignment horizontal="center" vertical="center"/>
    </xf>
    <xf numFmtId="176" fontId="3" fillId="0" borderId="2" xfId="5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0" fontId="13" fillId="0" borderId="13" xfId="53" applyFont="1" applyFill="1" applyBorder="1" applyAlignment="1">
      <alignment horizontal="center" vertical="center"/>
    </xf>
    <xf numFmtId="49" fontId="3" fillId="4" borderId="4" xfId="54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5" xfId="51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0" fillId="3" borderId="14" xfId="50" applyFont="1" applyFill="1" applyBorder="1" applyAlignment="1">
      <alignment horizontal="center"/>
    </xf>
    <xf numFmtId="49" fontId="10" fillId="3" borderId="2" xfId="50" applyNumberFormat="1" applyFont="1" applyFill="1" applyBorder="1" applyAlignment="1">
      <alignment horizont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14" fontId="11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15" xfId="49" applyFont="1" applyBorder="1" applyAlignment="1">
      <alignment horizontal="center" vertical="top"/>
    </xf>
    <xf numFmtId="0" fontId="19" fillId="0" borderId="16" xfId="49" applyFont="1" applyBorder="1" applyAlignment="1">
      <alignment horizontal="left" vertical="center"/>
    </xf>
    <xf numFmtId="0" fontId="12" fillId="0" borderId="17" xfId="49" applyFont="1" applyBorder="1" applyAlignment="1">
      <alignment horizontal="center" vertical="center"/>
    </xf>
    <xf numFmtId="0" fontId="19" fillId="0" borderId="18" xfId="49" applyFont="1" applyBorder="1" applyAlignment="1">
      <alignment horizontal="center" vertical="center"/>
    </xf>
    <xf numFmtId="0" fontId="20" fillId="0" borderId="18" xfId="49" applyFont="1" applyBorder="1">
      <alignment vertical="center"/>
    </xf>
    <xf numFmtId="0" fontId="19" fillId="0" borderId="18" xfId="49" applyFont="1" applyBorder="1">
      <alignment vertical="center"/>
    </xf>
    <xf numFmtId="0" fontId="19" fillId="0" borderId="18" xfId="49" applyFont="1" applyBorder="1" applyAlignment="1">
      <alignment horizontal="left" vertical="center"/>
    </xf>
    <xf numFmtId="0" fontId="20" fillId="0" borderId="18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19" fillId="0" borderId="20" xfId="49" applyFont="1" applyBorder="1">
      <alignment vertical="center"/>
    </xf>
    <xf numFmtId="0" fontId="12" fillId="0" borderId="2" xfId="49" applyFont="1" applyBorder="1" applyAlignment="1">
      <alignment horizontal="center" vertical="center"/>
    </xf>
    <xf numFmtId="0" fontId="19" fillId="0" borderId="21" xfId="49" applyFont="1" applyBorder="1">
      <alignment vertical="center"/>
    </xf>
    <xf numFmtId="58" fontId="20" fillId="0" borderId="21" xfId="49" applyNumberFormat="1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19" fillId="0" borderId="22" xfId="49" applyFont="1" applyBorder="1" applyAlignment="1">
      <alignment horizontal="center" vertical="center"/>
    </xf>
    <xf numFmtId="0" fontId="19" fillId="0" borderId="20" xfId="49" applyFont="1" applyBorder="1" applyAlignment="1">
      <alignment horizontal="left" vertical="center"/>
    </xf>
    <xf numFmtId="0" fontId="12" fillId="0" borderId="21" xfId="49" applyFont="1" applyBorder="1" applyAlignment="1">
      <alignment horizontal="center" vertical="center"/>
    </xf>
    <xf numFmtId="0" fontId="19" fillId="0" borderId="21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19" fillId="0" borderId="23" xfId="49" applyFont="1" applyBorder="1">
      <alignment vertical="center"/>
    </xf>
    <xf numFmtId="0" fontId="12" fillId="0" borderId="24" xfId="49" applyFont="1" applyBorder="1" applyAlignment="1">
      <alignment horizontal="center" vertical="center"/>
    </xf>
    <xf numFmtId="0" fontId="19" fillId="0" borderId="24" xfId="49" applyFont="1" applyBorder="1">
      <alignment vertical="center"/>
    </xf>
    <xf numFmtId="0" fontId="20" fillId="0" borderId="24" xfId="49" applyFont="1" applyBorder="1">
      <alignment vertical="center"/>
    </xf>
    <xf numFmtId="0" fontId="20" fillId="0" borderId="24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9" fillId="0" borderId="16" xfId="49" applyFont="1" applyBorder="1">
      <alignment vertical="center"/>
    </xf>
    <xf numFmtId="0" fontId="19" fillId="0" borderId="26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20" fillId="0" borderId="21" xfId="49" applyFont="1" applyBorder="1">
      <alignment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 wrapText="1"/>
    </xf>
    <xf numFmtId="0" fontId="20" fillId="0" borderId="21" xfId="49" applyFont="1" applyBorder="1" applyAlignment="1">
      <alignment horizontal="left" vertical="center" wrapText="1"/>
    </xf>
    <xf numFmtId="0" fontId="20" fillId="0" borderId="22" xfId="49" applyFont="1" applyBorder="1" applyAlignment="1">
      <alignment horizontal="left" vertical="center" wrapText="1"/>
    </xf>
    <xf numFmtId="0" fontId="19" fillId="0" borderId="23" xfId="49" applyFont="1" applyBorder="1" applyAlignment="1">
      <alignment horizontal="left" vertical="center"/>
    </xf>
    <xf numFmtId="0" fontId="17" fillId="0" borderId="24" xfId="49" applyBorder="1" applyAlignment="1">
      <alignment horizontal="left" vertical="center"/>
    </xf>
    <xf numFmtId="0" fontId="17" fillId="0" borderId="25" xfId="49" applyBorder="1" applyAlignment="1">
      <alignment horizontal="left" vertical="center"/>
    </xf>
    <xf numFmtId="0" fontId="19" fillId="0" borderId="33" xfId="49" applyFont="1" applyBorder="1" applyAlignment="1">
      <alignment horizontal="center" vertical="center"/>
    </xf>
    <xf numFmtId="0" fontId="19" fillId="0" borderId="34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7" fillId="0" borderId="32" xfId="49" applyBorder="1" applyAlignment="1">
      <alignment horizontal="left" vertical="center"/>
    </xf>
    <xf numFmtId="0" fontId="17" fillId="0" borderId="30" xfId="49" applyBorder="1" applyAlignment="1">
      <alignment horizontal="left" vertical="center"/>
    </xf>
    <xf numFmtId="0" fontId="17" fillId="0" borderId="31" xfId="49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15" fillId="0" borderId="16" xfId="49" applyFont="1" applyBorder="1" applyAlignment="1">
      <alignment horizontal="left" vertical="center"/>
    </xf>
    <xf numFmtId="0" fontId="15" fillId="0" borderId="18" xfId="49" applyFont="1" applyBorder="1" applyAlignment="1">
      <alignment horizontal="left" vertical="center"/>
    </xf>
    <xf numFmtId="0" fontId="15" fillId="0" borderId="19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20" fillId="0" borderId="24" xfId="49" applyFont="1" applyBorder="1" applyAlignment="1">
      <alignment horizontal="center" vertical="center"/>
    </xf>
    <xf numFmtId="58" fontId="20" fillId="0" borderId="24" xfId="49" applyNumberFormat="1" applyFont="1" applyBorder="1">
      <alignment vertical="center"/>
    </xf>
    <xf numFmtId="0" fontId="19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23" fillId="0" borderId="15" xfId="49" applyFont="1" applyBorder="1" applyAlignment="1">
      <alignment horizontal="center" vertical="top"/>
    </xf>
    <xf numFmtId="0" fontId="22" fillId="0" borderId="39" xfId="49" applyFont="1" applyBorder="1" applyAlignment="1">
      <alignment horizontal="left" vertical="center"/>
    </xf>
    <xf numFmtId="0" fontId="22" fillId="0" borderId="17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15" fillId="0" borderId="17" xfId="49" applyFont="1" applyBorder="1" applyAlignment="1">
      <alignment horizontal="left" vertical="center"/>
    </xf>
    <xf numFmtId="0" fontId="17" fillId="0" borderId="17" xfId="49" applyBorder="1" applyAlignment="1">
      <alignment horizontal="center" vertical="center"/>
    </xf>
    <xf numFmtId="0" fontId="17" fillId="0" borderId="40" xfId="49" applyBorder="1" applyAlignment="1">
      <alignment horizontal="center" vertical="center"/>
    </xf>
    <xf numFmtId="0" fontId="15" fillId="0" borderId="16" xfId="49" applyFont="1" applyBorder="1" applyAlignment="1">
      <alignment horizontal="center" vertical="center"/>
    </xf>
    <xf numFmtId="0" fontId="15" fillId="0" borderId="18" xfId="49" applyFont="1" applyBorder="1" applyAlignment="1">
      <alignment horizontal="center" vertical="center"/>
    </xf>
    <xf numFmtId="0" fontId="15" fillId="0" borderId="19" xfId="49" applyFont="1" applyBorder="1" applyAlignment="1">
      <alignment horizontal="center" vertical="center"/>
    </xf>
    <xf numFmtId="0" fontId="22" fillId="0" borderId="16" xfId="49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15" fillId="0" borderId="20" xfId="49" applyFont="1" applyBorder="1" applyAlignment="1">
      <alignment horizontal="left" vertical="center"/>
    </xf>
    <xf numFmtId="0" fontId="15" fillId="0" borderId="21" xfId="49" applyFont="1" applyBorder="1" applyAlignment="1">
      <alignment horizontal="left" vertical="center"/>
    </xf>
    <xf numFmtId="14" fontId="12" fillId="0" borderId="2" xfId="49" applyNumberFormat="1" applyFont="1" applyBorder="1" applyAlignment="1">
      <alignment horizontal="center" vertical="center"/>
    </xf>
    <xf numFmtId="0" fontId="12" fillId="0" borderId="21" xfId="49" applyFont="1" applyBorder="1" applyAlignment="1">
      <alignment horizontal="left" vertical="center"/>
    </xf>
    <xf numFmtId="0" fontId="12" fillId="0" borderId="22" xfId="49" applyFont="1" applyBorder="1" applyAlignment="1">
      <alignment horizontal="left" vertical="center"/>
    </xf>
    <xf numFmtId="0" fontId="15" fillId="0" borderId="20" xfId="49" applyFont="1" applyBorder="1">
      <alignment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2" fillId="0" borderId="20" xfId="49" applyFont="1" applyBorder="1" applyAlignment="1">
      <alignment horizontal="left" vertical="center"/>
    </xf>
    <xf numFmtId="0" fontId="25" fillId="0" borderId="23" xfId="49" applyFont="1" applyBorder="1" applyAlignment="1">
      <alignment vertical="center"/>
    </xf>
    <xf numFmtId="0" fontId="15" fillId="0" borderId="23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0" fontId="12" fillId="0" borderId="23" xfId="49" applyFont="1" applyBorder="1" applyAlignment="1">
      <alignment horizontal="left" vertical="center"/>
    </xf>
    <xf numFmtId="0" fontId="12" fillId="0" borderId="24" xfId="49" applyFont="1" applyBorder="1" applyAlignment="1">
      <alignment horizontal="left" vertical="center"/>
    </xf>
    <xf numFmtId="0" fontId="12" fillId="0" borderId="25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5" fillId="0" borderId="16" xfId="49" applyFont="1" applyBorder="1">
      <alignment vertical="center"/>
    </xf>
    <xf numFmtId="0" fontId="17" fillId="0" borderId="18" xfId="49" applyBorder="1" applyAlignment="1">
      <alignment horizontal="left" vertical="center"/>
    </xf>
    <xf numFmtId="0" fontId="12" fillId="0" borderId="18" xfId="49" applyFont="1" applyBorder="1" applyAlignment="1">
      <alignment horizontal="left" vertical="center"/>
    </xf>
    <xf numFmtId="0" fontId="17" fillId="0" borderId="18" xfId="49" applyBorder="1">
      <alignment vertical="center"/>
    </xf>
    <xf numFmtId="0" fontId="15" fillId="0" borderId="18" xfId="49" applyFont="1" applyBorder="1">
      <alignment vertical="center"/>
    </xf>
    <xf numFmtId="0" fontId="12" fillId="0" borderId="19" xfId="49" applyFont="1" applyBorder="1" applyAlignment="1">
      <alignment horizontal="left" vertical="center"/>
    </xf>
    <xf numFmtId="0" fontId="17" fillId="0" borderId="21" xfId="49" applyBorder="1" applyAlignment="1">
      <alignment horizontal="left" vertical="center"/>
    </xf>
    <xf numFmtId="0" fontId="17" fillId="0" borderId="21" xfId="49" applyBorder="1">
      <alignment vertical="center"/>
    </xf>
    <xf numFmtId="0" fontId="15" fillId="0" borderId="21" xfId="49" applyFont="1" applyBorder="1">
      <alignment vertical="center"/>
    </xf>
    <xf numFmtId="0" fontId="15" fillId="0" borderId="25" xfId="49" applyFont="1" applyBorder="1" applyAlignment="1">
      <alignment horizontal="left" vertical="center"/>
    </xf>
    <xf numFmtId="0" fontId="15" fillId="0" borderId="0" xfId="49" applyFont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5" fillId="0" borderId="23" xfId="49" applyFont="1" applyBorder="1" applyAlignment="1">
      <alignment horizontal="center" vertical="center"/>
    </xf>
    <xf numFmtId="0" fontId="15" fillId="0" borderId="24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5" fillId="0" borderId="35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15" fillId="0" borderId="37" xfId="49" applyFont="1" applyBorder="1" applyAlignment="1">
      <alignment horizontal="left" vertical="center"/>
    </xf>
    <xf numFmtId="0" fontId="12" fillId="0" borderId="34" xfId="49" applyFont="1" applyBorder="1" applyAlignment="1">
      <alignment horizontal="left" vertical="center"/>
    </xf>
    <xf numFmtId="0" fontId="12" fillId="0" borderId="27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12" fillId="0" borderId="32" xfId="49" applyFont="1" applyBorder="1" applyAlignment="1">
      <alignment horizontal="left" vertical="center"/>
    </xf>
    <xf numFmtId="0" fontId="12" fillId="0" borderId="30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22" fillId="0" borderId="41" xfId="49" applyFont="1" applyBorder="1">
      <alignment vertical="center"/>
    </xf>
    <xf numFmtId="0" fontId="12" fillId="0" borderId="42" xfId="49" applyFont="1" applyBorder="1" applyAlignment="1">
      <alignment horizontal="center" vertical="center"/>
    </xf>
    <xf numFmtId="0" fontId="22" fillId="0" borderId="42" xfId="49" applyFont="1" applyBorder="1">
      <alignment vertical="center"/>
    </xf>
    <xf numFmtId="0" fontId="12" fillId="0" borderId="42" xfId="49" applyFont="1" applyBorder="1">
      <alignment vertical="center"/>
    </xf>
    <xf numFmtId="58" fontId="17" fillId="0" borderId="42" xfId="49" applyNumberFormat="1" applyBorder="1">
      <alignment vertical="center"/>
    </xf>
    <xf numFmtId="0" fontId="22" fillId="0" borderId="42" xfId="49" applyFont="1" applyBorder="1" applyAlignment="1">
      <alignment horizontal="center" vertical="center"/>
    </xf>
    <xf numFmtId="0" fontId="12" fillId="0" borderId="43" xfId="49" applyFont="1" applyBorder="1" applyAlignment="1">
      <alignment horizontal="center" vertical="center"/>
    </xf>
    <xf numFmtId="0" fontId="22" fillId="0" borderId="44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2" fillId="0" borderId="46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22" fillId="0" borderId="23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22" fillId="0" borderId="25" xfId="49" applyFont="1" applyBorder="1" applyAlignment="1">
      <alignment horizontal="center" vertical="center"/>
    </xf>
    <xf numFmtId="0" fontId="17" fillId="0" borderId="42" xfId="49" applyBorder="1" applyAlignment="1">
      <alignment horizontal="center" vertical="center"/>
    </xf>
    <xf numFmtId="0" fontId="17" fillId="0" borderId="43" xfId="49" applyBorder="1" applyAlignment="1">
      <alignment horizontal="center" vertical="center"/>
    </xf>
    <xf numFmtId="0" fontId="11" fillId="3" borderId="2" xfId="49" applyFont="1" applyFill="1" applyBorder="1" applyAlignment="1">
      <alignment horizontal="left" vertical="center"/>
    </xf>
    <xf numFmtId="0" fontId="16" fillId="0" borderId="2" xfId="53" applyFont="1" applyFill="1" applyBorder="1" applyAlignment="1">
      <alignment horizontal="center" vertical="center"/>
    </xf>
    <xf numFmtId="0" fontId="10" fillId="3" borderId="7" xfId="50" applyFont="1" applyFill="1" applyBorder="1" applyAlignment="1">
      <alignment horizontal="center" vertical="center"/>
    </xf>
    <xf numFmtId="49" fontId="26" fillId="3" borderId="2" xfId="50" applyNumberFormat="1" applyFont="1" applyFill="1" applyBorder="1" applyAlignment="1" applyProtection="1">
      <alignment horizontal="center" vertical="center"/>
    </xf>
    <xf numFmtId="176" fontId="16" fillId="0" borderId="2" xfId="53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14" fontId="11" fillId="3" borderId="0" xfId="50" applyNumberFormat="1" applyFont="1" applyFill="1" applyAlignment="1">
      <alignment horizontal="center"/>
    </xf>
    <xf numFmtId="0" fontId="27" fillId="0" borderId="2" xfId="49" applyFont="1" applyBorder="1" applyAlignment="1">
      <alignment horizontal="center" vertical="top"/>
    </xf>
    <xf numFmtId="0" fontId="22" fillId="0" borderId="2" xfId="49" applyFont="1" applyBorder="1" applyAlignment="1">
      <alignment horizontal="left" vertical="center"/>
    </xf>
    <xf numFmtId="0" fontId="22" fillId="0" borderId="2" xfId="49" applyFont="1" applyBorder="1" applyAlignment="1">
      <alignment horizontal="center" vertical="center"/>
    </xf>
    <xf numFmtId="0" fontId="24" fillId="0" borderId="2" xfId="49" applyFont="1" applyBorder="1" applyAlignment="1">
      <alignment horizontal="center" vertical="center"/>
    </xf>
    <xf numFmtId="0" fontId="15" fillId="0" borderId="2" xfId="49" applyFont="1" applyBorder="1" applyAlignment="1">
      <alignment horizontal="left" vertical="center"/>
    </xf>
    <xf numFmtId="0" fontId="17" fillId="0" borderId="2" xfId="49" applyBorder="1" applyAlignment="1">
      <alignment horizontal="center" vertical="center"/>
    </xf>
    <xf numFmtId="0" fontId="15" fillId="0" borderId="2" xfId="49" applyFont="1" applyBorder="1" applyAlignment="1">
      <alignment horizontal="center" vertical="center"/>
    </xf>
    <xf numFmtId="0" fontId="15" fillId="0" borderId="2" xfId="49" applyFont="1" applyBorder="1">
      <alignment vertical="center"/>
    </xf>
    <xf numFmtId="0" fontId="17" fillId="0" borderId="2" xfId="49" applyBorder="1">
      <alignment vertical="center"/>
    </xf>
    <xf numFmtId="0" fontId="15" fillId="0" borderId="49" xfId="49" applyFont="1" applyBorder="1" applyAlignment="1">
      <alignment horizontal="left" vertical="center"/>
    </xf>
    <xf numFmtId="0" fontId="15" fillId="0" borderId="15" xfId="49" applyFont="1" applyBorder="1" applyAlignment="1">
      <alignment horizontal="left" vertical="center"/>
    </xf>
    <xf numFmtId="0" fontId="15" fillId="0" borderId="50" xfId="49" applyFont="1" applyBorder="1" applyAlignment="1">
      <alignment horizontal="left" vertical="center"/>
    </xf>
    <xf numFmtId="0" fontId="15" fillId="0" borderId="46" xfId="49" applyFont="1" applyBorder="1">
      <alignment vertical="center"/>
    </xf>
    <xf numFmtId="0" fontId="17" fillId="0" borderId="47" xfId="49" applyBorder="1" applyAlignment="1">
      <alignment horizontal="left" vertical="center"/>
    </xf>
    <xf numFmtId="0" fontId="12" fillId="0" borderId="47" xfId="49" applyFont="1" applyBorder="1" applyAlignment="1">
      <alignment horizontal="left" vertical="center"/>
    </xf>
    <xf numFmtId="0" fontId="17" fillId="0" borderId="47" xfId="49" applyBorder="1">
      <alignment vertical="center"/>
    </xf>
    <xf numFmtId="0" fontId="15" fillId="0" borderId="47" xfId="49" applyFont="1" applyBorder="1">
      <alignment vertical="center"/>
    </xf>
    <xf numFmtId="0" fontId="12" fillId="0" borderId="48" xfId="49" applyFont="1" applyBorder="1" applyAlignment="1">
      <alignment horizontal="left" vertical="center"/>
    </xf>
    <xf numFmtId="0" fontId="15" fillId="0" borderId="46" xfId="49" applyFont="1" applyBorder="1" applyAlignment="1">
      <alignment horizontal="center" vertical="center"/>
    </xf>
    <xf numFmtId="0" fontId="12" fillId="0" borderId="47" xfId="49" applyFont="1" applyBorder="1" applyAlignment="1">
      <alignment horizontal="center" vertical="center"/>
    </xf>
    <xf numFmtId="0" fontId="15" fillId="0" borderId="47" xfId="49" applyFont="1" applyBorder="1" applyAlignment="1">
      <alignment horizontal="center" vertical="center"/>
    </xf>
    <xf numFmtId="0" fontId="17" fillId="0" borderId="47" xfId="49" applyBorder="1" applyAlignment="1">
      <alignment horizontal="center" vertical="center"/>
    </xf>
    <xf numFmtId="0" fontId="17" fillId="0" borderId="21" xfId="49" applyBorder="1" applyAlignment="1">
      <alignment horizontal="center" vertical="center"/>
    </xf>
    <xf numFmtId="0" fontId="15" fillId="0" borderId="0" xfId="49" applyFont="1">
      <alignment vertical="center"/>
    </xf>
    <xf numFmtId="0" fontId="15" fillId="0" borderId="35" xfId="49" applyFont="1" applyBorder="1" applyAlignment="1">
      <alignment horizontal="left" vertical="center" wrapText="1"/>
    </xf>
    <xf numFmtId="0" fontId="15" fillId="0" borderId="36" xfId="49" applyFont="1" applyBorder="1" applyAlignment="1">
      <alignment horizontal="left" vertical="center" wrapText="1"/>
    </xf>
    <xf numFmtId="0" fontId="15" fillId="0" borderId="37" xfId="49" applyFont="1" applyBorder="1" applyAlignment="1">
      <alignment horizontal="left" vertical="center" wrapText="1"/>
    </xf>
    <xf numFmtId="0" fontId="15" fillId="0" borderId="46" xfId="49" applyFont="1" applyBorder="1" applyAlignment="1">
      <alignment horizontal="left" vertical="center"/>
    </xf>
    <xf numFmtId="0" fontId="15" fillId="0" borderId="47" xfId="49" applyFont="1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 wrapText="1"/>
    </xf>
    <xf numFmtId="0" fontId="12" fillId="0" borderId="20" xfId="49" applyFont="1" applyBorder="1" applyAlignment="1">
      <alignment horizontal="center" vertical="center"/>
    </xf>
    <xf numFmtId="9" fontId="12" fillId="0" borderId="21" xfId="49" applyNumberFormat="1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 wrapText="1"/>
    </xf>
    <xf numFmtId="0" fontId="24" fillId="0" borderId="22" xfId="49" applyFont="1" applyBorder="1" applyAlignment="1">
      <alignment horizontal="center" vertical="center"/>
    </xf>
    <xf numFmtId="0" fontId="24" fillId="0" borderId="22" xfId="49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42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12" fillId="0" borderId="34" xfId="49" applyNumberFormat="1" applyFont="1" applyBorder="1" applyAlignment="1">
      <alignment horizontal="left" vertical="center"/>
    </xf>
    <xf numFmtId="9" fontId="12" fillId="0" borderId="27" xfId="49" applyNumberFormat="1" applyFont="1" applyBorder="1" applyAlignment="1">
      <alignment horizontal="left" vertical="center"/>
    </xf>
    <xf numFmtId="9" fontId="12" fillId="0" borderId="28" xfId="49" applyNumberFormat="1" applyFont="1" applyBorder="1" applyAlignment="1">
      <alignment horizontal="left" vertical="center"/>
    </xf>
    <xf numFmtId="9" fontId="12" fillId="0" borderId="35" xfId="49" applyNumberFormat="1" applyFont="1" applyBorder="1" applyAlignment="1">
      <alignment horizontal="left" vertical="center"/>
    </xf>
    <xf numFmtId="9" fontId="12" fillId="0" borderId="36" xfId="49" applyNumberFormat="1" applyFont="1" applyBorder="1" applyAlignment="1">
      <alignment horizontal="left" vertical="center"/>
    </xf>
    <xf numFmtId="9" fontId="12" fillId="0" borderId="37" xfId="49" applyNumberFormat="1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9" fillId="3" borderId="53" xfId="49" applyFont="1" applyFill="1" applyBorder="1" applyAlignment="1">
      <alignment horizontal="left" vertical="center"/>
    </xf>
    <xf numFmtId="0" fontId="29" fillId="3" borderId="54" xfId="49" applyFont="1" applyFill="1" applyBorder="1" applyAlignment="1">
      <alignment horizontal="left" vertical="center"/>
    </xf>
    <xf numFmtId="0" fontId="29" fillId="3" borderId="55" xfId="49" applyFont="1" applyFill="1" applyBorder="1" applyAlignment="1">
      <alignment horizontal="left" vertical="center"/>
    </xf>
    <xf numFmtId="20" fontId="12" fillId="0" borderId="53" xfId="49" applyNumberFormat="1" applyFont="1" applyBorder="1" applyAlignment="1">
      <alignment horizontal="left" vertical="center"/>
    </xf>
    <xf numFmtId="0" fontId="12" fillId="0" borderId="54" xfId="49" applyFont="1" applyBorder="1" applyAlignment="1">
      <alignment horizontal="left" vertical="center"/>
    </xf>
    <xf numFmtId="0" fontId="12" fillId="0" borderId="55" xfId="49" applyFont="1" applyBorder="1" applyAlignment="1">
      <alignment horizontal="left" vertical="center"/>
    </xf>
    <xf numFmtId="20" fontId="12" fillId="0" borderId="32" xfId="49" applyNumberFormat="1" applyFont="1" applyBorder="1" applyAlignment="1">
      <alignment horizontal="left" vertical="center"/>
    </xf>
    <xf numFmtId="0" fontId="12" fillId="0" borderId="53" xfId="49" applyFont="1" applyBorder="1" applyAlignment="1">
      <alignment horizontal="left" vertical="center"/>
    </xf>
    <xf numFmtId="0" fontId="22" fillId="0" borderId="39" xfId="49" applyFont="1" applyBorder="1">
      <alignment vertical="center"/>
    </xf>
    <xf numFmtId="0" fontId="29" fillId="0" borderId="42" xfId="49" applyFont="1" applyBorder="1" applyAlignment="1">
      <alignment horizontal="center" vertical="center"/>
    </xf>
    <xf numFmtId="0" fontId="22" fillId="0" borderId="17" xfId="49" applyFont="1" applyBorder="1">
      <alignment vertical="center"/>
    </xf>
    <xf numFmtId="0" fontId="12" fillId="0" borderId="56" xfId="49" applyFont="1" applyBorder="1">
      <alignment vertical="center"/>
    </xf>
    <xf numFmtId="0" fontId="22" fillId="0" borderId="56" xfId="49" applyFont="1" applyBorder="1">
      <alignment vertical="center"/>
    </xf>
    <xf numFmtId="58" fontId="17" fillId="0" borderId="17" xfId="49" applyNumberFormat="1" applyBorder="1">
      <alignment vertical="center"/>
    </xf>
    <xf numFmtId="0" fontId="22" fillId="0" borderId="33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2" fillId="0" borderId="56" xfId="49" applyFont="1" applyBorder="1" applyAlignment="1">
      <alignment horizontal="center" vertical="center"/>
    </xf>
    <xf numFmtId="0" fontId="12" fillId="0" borderId="58" xfId="49" applyFont="1" applyBorder="1" applyAlignment="1">
      <alignment horizontal="center" vertical="center"/>
    </xf>
    <xf numFmtId="0" fontId="12" fillId="0" borderId="59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2" fillId="0" borderId="58" xfId="49" applyFont="1" applyBorder="1" applyAlignment="1">
      <alignment horizontal="left" vertical="center"/>
    </xf>
    <xf numFmtId="0" fontId="17" fillId="0" borderId="56" xfId="49" applyBorder="1">
      <alignment vertical="center"/>
    </xf>
    <xf numFmtId="0" fontId="30" fillId="0" borderId="60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 wrapText="1"/>
    </xf>
    <xf numFmtId="0" fontId="31" fillId="0" borderId="13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0" borderId="63" xfId="0" applyFont="1" applyBorder="1" applyAlignment="1">
      <alignment horizontal="center" vertical="center"/>
    </xf>
    <xf numFmtId="0" fontId="31" fillId="5" borderId="2" xfId="0" applyFont="1" applyFill="1" applyBorder="1"/>
    <xf numFmtId="0" fontId="31" fillId="0" borderId="64" xfId="0" applyFont="1" applyBorder="1"/>
    <xf numFmtId="0" fontId="0" fillId="0" borderId="13" xfId="0" applyBorder="1"/>
    <xf numFmtId="0" fontId="0" fillId="5" borderId="2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5" borderId="66" xfId="0" applyFill="1" applyBorder="1"/>
    <xf numFmtId="0" fontId="0" fillId="0" borderId="67" xfId="0" applyBorder="1"/>
    <xf numFmtId="0" fontId="0" fillId="6" borderId="0" xfId="0" applyFill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43100" y="2095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266050" y="1043940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89500" y="20415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155700" y="2095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899400" y="20415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43100" y="1914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266050" y="1043940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46550" y="1914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89500" y="190817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27500" y="20955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155700" y="1914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70750" y="1914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886700" y="18383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095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74750" y="28511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74750" y="3032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49450" y="30194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962150" y="283845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14800" y="30194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08450" y="28384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89500" y="3019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89500" y="283845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19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18450" y="30194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3845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18450" y="28384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62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430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981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784225"/>
              <a:ext cx="393700" cy="15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114300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8850" y="619125"/>
              <a:ext cx="3873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107950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886700" y="584200"/>
              <a:ext cx="39370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899400" y="771525"/>
              <a:ext cx="400050" cy="41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18450" y="981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18450" y="11620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18450" y="13430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43100" y="22764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155700" y="22764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46550" y="22764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89500" y="2276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76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74750" y="9518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74750" y="9686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962150" y="96869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962150" y="950595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65600" y="9686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52900" y="95059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870450" y="96869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870450" y="9505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9686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18450" y="96869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95059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18450" y="9505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968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505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4350" y="968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4350" y="9505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899400" y="22415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70750" y="22764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095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14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968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962150" y="67532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3350" y="6753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4657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6560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433705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433070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406400</xdr:colOff>
          <xdr:row>8</xdr:row>
          <xdr:rowOff>171450</xdr:rowOff>
        </xdr:from>
        <xdr:to>
          <xdr:col>3</xdr:col>
          <xdr:colOff>488950</xdr:colOff>
          <xdr:row>9</xdr:row>
          <xdr:rowOff>171450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81200" y="18002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32" t="s">
        <v>0</v>
      </c>
      <c r="C2" s="333"/>
      <c r="D2" s="333"/>
      <c r="E2" s="333"/>
      <c r="F2" s="333"/>
      <c r="G2" s="333"/>
      <c r="H2" s="333"/>
      <c r="I2" s="334"/>
    </row>
    <row r="3" ht="28" customHeight="1" spans="2:9">
      <c r="B3" s="335"/>
      <c r="C3" s="336"/>
      <c r="D3" s="337" t="s">
        <v>1</v>
      </c>
      <c r="E3" s="338"/>
      <c r="F3" s="339" t="s">
        <v>2</v>
      </c>
      <c r="G3" s="340"/>
      <c r="H3" s="337" t="s">
        <v>3</v>
      </c>
      <c r="I3" s="341"/>
    </row>
    <row r="4" ht="28" customHeight="1" spans="2:9">
      <c r="B4" s="335" t="s">
        <v>4</v>
      </c>
      <c r="C4" s="336" t="s">
        <v>5</v>
      </c>
      <c r="D4" s="336" t="s">
        <v>6</v>
      </c>
      <c r="E4" s="336" t="s">
        <v>7</v>
      </c>
      <c r="F4" s="342" t="s">
        <v>6</v>
      </c>
      <c r="G4" s="342" t="s">
        <v>7</v>
      </c>
      <c r="H4" s="336" t="s">
        <v>6</v>
      </c>
      <c r="I4" s="343" t="s">
        <v>7</v>
      </c>
    </row>
    <row r="5" ht="28" customHeight="1" spans="2:9">
      <c r="B5" s="344" t="s">
        <v>8</v>
      </c>
      <c r="C5" s="12">
        <v>13</v>
      </c>
      <c r="D5" s="12">
        <v>0</v>
      </c>
      <c r="E5" s="12">
        <v>1</v>
      </c>
      <c r="F5" s="345">
        <v>0</v>
      </c>
      <c r="G5" s="345">
        <v>1</v>
      </c>
      <c r="H5" s="12">
        <v>1</v>
      </c>
      <c r="I5" s="346">
        <v>2</v>
      </c>
    </row>
    <row r="6" ht="28" customHeight="1" spans="2:9">
      <c r="B6" s="344" t="s">
        <v>9</v>
      </c>
      <c r="C6" s="12">
        <v>20</v>
      </c>
      <c r="D6" s="12">
        <v>0</v>
      </c>
      <c r="E6" s="12">
        <v>1</v>
      </c>
      <c r="F6" s="345">
        <v>1</v>
      </c>
      <c r="G6" s="345">
        <v>2</v>
      </c>
      <c r="H6" s="12">
        <v>2</v>
      </c>
      <c r="I6" s="346">
        <v>3</v>
      </c>
    </row>
    <row r="7" ht="28" customHeight="1" spans="2:9">
      <c r="B7" s="344" t="s">
        <v>10</v>
      </c>
      <c r="C7" s="12">
        <v>32</v>
      </c>
      <c r="D7" s="12">
        <v>0</v>
      </c>
      <c r="E7" s="12">
        <v>1</v>
      </c>
      <c r="F7" s="345">
        <v>2</v>
      </c>
      <c r="G7" s="345">
        <v>3</v>
      </c>
      <c r="H7" s="12">
        <v>3</v>
      </c>
      <c r="I7" s="346">
        <v>4</v>
      </c>
    </row>
    <row r="8" ht="28" customHeight="1" spans="2:9">
      <c r="B8" s="344" t="s">
        <v>11</v>
      </c>
      <c r="C8" s="12">
        <v>50</v>
      </c>
      <c r="D8" s="12">
        <v>1</v>
      </c>
      <c r="E8" s="12">
        <v>2</v>
      </c>
      <c r="F8" s="345">
        <v>3</v>
      </c>
      <c r="G8" s="345">
        <v>4</v>
      </c>
      <c r="H8" s="12">
        <v>5</v>
      </c>
      <c r="I8" s="346">
        <v>6</v>
      </c>
    </row>
    <row r="9" ht="28" customHeight="1" spans="2:9">
      <c r="B9" s="344" t="s">
        <v>12</v>
      </c>
      <c r="C9" s="12">
        <v>80</v>
      </c>
      <c r="D9" s="12">
        <v>2</v>
      </c>
      <c r="E9" s="12">
        <v>3</v>
      </c>
      <c r="F9" s="345">
        <v>5</v>
      </c>
      <c r="G9" s="345">
        <v>6</v>
      </c>
      <c r="H9" s="12">
        <v>7</v>
      </c>
      <c r="I9" s="346">
        <v>8</v>
      </c>
    </row>
    <row r="10" ht="28" customHeight="1" spans="2:9">
      <c r="B10" s="344" t="s">
        <v>13</v>
      </c>
      <c r="C10" s="12">
        <v>125</v>
      </c>
      <c r="D10" s="12">
        <v>3</v>
      </c>
      <c r="E10" s="12">
        <v>4</v>
      </c>
      <c r="F10" s="345">
        <v>7</v>
      </c>
      <c r="G10" s="345">
        <v>8</v>
      </c>
      <c r="H10" s="12">
        <v>10</v>
      </c>
      <c r="I10" s="346">
        <v>11</v>
      </c>
    </row>
    <row r="11" ht="28" customHeight="1" spans="2:9">
      <c r="B11" s="344" t="s">
        <v>14</v>
      </c>
      <c r="C11" s="12">
        <v>200</v>
      </c>
      <c r="D11" s="12">
        <v>5</v>
      </c>
      <c r="E11" s="12">
        <v>6</v>
      </c>
      <c r="F11" s="345">
        <v>10</v>
      </c>
      <c r="G11" s="345">
        <v>11</v>
      </c>
      <c r="H11" s="12">
        <v>14</v>
      </c>
      <c r="I11" s="346">
        <v>15</v>
      </c>
    </row>
    <row r="12" ht="28" customHeight="1" spans="2:9">
      <c r="B12" s="347" t="s">
        <v>15</v>
      </c>
      <c r="C12" s="348">
        <v>315</v>
      </c>
      <c r="D12" s="348">
        <v>7</v>
      </c>
      <c r="E12" s="348">
        <v>8</v>
      </c>
      <c r="F12" s="349">
        <v>14</v>
      </c>
      <c r="G12" s="349">
        <v>15</v>
      </c>
      <c r="H12" s="348">
        <v>21</v>
      </c>
      <c r="I12" s="350">
        <v>22</v>
      </c>
    </row>
    <row r="14" spans="2:9">
      <c r="B14" s="351" t="s">
        <v>16</v>
      </c>
      <c r="C14" s="351"/>
      <c r="D14" s="35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292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35" t="s">
        <v>293</v>
      </c>
      <c r="H2" s="36"/>
      <c r="I2" s="37"/>
      <c r="J2" s="35" t="s">
        <v>294</v>
      </c>
      <c r="K2" s="36"/>
      <c r="L2" s="37"/>
      <c r="M2" s="35" t="s">
        <v>295</v>
      </c>
      <c r="N2" s="36"/>
      <c r="O2" s="37"/>
      <c r="P2" s="35" t="s">
        <v>296</v>
      </c>
      <c r="Q2" s="36"/>
      <c r="R2" s="37"/>
      <c r="S2" s="36" t="s">
        <v>297</v>
      </c>
      <c r="T2" s="36"/>
      <c r="U2" s="37"/>
      <c r="V2" s="31" t="s">
        <v>298</v>
      </c>
      <c r="W2" s="31" t="s">
        <v>268</v>
      </c>
    </row>
    <row r="3" s="1" customFormat="1" ht="16.5" spans="1:23">
      <c r="A3" s="8"/>
      <c r="B3" s="38"/>
      <c r="C3" s="38"/>
      <c r="D3" s="38"/>
      <c r="E3" s="38"/>
      <c r="F3" s="38"/>
      <c r="G3" s="4" t="s">
        <v>299</v>
      </c>
      <c r="H3" s="4" t="s">
        <v>33</v>
      </c>
      <c r="I3" s="4" t="s">
        <v>259</v>
      </c>
      <c r="J3" s="4" t="s">
        <v>299</v>
      </c>
      <c r="K3" s="4" t="s">
        <v>33</v>
      </c>
      <c r="L3" s="4" t="s">
        <v>259</v>
      </c>
      <c r="M3" s="4" t="s">
        <v>299</v>
      </c>
      <c r="N3" s="4" t="s">
        <v>33</v>
      </c>
      <c r="O3" s="4" t="s">
        <v>259</v>
      </c>
      <c r="P3" s="4" t="s">
        <v>299</v>
      </c>
      <c r="Q3" s="4" t="s">
        <v>33</v>
      </c>
      <c r="R3" s="4" t="s">
        <v>259</v>
      </c>
      <c r="S3" s="4" t="s">
        <v>299</v>
      </c>
      <c r="T3" s="4" t="s">
        <v>33</v>
      </c>
      <c r="U3" s="4" t="s">
        <v>259</v>
      </c>
      <c r="V3" s="39"/>
      <c r="W3" s="39"/>
    </row>
    <row r="4" spans="1:23">
      <c r="A4" s="40" t="s">
        <v>300</v>
      </c>
      <c r="B4" s="41"/>
      <c r="C4" s="41"/>
      <c r="D4" s="41"/>
      <c r="E4" s="41"/>
      <c r="F4" s="4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16.5" spans="1:23">
      <c r="A5" s="42"/>
      <c r="B5" s="43"/>
      <c r="C5" s="43"/>
      <c r="D5" s="43"/>
      <c r="E5" s="43"/>
      <c r="F5" s="43"/>
      <c r="G5" s="35" t="s">
        <v>301</v>
      </c>
      <c r="H5" s="36"/>
      <c r="I5" s="37"/>
      <c r="J5" s="35" t="s">
        <v>302</v>
      </c>
      <c r="K5" s="36"/>
      <c r="L5" s="37"/>
      <c r="M5" s="35" t="s">
        <v>303</v>
      </c>
      <c r="N5" s="36"/>
      <c r="O5" s="37"/>
      <c r="P5" s="35" t="s">
        <v>304</v>
      </c>
      <c r="Q5" s="36"/>
      <c r="R5" s="37"/>
      <c r="S5" s="36" t="s">
        <v>305</v>
      </c>
      <c r="T5" s="36"/>
      <c r="U5" s="37"/>
      <c r="V5" s="11"/>
      <c r="W5" s="11"/>
    </row>
    <row r="6" ht="16.5" spans="1:23">
      <c r="A6" s="42"/>
      <c r="B6" s="43"/>
      <c r="C6" s="43"/>
      <c r="D6" s="43"/>
      <c r="E6" s="43"/>
      <c r="F6" s="43"/>
      <c r="G6" s="4" t="s">
        <v>299</v>
      </c>
      <c r="H6" s="4" t="s">
        <v>33</v>
      </c>
      <c r="I6" s="4" t="s">
        <v>259</v>
      </c>
      <c r="J6" s="4" t="s">
        <v>299</v>
      </c>
      <c r="K6" s="4" t="s">
        <v>33</v>
      </c>
      <c r="L6" s="4" t="s">
        <v>259</v>
      </c>
      <c r="M6" s="4" t="s">
        <v>299</v>
      </c>
      <c r="N6" s="4" t="s">
        <v>33</v>
      </c>
      <c r="O6" s="4" t="s">
        <v>259</v>
      </c>
      <c r="P6" s="4" t="s">
        <v>299</v>
      </c>
      <c r="Q6" s="4" t="s">
        <v>33</v>
      </c>
      <c r="R6" s="4" t="s">
        <v>259</v>
      </c>
      <c r="S6" s="4" t="s">
        <v>299</v>
      </c>
      <c r="T6" s="4" t="s">
        <v>33</v>
      </c>
      <c r="U6" s="4" t="s">
        <v>259</v>
      </c>
      <c r="V6" s="11"/>
      <c r="W6" s="11"/>
    </row>
    <row r="7" spans="1:23">
      <c r="A7" s="44"/>
      <c r="B7" s="45"/>
      <c r="C7" s="45"/>
      <c r="D7" s="45"/>
      <c r="E7" s="45"/>
      <c r="F7" s="45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1" t="s">
        <v>306</v>
      </c>
      <c r="B8" s="41"/>
      <c r="C8" s="41"/>
      <c r="D8" s="41"/>
      <c r="E8" s="41"/>
      <c r="F8" s="4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5"/>
      <c r="B9" s="45"/>
      <c r="C9" s="45"/>
      <c r="D9" s="45"/>
      <c r="E9" s="45"/>
      <c r="F9" s="4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1" t="s">
        <v>307</v>
      </c>
      <c r="B10" s="41"/>
      <c r="C10" s="41"/>
      <c r="D10" s="41"/>
      <c r="E10" s="41"/>
      <c r="F10" s="4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5"/>
      <c r="B11" s="45"/>
      <c r="C11" s="45"/>
      <c r="D11" s="45"/>
      <c r="E11" s="45"/>
      <c r="F11" s="45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41" t="s">
        <v>308</v>
      </c>
      <c r="B12" s="41"/>
      <c r="C12" s="41"/>
      <c r="D12" s="41"/>
      <c r="E12" s="41"/>
      <c r="F12" s="4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45"/>
      <c r="B13" s="45"/>
      <c r="C13" s="45"/>
      <c r="D13" s="45"/>
      <c r="E13" s="45"/>
      <c r="F13" s="4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41" t="s">
        <v>309</v>
      </c>
      <c r="B14" s="41"/>
      <c r="C14" s="41"/>
      <c r="D14" s="41"/>
      <c r="E14" s="41"/>
      <c r="F14" s="4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45"/>
      <c r="B15" s="45"/>
      <c r="C15" s="45"/>
      <c r="D15" s="45"/>
      <c r="E15" s="45"/>
      <c r="F15" s="45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2" customFormat="1" ht="18.75" spans="1:23">
      <c r="A17" s="14" t="s">
        <v>310</v>
      </c>
      <c r="B17" s="15"/>
      <c r="C17" s="15"/>
      <c r="D17" s="15"/>
      <c r="E17" s="16"/>
      <c r="F17" s="17"/>
      <c r="G17" s="29"/>
      <c r="H17" s="34"/>
      <c r="I17" s="34"/>
      <c r="J17" s="14" t="s">
        <v>311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0.75" customHeight="1" spans="1:23">
      <c r="A18" s="19" t="s">
        <v>312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>
      <c r="A19" t="s">
        <v>290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314</v>
      </c>
      <c r="B2" s="31" t="s">
        <v>255</v>
      </c>
      <c r="C2" s="31" t="s">
        <v>256</v>
      </c>
      <c r="D2" s="31" t="s">
        <v>257</v>
      </c>
      <c r="E2" s="31" t="s">
        <v>258</v>
      </c>
      <c r="F2" s="31" t="s">
        <v>259</v>
      </c>
      <c r="G2" s="30" t="s">
        <v>315</v>
      </c>
      <c r="H2" s="30" t="s">
        <v>316</v>
      </c>
      <c r="I2" s="30" t="s">
        <v>317</v>
      </c>
      <c r="J2" s="30" t="s">
        <v>316</v>
      </c>
      <c r="K2" s="30" t="s">
        <v>318</v>
      </c>
      <c r="L2" s="30" t="s">
        <v>316</v>
      </c>
      <c r="M2" s="31" t="s">
        <v>298</v>
      </c>
      <c r="N2" s="31" t="s">
        <v>268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2" t="s">
        <v>314</v>
      </c>
      <c r="B4" s="33" t="s">
        <v>319</v>
      </c>
      <c r="C4" s="33" t="s">
        <v>299</v>
      </c>
      <c r="D4" s="33" t="s">
        <v>257</v>
      </c>
      <c r="E4" s="31" t="s">
        <v>258</v>
      </c>
      <c r="F4" s="31" t="s">
        <v>259</v>
      </c>
      <c r="G4" s="30" t="s">
        <v>315</v>
      </c>
      <c r="H4" s="30" t="s">
        <v>316</v>
      </c>
      <c r="I4" s="30" t="s">
        <v>317</v>
      </c>
      <c r="J4" s="30" t="s">
        <v>316</v>
      </c>
      <c r="K4" s="30" t="s">
        <v>318</v>
      </c>
      <c r="L4" s="30" t="s">
        <v>316</v>
      </c>
      <c r="M4" s="31" t="s">
        <v>298</v>
      </c>
      <c r="N4" s="31" t="s">
        <v>268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4" t="s">
        <v>310</v>
      </c>
      <c r="B11" s="15"/>
      <c r="C11" s="15"/>
      <c r="D11" s="16"/>
      <c r="E11" s="17"/>
      <c r="F11" s="34"/>
      <c r="G11" s="29"/>
      <c r="H11" s="34"/>
      <c r="I11" s="14" t="s">
        <v>311</v>
      </c>
      <c r="J11" s="15"/>
      <c r="K11" s="15"/>
      <c r="L11" s="15"/>
      <c r="M11" s="15"/>
      <c r="N11" s="18"/>
    </row>
    <row r="12" ht="68.25" customHeight="1" spans="1:14">
      <c r="A12" s="19" t="s">
        <v>320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>
      <c r="A13" t="s">
        <v>290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zoomScalePageLayoutView="125" workbookViewId="0">
      <selection activeCell="D15" sqref="D15"/>
    </sheetView>
  </sheetViews>
  <sheetFormatPr defaultColWidth="9" defaultRowHeight="14.25"/>
  <cols>
    <col min="1" max="1" width="16" customWidth="1"/>
    <col min="2" max="2" width="7" customWidth="1"/>
    <col min="3" max="3" width="14.5833333333333" customWidth="1"/>
    <col min="4" max="4" width="19.75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2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292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322</v>
      </c>
      <c r="H2" s="4" t="s">
        <v>323</v>
      </c>
      <c r="I2" s="4" t="s">
        <v>324</v>
      </c>
      <c r="J2" s="4" t="s">
        <v>325</v>
      </c>
      <c r="K2" s="5" t="s">
        <v>298</v>
      </c>
      <c r="L2" s="5" t="s">
        <v>268</v>
      </c>
    </row>
    <row r="3" ht="44" customHeight="1" spans="1:12">
      <c r="A3" s="21" t="s">
        <v>326</v>
      </c>
      <c r="B3" s="22" t="s">
        <v>271</v>
      </c>
      <c r="C3" s="23">
        <v>251116062</v>
      </c>
      <c r="D3" s="23" t="s">
        <v>270</v>
      </c>
      <c r="E3" s="23" t="s">
        <v>85</v>
      </c>
      <c r="F3" s="21" t="s">
        <v>28</v>
      </c>
      <c r="G3" s="22" t="s">
        <v>327</v>
      </c>
      <c r="H3" s="22" t="s">
        <v>328</v>
      </c>
      <c r="I3" s="21"/>
      <c r="J3" s="21"/>
      <c r="K3" s="23" t="s">
        <v>272</v>
      </c>
      <c r="L3" s="21" t="s">
        <v>273</v>
      </c>
    </row>
    <row r="4" ht="45" customHeight="1" spans="1:12">
      <c r="A4" s="21" t="s">
        <v>326</v>
      </c>
      <c r="B4" s="22" t="s">
        <v>271</v>
      </c>
      <c r="C4" s="23">
        <v>251116062</v>
      </c>
      <c r="D4" s="23" t="s">
        <v>270</v>
      </c>
      <c r="E4" s="23" t="s">
        <v>85</v>
      </c>
      <c r="F4" s="21" t="s">
        <v>28</v>
      </c>
      <c r="G4" s="22" t="s">
        <v>329</v>
      </c>
      <c r="H4" s="22"/>
      <c r="I4" s="21" t="s">
        <v>330</v>
      </c>
      <c r="J4" s="21"/>
      <c r="K4" s="23" t="s">
        <v>272</v>
      </c>
      <c r="L4" s="21" t="s">
        <v>273</v>
      </c>
    </row>
    <row r="5" ht="44" customHeight="1" spans="1:12">
      <c r="A5" s="21" t="s">
        <v>326</v>
      </c>
      <c r="B5" s="22" t="s">
        <v>271</v>
      </c>
      <c r="C5" s="23">
        <v>251116062</v>
      </c>
      <c r="D5" s="23" t="s">
        <v>270</v>
      </c>
      <c r="E5" s="23" t="s">
        <v>85</v>
      </c>
      <c r="F5" s="21" t="s">
        <v>28</v>
      </c>
      <c r="G5" s="22" t="s">
        <v>331</v>
      </c>
      <c r="H5" s="22"/>
      <c r="I5" s="21"/>
      <c r="J5" s="21" t="s">
        <v>332</v>
      </c>
      <c r="K5" s="23" t="s">
        <v>272</v>
      </c>
      <c r="L5" s="21" t="s">
        <v>273</v>
      </c>
    </row>
    <row r="6" ht="22" customHeight="1" spans="1:12">
      <c r="A6" s="21"/>
      <c r="B6" s="22"/>
      <c r="C6" s="24"/>
      <c r="D6" s="23"/>
      <c r="E6" s="21"/>
      <c r="F6" s="21"/>
      <c r="G6" s="22"/>
      <c r="H6" s="22"/>
      <c r="I6" s="21"/>
      <c r="J6" s="21"/>
      <c r="K6" s="23"/>
      <c r="L6" s="21"/>
    </row>
    <row r="7" ht="22" customHeight="1" spans="1:12">
      <c r="A7" s="21"/>
      <c r="B7" s="22"/>
      <c r="C7" s="24"/>
      <c r="D7" s="23"/>
      <c r="E7" s="21"/>
      <c r="F7" s="21"/>
      <c r="G7" s="22"/>
      <c r="H7" s="22"/>
      <c r="I7" s="21"/>
      <c r="J7" s="21"/>
      <c r="K7" s="23"/>
      <c r="L7" s="21"/>
    </row>
    <row r="8" ht="24" customHeight="1" spans="1:12">
      <c r="A8" s="21"/>
      <c r="B8" s="22"/>
      <c r="C8" s="24"/>
      <c r="D8" s="23"/>
      <c r="E8" s="21"/>
      <c r="F8" s="21"/>
      <c r="G8" s="22"/>
      <c r="H8" s="22"/>
      <c r="I8" s="21"/>
      <c r="J8" s="21"/>
      <c r="K8" s="23"/>
      <c r="L8" s="21"/>
    </row>
    <row r="9" ht="22" customHeight="1" spans="1:12">
      <c r="A9" s="21"/>
      <c r="B9" s="22"/>
      <c r="C9" s="24"/>
      <c r="D9" s="23"/>
      <c r="E9" s="21"/>
      <c r="F9" s="21"/>
      <c r="G9" s="22"/>
      <c r="H9" s="22"/>
      <c r="I9" s="21"/>
      <c r="J9" s="21"/>
      <c r="K9" s="23"/>
      <c r="L9" s="21"/>
    </row>
    <row r="10" ht="22" customHeight="1" spans="1:12">
      <c r="A10" s="21"/>
      <c r="B10" s="22"/>
      <c r="C10" s="24"/>
      <c r="D10" s="23"/>
      <c r="E10" s="21"/>
      <c r="F10" s="21"/>
      <c r="G10" s="22"/>
      <c r="H10" s="22"/>
      <c r="I10" s="21"/>
      <c r="J10" s="21"/>
      <c r="K10" s="23"/>
      <c r="L10" s="21"/>
    </row>
    <row r="11" ht="22" customHeight="1" spans="1:12">
      <c r="A11" s="21"/>
      <c r="B11" s="22"/>
      <c r="C11" s="24"/>
      <c r="D11" s="23"/>
      <c r="E11" s="21"/>
      <c r="F11" s="21"/>
      <c r="G11" s="22"/>
      <c r="H11" s="22"/>
      <c r="I11" s="21"/>
      <c r="J11" s="21"/>
      <c r="K11" s="23"/>
      <c r="L11" s="11"/>
    </row>
    <row r="12" spans="1:12">
      <c r="A12" s="12"/>
      <c r="B12" s="25"/>
      <c r="C12" s="11"/>
      <c r="D12" s="11"/>
      <c r="E12" s="11"/>
      <c r="F12" s="11"/>
      <c r="G12" s="25"/>
      <c r="H12" s="25"/>
      <c r="I12" s="11"/>
      <c r="J12" s="25"/>
      <c r="K12" s="26"/>
      <c r="L12" s="11"/>
    </row>
    <row r="13" spans="1:12">
      <c r="A13" s="12"/>
      <c r="B13" s="25"/>
      <c r="C13" s="11"/>
      <c r="D13" s="25"/>
      <c r="E13" s="27"/>
      <c r="F13" s="28"/>
      <c r="G13" s="25"/>
      <c r="H13" s="25"/>
      <c r="I13" s="11"/>
      <c r="J13" s="25"/>
      <c r="K13" s="26"/>
      <c r="L13" s="11"/>
    </row>
    <row r="14" spans="1:12">
      <c r="A14" s="12"/>
      <c r="B14" s="25"/>
      <c r="C14" s="11"/>
      <c r="D14" s="25"/>
      <c r="E14" s="27"/>
      <c r="F14" s="28"/>
      <c r="G14" s="25"/>
      <c r="H14" s="25"/>
      <c r="I14" s="11"/>
      <c r="J14" s="25"/>
      <c r="K14" s="26"/>
      <c r="L14" s="11"/>
    </row>
    <row r="15" s="2" customFormat="1" spans="1:12">
      <c r="A15" s="12"/>
      <c r="B15" s="25"/>
      <c r="C15" s="11"/>
      <c r="D15" s="25"/>
      <c r="E15" s="27"/>
      <c r="F15" s="28"/>
      <c r="G15" s="25"/>
      <c r="H15" s="25"/>
      <c r="I15" s="11"/>
      <c r="J15" s="25"/>
      <c r="K15" s="26"/>
      <c r="L15" s="11"/>
    </row>
    <row r="16" ht="79.5" customHeight="1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ht="18.75" spans="1:12">
      <c r="A19" s="14" t="s">
        <v>333</v>
      </c>
      <c r="B19" s="15"/>
      <c r="C19" s="15"/>
      <c r="D19" s="15"/>
      <c r="E19" s="16"/>
      <c r="F19" s="17"/>
      <c r="G19" s="29"/>
      <c r="H19" s="14" t="s">
        <v>334</v>
      </c>
      <c r="I19" s="15"/>
      <c r="J19" s="15"/>
      <c r="K19" s="15"/>
      <c r="L19" s="18"/>
    </row>
  </sheetData>
  <mergeCells count="4">
    <mergeCell ref="A1:J1"/>
    <mergeCell ref="A19:E19"/>
    <mergeCell ref="F19:G19"/>
    <mergeCell ref="H19:J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I7" sqref="I7:I9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335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254</v>
      </c>
      <c r="B2" s="5" t="s">
        <v>259</v>
      </c>
      <c r="C2" s="5" t="s">
        <v>299</v>
      </c>
      <c r="D2" s="5" t="s">
        <v>257</v>
      </c>
      <c r="E2" s="5" t="s">
        <v>258</v>
      </c>
      <c r="F2" s="4" t="s">
        <v>336</v>
      </c>
      <c r="G2" s="4" t="s">
        <v>280</v>
      </c>
      <c r="H2" s="6" t="s">
        <v>281</v>
      </c>
      <c r="I2" s="7" t="s">
        <v>283</v>
      </c>
    </row>
    <row r="3" s="1" customFormat="1" ht="16.5" spans="1:9">
      <c r="A3" s="4"/>
      <c r="B3" s="8"/>
      <c r="C3" s="8"/>
      <c r="D3" s="8"/>
      <c r="E3" s="8"/>
      <c r="F3" s="4" t="s">
        <v>337</v>
      </c>
      <c r="G3" s="4" t="s">
        <v>284</v>
      </c>
      <c r="H3" s="9"/>
      <c r="I3" s="10"/>
    </row>
    <row r="4" spans="1:9">
      <c r="A4" s="11">
        <v>1</v>
      </c>
      <c r="B4" s="12" t="s">
        <v>271</v>
      </c>
      <c r="C4" s="11"/>
      <c r="D4" s="11"/>
      <c r="E4" s="13"/>
      <c r="F4" s="11"/>
      <c r="G4" s="11"/>
      <c r="H4" s="11"/>
      <c r="I4" s="13" t="s">
        <v>273</v>
      </c>
    </row>
    <row r="5" spans="1:9">
      <c r="A5" s="11">
        <v>2</v>
      </c>
      <c r="B5" s="12" t="s">
        <v>271</v>
      </c>
      <c r="C5" s="11"/>
      <c r="D5" s="11"/>
      <c r="E5" s="11"/>
      <c r="F5" s="11"/>
      <c r="G5" s="11"/>
      <c r="H5" s="11"/>
      <c r="I5" s="13" t="s">
        <v>273</v>
      </c>
    </row>
    <row r="6" spans="1:9">
      <c r="A6" s="11">
        <v>3</v>
      </c>
      <c r="B6" s="12" t="s">
        <v>271</v>
      </c>
      <c r="C6" s="11"/>
      <c r="D6" s="11"/>
      <c r="E6" s="13"/>
      <c r="F6" s="11"/>
      <c r="G6" s="11"/>
      <c r="H6" s="11"/>
      <c r="I6" s="13" t="s">
        <v>273</v>
      </c>
    </row>
    <row r="7" spans="1:9">
      <c r="A7" s="11"/>
      <c r="B7" s="12"/>
      <c r="C7" s="11"/>
      <c r="D7" s="11"/>
      <c r="E7" s="11"/>
      <c r="F7" s="11"/>
      <c r="G7" s="11"/>
      <c r="H7" s="11"/>
      <c r="I7" s="13"/>
    </row>
    <row r="8" spans="1:9">
      <c r="A8" s="11"/>
      <c r="B8" s="12"/>
      <c r="C8" s="11"/>
      <c r="D8" s="11"/>
      <c r="E8" s="11"/>
      <c r="F8" s="11"/>
      <c r="G8" s="11"/>
      <c r="H8" s="11"/>
      <c r="I8" s="13"/>
    </row>
    <row r="9" spans="1:9">
      <c r="A9" s="11"/>
      <c r="B9" s="12"/>
      <c r="C9" s="11"/>
      <c r="D9" s="11"/>
      <c r="E9" s="11"/>
      <c r="F9" s="11"/>
      <c r="G9" s="11"/>
      <c r="H9" s="12"/>
      <c r="I9" s="13"/>
    </row>
    <row r="10" spans="1:9">
      <c r="H10" s="12"/>
      <c r="I10" s="12"/>
    </row>
    <row r="11" spans="1:9">
      <c r="A11" s="11"/>
      <c r="B11" s="12"/>
      <c r="C11" s="12"/>
      <c r="D11" s="12"/>
      <c r="E11" s="12"/>
      <c r="F11" s="12"/>
      <c r="G11" s="12"/>
      <c r="H11" s="12"/>
      <c r="I11" s="12"/>
    </row>
    <row r="12" spans="1:9">
      <c r="A12" s="12"/>
      <c r="B12" s="12"/>
      <c r="C12" s="12"/>
      <c r="D12" s="12"/>
      <c r="E12" s="12"/>
      <c r="F12" s="12"/>
      <c r="G12" s="12"/>
      <c r="H12" s="12"/>
      <c r="I12" s="12"/>
    </row>
    <row r="13" s="2" customFormat="1" ht="18.75" spans="1:9">
      <c r="A13" s="14" t="s">
        <v>310</v>
      </c>
      <c r="B13" s="15"/>
      <c r="C13" s="15"/>
      <c r="D13" s="16"/>
      <c r="E13" s="17"/>
      <c r="F13" s="14" t="s">
        <v>334</v>
      </c>
      <c r="G13" s="15"/>
      <c r="H13" s="16"/>
      <c r="I13" s="18"/>
    </row>
    <row r="14" ht="39" customHeight="1" spans="1:9">
      <c r="A14" s="19" t="s">
        <v>338</v>
      </c>
      <c r="B14" s="19"/>
      <c r="C14" s="20"/>
      <c r="D14" s="20"/>
      <c r="E14" s="20"/>
      <c r="F14" s="20"/>
      <c r="G14" s="20"/>
      <c r="H14" s="20"/>
      <c r="I14" s="20"/>
    </row>
    <row r="15" spans="1:9">
      <c r="A15" t="s">
        <v>290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workbookViewId="0">
      <selection activeCell="A22" sqref="A22"/>
    </sheetView>
  </sheetViews>
  <sheetFormatPr defaultColWidth="10.3333333333333" defaultRowHeight="16.5" customHeight="1"/>
  <cols>
    <col min="1" max="1" width="12.75" style="94" customWidth="1"/>
    <col min="2" max="2" width="10.3333333333333" style="94"/>
    <col min="3" max="3" width="9.33333333333333" style="94" customWidth="1"/>
    <col min="4" max="4" width="9.58333333333333" style="94" customWidth="1"/>
    <col min="5" max="5" width="9.5" style="94" customWidth="1"/>
    <col min="6" max="6" width="10" style="94" customWidth="1"/>
    <col min="7" max="7" width="11.0833333333333" style="94" customWidth="1"/>
    <col min="8" max="8" width="10.0833333333333" style="94" customWidth="1"/>
    <col min="9" max="9" width="10.3333333333333" style="94"/>
    <col min="10" max="10" width="8" style="94" customWidth="1"/>
    <col min="11" max="11" width="10.5833333333333" style="94" customWidth="1"/>
    <col min="12" max="16384" width="10.3333333333333" style="94"/>
  </cols>
  <sheetData>
    <row r="1" ht="20.25" spans="1:11">
      <c r="A1" s="258" t="s">
        <v>17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ht="14.25" spans="1:11">
      <c r="A2" s="259" t="s">
        <v>18</v>
      </c>
      <c r="B2" s="105" t="s">
        <v>19</v>
      </c>
      <c r="C2" s="105"/>
      <c r="D2" s="260" t="s">
        <v>20</v>
      </c>
      <c r="E2" s="260"/>
      <c r="F2" s="261" t="s">
        <v>21</v>
      </c>
      <c r="G2" s="261"/>
      <c r="H2" s="262" t="s">
        <v>22</v>
      </c>
      <c r="I2" s="263" t="s">
        <v>23</v>
      </c>
      <c r="J2" s="263"/>
      <c r="K2" s="263"/>
    </row>
    <row r="3" ht="14.25" spans="1:11">
      <c r="A3" s="264" t="s">
        <v>24</v>
      </c>
      <c r="B3" s="264"/>
      <c r="C3" s="264"/>
      <c r="D3" s="260" t="s">
        <v>25</v>
      </c>
      <c r="E3" s="260"/>
      <c r="F3" s="260"/>
      <c r="G3" s="260"/>
      <c r="H3" s="260" t="s">
        <v>26</v>
      </c>
      <c r="I3" s="260"/>
      <c r="J3" s="260"/>
      <c r="K3" s="260"/>
    </row>
    <row r="4" ht="14.25" spans="1:11">
      <c r="A4" s="262" t="s">
        <v>27</v>
      </c>
      <c r="B4" s="56" t="s">
        <v>28</v>
      </c>
      <c r="C4" s="56"/>
      <c r="D4" s="262" t="s">
        <v>29</v>
      </c>
      <c r="E4" s="262"/>
      <c r="F4" s="184">
        <v>46042</v>
      </c>
      <c r="G4" s="184"/>
      <c r="H4" s="262" t="s">
        <v>30</v>
      </c>
      <c r="I4" s="262"/>
      <c r="J4" s="56" t="s">
        <v>31</v>
      </c>
      <c r="K4" s="56" t="s">
        <v>32</v>
      </c>
    </row>
    <row r="5" ht="14.25" spans="1:11">
      <c r="A5" s="265" t="s">
        <v>33</v>
      </c>
      <c r="B5" s="56" t="s">
        <v>34</v>
      </c>
      <c r="C5" s="56"/>
      <c r="D5" s="262" t="s">
        <v>35</v>
      </c>
      <c r="E5" s="262"/>
      <c r="F5" s="184">
        <v>46025</v>
      </c>
      <c r="G5" s="184"/>
      <c r="H5" s="262" t="s">
        <v>36</v>
      </c>
      <c r="I5" s="262"/>
      <c r="J5" s="56" t="s">
        <v>31</v>
      </c>
      <c r="K5" s="56" t="s">
        <v>32</v>
      </c>
    </row>
    <row r="6" ht="14.25" spans="1:11">
      <c r="A6" s="262" t="s">
        <v>37</v>
      </c>
      <c r="B6" s="105">
        <v>1</v>
      </c>
      <c r="C6" s="105">
        <v>5</v>
      </c>
      <c r="D6" s="265" t="s">
        <v>38</v>
      </c>
      <c r="E6" s="265"/>
      <c r="F6" s="184">
        <v>46032</v>
      </c>
      <c r="G6" s="184"/>
      <c r="H6" s="262" t="s">
        <v>39</v>
      </c>
      <c r="I6" s="262"/>
      <c r="J6" s="56" t="s">
        <v>31</v>
      </c>
      <c r="K6" s="56" t="s">
        <v>32</v>
      </c>
    </row>
    <row r="7" ht="14.25" spans="1:11">
      <c r="A7" s="262" t="s">
        <v>40</v>
      </c>
      <c r="B7" s="105">
        <v>1000</v>
      </c>
      <c r="C7" s="105"/>
      <c r="D7" s="265" t="s">
        <v>41</v>
      </c>
      <c r="E7" s="266"/>
      <c r="F7" s="184">
        <v>46037</v>
      </c>
      <c r="G7" s="184"/>
      <c r="H7" s="262" t="s">
        <v>42</v>
      </c>
      <c r="I7" s="262"/>
      <c r="J7" s="56" t="s">
        <v>31</v>
      </c>
      <c r="K7" s="56" t="s">
        <v>32</v>
      </c>
    </row>
    <row r="8" ht="15" spans="1:11">
      <c r="A8" s="192" t="s">
        <v>43</v>
      </c>
      <c r="B8" s="105" t="s">
        <v>44</v>
      </c>
      <c r="C8" s="105"/>
      <c r="D8" s="262" t="s">
        <v>45</v>
      </c>
      <c r="E8" s="262"/>
      <c r="F8" s="184">
        <v>46038</v>
      </c>
      <c r="G8" s="184"/>
      <c r="H8" s="262" t="s">
        <v>46</v>
      </c>
      <c r="I8" s="262"/>
      <c r="J8" s="56" t="s">
        <v>31</v>
      </c>
      <c r="K8" s="56" t="s">
        <v>32</v>
      </c>
    </row>
    <row r="9" ht="15" spans="1:11">
      <c r="A9" s="267" t="s">
        <v>47</v>
      </c>
      <c r="B9" s="268"/>
      <c r="C9" s="268"/>
      <c r="D9" s="268"/>
      <c r="E9" s="268"/>
      <c r="F9" s="268"/>
      <c r="G9" s="268"/>
      <c r="H9" s="268"/>
      <c r="I9" s="268"/>
      <c r="J9" s="268"/>
      <c r="K9" s="269"/>
    </row>
    <row r="10" ht="15" spans="1:11">
      <c r="A10" s="239" t="s">
        <v>48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41"/>
    </row>
    <row r="11" ht="14.25" spans="1:11">
      <c r="A11" s="270" t="s">
        <v>49</v>
      </c>
      <c r="B11" s="271" t="s">
        <v>50</v>
      </c>
      <c r="C11" s="272" t="s">
        <v>51</v>
      </c>
      <c r="D11" s="273"/>
      <c r="E11" s="274" t="s">
        <v>52</v>
      </c>
      <c r="F11" s="271" t="s">
        <v>50</v>
      </c>
      <c r="G11" s="272" t="s">
        <v>51</v>
      </c>
      <c r="H11" s="272" t="s">
        <v>53</v>
      </c>
      <c r="I11" s="274" t="s">
        <v>54</v>
      </c>
      <c r="J11" s="271" t="s">
        <v>50</v>
      </c>
      <c r="K11" s="275" t="s">
        <v>51</v>
      </c>
    </row>
    <row r="12" ht="14.25" spans="1:11">
      <c r="A12" s="187" t="s">
        <v>55</v>
      </c>
      <c r="B12" s="205" t="s">
        <v>50</v>
      </c>
      <c r="C12" s="185" t="s">
        <v>51</v>
      </c>
      <c r="D12" s="206"/>
      <c r="E12" s="207" t="s">
        <v>56</v>
      </c>
      <c r="F12" s="205" t="s">
        <v>50</v>
      </c>
      <c r="G12" s="185" t="s">
        <v>51</v>
      </c>
      <c r="H12" s="185" t="s">
        <v>53</v>
      </c>
      <c r="I12" s="207" t="s">
        <v>57</v>
      </c>
      <c r="J12" s="205" t="s">
        <v>50</v>
      </c>
      <c r="K12" s="186" t="s">
        <v>51</v>
      </c>
    </row>
    <row r="13" ht="14.25" spans="1:11">
      <c r="A13" s="187" t="s">
        <v>58</v>
      </c>
      <c r="B13" s="205" t="s">
        <v>50</v>
      </c>
      <c r="C13" s="185" t="s">
        <v>51</v>
      </c>
      <c r="D13" s="206"/>
      <c r="E13" s="207" t="s">
        <v>59</v>
      </c>
      <c r="F13" s="185" t="s">
        <v>60</v>
      </c>
      <c r="G13" s="185" t="s">
        <v>61</v>
      </c>
      <c r="H13" s="185" t="s">
        <v>53</v>
      </c>
      <c r="I13" s="207" t="s">
        <v>62</v>
      </c>
      <c r="J13" s="205" t="s">
        <v>50</v>
      </c>
      <c r="K13" s="186" t="s">
        <v>51</v>
      </c>
    </row>
    <row r="14" ht="15" spans="1:11">
      <c r="A14" s="193" t="s">
        <v>63</v>
      </c>
      <c r="B14" s="194"/>
      <c r="C14" s="194"/>
      <c r="D14" s="194"/>
      <c r="E14" s="194"/>
      <c r="F14" s="194"/>
      <c r="G14" s="194"/>
      <c r="H14" s="194"/>
      <c r="I14" s="194"/>
      <c r="J14" s="194"/>
      <c r="K14" s="208"/>
    </row>
    <row r="15" ht="15" spans="1:11">
      <c r="A15" s="239" t="s">
        <v>64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1"/>
    </row>
    <row r="16" ht="14.25" spans="1:11">
      <c r="A16" s="276" t="s">
        <v>65</v>
      </c>
      <c r="B16" s="272" t="s">
        <v>60</v>
      </c>
      <c r="C16" s="272" t="s">
        <v>61</v>
      </c>
      <c r="D16" s="277"/>
      <c r="E16" s="278" t="s">
        <v>66</v>
      </c>
      <c r="F16" s="272" t="s">
        <v>60</v>
      </c>
      <c r="G16" s="272" t="s">
        <v>61</v>
      </c>
      <c r="H16" s="279"/>
      <c r="I16" s="278" t="s">
        <v>67</v>
      </c>
      <c r="J16" s="272" t="s">
        <v>60</v>
      </c>
      <c r="K16" s="275" t="s">
        <v>61</v>
      </c>
    </row>
    <row r="17" customHeight="1" spans="1:22">
      <c r="A17" s="188" t="s">
        <v>68</v>
      </c>
      <c r="B17" s="185" t="s">
        <v>60</v>
      </c>
      <c r="C17" s="185" t="s">
        <v>61</v>
      </c>
      <c r="D17" s="112"/>
      <c r="E17" s="189" t="s">
        <v>69</v>
      </c>
      <c r="F17" s="185" t="s">
        <v>60</v>
      </c>
      <c r="G17" s="185" t="s">
        <v>61</v>
      </c>
      <c r="H17" s="280"/>
      <c r="I17" s="189" t="s">
        <v>70</v>
      </c>
      <c r="J17" s="185" t="s">
        <v>60</v>
      </c>
      <c r="K17" s="186" t="s">
        <v>61</v>
      </c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</row>
    <row r="18" ht="18" customHeight="1" spans="1:22">
      <c r="A18" s="282" t="s">
        <v>71</v>
      </c>
      <c r="B18" s="283"/>
      <c r="C18" s="283"/>
      <c r="D18" s="283"/>
      <c r="E18" s="283"/>
      <c r="F18" s="283"/>
      <c r="G18" s="283"/>
      <c r="H18" s="283"/>
      <c r="I18" s="283"/>
      <c r="J18" s="283"/>
      <c r="K18" s="284"/>
    </row>
    <row r="19" ht="18" customHeight="1" spans="1:22">
      <c r="A19" s="239" t="s">
        <v>72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41"/>
    </row>
    <row r="20" customHeight="1" spans="1:22">
      <c r="A20" s="285" t="s">
        <v>73</v>
      </c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ht="21.75" customHeight="1" spans="1:22">
      <c r="A21" s="288" t="s">
        <v>74</v>
      </c>
      <c r="B21" s="189" t="s">
        <v>75</v>
      </c>
      <c r="C21" s="189" t="s">
        <v>76</v>
      </c>
      <c r="D21" s="189" t="s">
        <v>77</v>
      </c>
      <c r="E21" s="189" t="s">
        <v>78</v>
      </c>
      <c r="F21" s="189" t="s">
        <v>79</v>
      </c>
      <c r="G21" s="189" t="s">
        <v>80</v>
      </c>
      <c r="H21" s="189" t="s">
        <v>81</v>
      </c>
      <c r="I21" s="189" t="s">
        <v>82</v>
      </c>
      <c r="J21" s="189" t="s">
        <v>83</v>
      </c>
      <c r="K21" s="138" t="s">
        <v>84</v>
      </c>
    </row>
    <row r="22" customHeight="1" spans="1:22">
      <c r="A22" s="289" t="s">
        <v>85</v>
      </c>
      <c r="B22" s="290"/>
      <c r="C22" s="290"/>
      <c r="D22" s="290">
        <v>1</v>
      </c>
      <c r="E22" s="290">
        <v>1</v>
      </c>
      <c r="F22" s="290">
        <v>1</v>
      </c>
      <c r="G22" s="290">
        <v>1</v>
      </c>
      <c r="H22" s="290">
        <v>1</v>
      </c>
      <c r="I22" s="290"/>
      <c r="J22" s="290"/>
      <c r="K22" s="291"/>
    </row>
    <row r="23" customHeight="1" spans="1:22">
      <c r="A23" s="289"/>
      <c r="B23" s="290"/>
      <c r="C23" s="290"/>
      <c r="D23" s="290"/>
      <c r="E23" s="290"/>
      <c r="F23" s="290"/>
      <c r="G23" s="290"/>
      <c r="H23" s="290"/>
      <c r="I23" s="290"/>
      <c r="J23" s="290"/>
      <c r="K23" s="292"/>
    </row>
    <row r="24" customHeight="1" spans="1:22">
      <c r="I24" s="290"/>
      <c r="J24" s="290"/>
      <c r="K24" s="293"/>
    </row>
    <row r="25" customHeight="1" spans="1:22">
      <c r="A25" s="191"/>
      <c r="B25" s="290"/>
      <c r="C25" s="290"/>
      <c r="D25" s="290"/>
      <c r="E25" s="290"/>
      <c r="F25" s="290"/>
      <c r="G25" s="290"/>
      <c r="H25" s="290"/>
      <c r="I25" s="290"/>
      <c r="J25" s="290"/>
      <c r="K25" s="115"/>
    </row>
    <row r="26" customHeight="1" spans="1:22">
      <c r="A26" s="191"/>
      <c r="B26" s="290"/>
      <c r="C26" s="290"/>
      <c r="D26" s="290"/>
      <c r="E26" s="290"/>
      <c r="F26" s="290"/>
      <c r="G26" s="290"/>
      <c r="H26" s="290"/>
      <c r="I26" s="290"/>
      <c r="J26" s="290"/>
      <c r="K26" s="115"/>
    </row>
    <row r="27" customHeight="1" spans="1:22">
      <c r="A27" s="191"/>
      <c r="B27" s="290"/>
      <c r="C27" s="290"/>
      <c r="D27" s="290"/>
      <c r="E27" s="290"/>
      <c r="F27" s="290"/>
      <c r="G27" s="290"/>
      <c r="H27" s="290"/>
      <c r="I27" s="290"/>
      <c r="J27" s="290"/>
      <c r="K27" s="115"/>
    </row>
    <row r="28" customHeight="1" spans="1:22">
      <c r="A28" s="191"/>
      <c r="B28" s="290"/>
      <c r="C28" s="290"/>
      <c r="D28" s="290"/>
      <c r="E28" s="290"/>
      <c r="F28" s="290"/>
      <c r="G28" s="290"/>
      <c r="H28" s="290"/>
      <c r="I28" s="290"/>
      <c r="J28" s="290"/>
      <c r="K28" s="115"/>
    </row>
    <row r="29" ht="18" customHeight="1" spans="1:22">
      <c r="A29" s="294" t="s">
        <v>86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6"/>
    </row>
    <row r="30" ht="18.75" customHeight="1" spans="1:22">
      <c r="A30" s="297" t="s">
        <v>87</v>
      </c>
      <c r="B30" s="298"/>
      <c r="C30" s="298"/>
      <c r="D30" s="298"/>
      <c r="E30" s="298"/>
      <c r="F30" s="298"/>
      <c r="G30" s="298"/>
      <c r="H30" s="298"/>
      <c r="I30" s="298"/>
      <c r="J30" s="298"/>
      <c r="K30" s="299"/>
    </row>
    <row r="31" ht="18.75" customHeight="1" spans="1:22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02"/>
    </row>
    <row r="32" ht="18" customHeight="1" spans="1:22">
      <c r="A32" s="294" t="s">
        <v>88</v>
      </c>
      <c r="B32" s="295"/>
      <c r="C32" s="295"/>
      <c r="D32" s="295"/>
      <c r="E32" s="295"/>
      <c r="F32" s="295"/>
      <c r="G32" s="295"/>
      <c r="H32" s="295"/>
      <c r="I32" s="295"/>
      <c r="J32" s="295"/>
      <c r="K32" s="296"/>
    </row>
    <row r="33" ht="14.25" spans="1:11">
      <c r="A33" s="303" t="s">
        <v>89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05"/>
    </row>
    <row r="34" ht="15" spans="1:11">
      <c r="A34" s="111" t="s">
        <v>90</v>
      </c>
      <c r="B34" s="113"/>
      <c r="C34" s="185" t="s">
        <v>31</v>
      </c>
      <c r="D34" s="185" t="s">
        <v>32</v>
      </c>
      <c r="E34" s="306" t="s">
        <v>91</v>
      </c>
      <c r="F34" s="307"/>
      <c r="G34" s="307"/>
      <c r="H34" s="307"/>
      <c r="I34" s="307"/>
      <c r="J34" s="307"/>
      <c r="K34" s="308"/>
    </row>
    <row r="35" ht="15" spans="1:11">
      <c r="A35" s="309" t="s">
        <v>92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09"/>
    </row>
    <row r="36" ht="14.25" spans="1:11">
      <c r="A36" s="310" t="s">
        <v>93</v>
      </c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ht="14.25" spans="1:11">
      <c r="A37" s="313" t="s">
        <v>94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15"/>
    </row>
    <row r="38" ht="14.25" spans="1:11">
      <c r="A38" s="229" t="s">
        <v>95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ht="14.25" spans="1:11">
      <c r="A39" s="229" t="s">
        <v>96</v>
      </c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ht="14.25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1"/>
    </row>
    <row r="41" ht="14.25" spans="1:11">
      <c r="A41" s="316"/>
      <c r="B41" s="230"/>
      <c r="C41" s="230"/>
      <c r="D41" s="230"/>
      <c r="E41" s="230"/>
      <c r="F41" s="230"/>
      <c r="G41" s="230"/>
      <c r="H41" s="230"/>
      <c r="I41" s="230"/>
      <c r="J41" s="230"/>
      <c r="K41" s="231"/>
    </row>
    <row r="42" ht="14.25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ht="14.25" spans="1:11">
      <c r="A43" s="229"/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ht="14.25" spans="1:11">
      <c r="A44" s="229"/>
      <c r="B44" s="230"/>
      <c r="C44" s="230"/>
      <c r="D44" s="230"/>
      <c r="E44" s="230"/>
      <c r="F44" s="230"/>
      <c r="G44" s="230"/>
      <c r="H44" s="230"/>
      <c r="I44" s="230"/>
      <c r="J44" s="230"/>
      <c r="K44" s="231"/>
    </row>
    <row r="45" ht="14.25" spans="1:11">
      <c r="A45" s="229"/>
      <c r="B45" s="230"/>
      <c r="C45" s="230"/>
      <c r="D45" s="230"/>
      <c r="E45" s="230"/>
      <c r="F45" s="230"/>
      <c r="G45" s="230"/>
      <c r="H45" s="230"/>
      <c r="I45" s="230"/>
      <c r="J45" s="230"/>
      <c r="K45" s="231"/>
    </row>
    <row r="46" ht="14.25" spans="1:11">
      <c r="A46" s="229"/>
      <c r="B46" s="230"/>
      <c r="C46" s="230"/>
      <c r="D46" s="230"/>
      <c r="E46" s="230"/>
      <c r="F46" s="230"/>
      <c r="G46" s="230"/>
      <c r="H46" s="230"/>
      <c r="I46" s="230"/>
      <c r="J46" s="230"/>
      <c r="K46" s="231"/>
    </row>
    <row r="47" ht="15" spans="1:11">
      <c r="A47" s="223" t="s">
        <v>97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5"/>
    </row>
    <row r="48" ht="15" spans="1:11">
      <c r="A48" s="239" t="s">
        <v>98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1"/>
    </row>
    <row r="49" ht="14.25" spans="1:11">
      <c r="A49" s="276" t="s">
        <v>99</v>
      </c>
      <c r="B49" s="272" t="s">
        <v>60</v>
      </c>
      <c r="C49" s="272" t="s">
        <v>61</v>
      </c>
      <c r="D49" s="272" t="s">
        <v>53</v>
      </c>
      <c r="E49" s="278" t="s">
        <v>100</v>
      </c>
      <c r="F49" s="272" t="s">
        <v>60</v>
      </c>
      <c r="G49" s="272" t="s">
        <v>61</v>
      </c>
      <c r="H49" s="272" t="s">
        <v>53</v>
      </c>
      <c r="I49" s="278" t="s">
        <v>101</v>
      </c>
      <c r="J49" s="272" t="s">
        <v>60</v>
      </c>
      <c r="K49" s="275" t="s">
        <v>61</v>
      </c>
    </row>
    <row r="50" ht="14.25" spans="1:11">
      <c r="A50" s="188" t="s">
        <v>52</v>
      </c>
      <c r="B50" s="185" t="s">
        <v>60</v>
      </c>
      <c r="C50" s="185" t="s">
        <v>61</v>
      </c>
      <c r="D50" s="185" t="s">
        <v>53</v>
      </c>
      <c r="E50" s="189" t="s">
        <v>59</v>
      </c>
      <c r="F50" s="185" t="s">
        <v>60</v>
      </c>
      <c r="G50" s="185" t="s">
        <v>61</v>
      </c>
      <c r="H50" s="185" t="s">
        <v>53</v>
      </c>
      <c r="I50" s="189" t="s">
        <v>70</v>
      </c>
      <c r="J50" s="185" t="s">
        <v>60</v>
      </c>
      <c r="K50" s="186" t="s">
        <v>61</v>
      </c>
    </row>
    <row r="51" ht="15" spans="1:11">
      <c r="A51" s="193" t="s">
        <v>102</v>
      </c>
      <c r="B51" s="194"/>
      <c r="C51" s="194"/>
      <c r="D51" s="194"/>
      <c r="E51" s="194"/>
      <c r="F51" s="194"/>
      <c r="G51" s="194"/>
      <c r="H51" s="194"/>
      <c r="I51" s="194"/>
      <c r="J51" s="194"/>
      <c r="K51" s="208"/>
    </row>
    <row r="52" ht="15" spans="1:11">
      <c r="A52" s="309" t="s">
        <v>103</v>
      </c>
      <c r="B52" s="309"/>
      <c r="C52" s="309"/>
      <c r="D52" s="309"/>
      <c r="E52" s="309"/>
      <c r="F52" s="309"/>
      <c r="G52" s="309"/>
      <c r="H52" s="309"/>
      <c r="I52" s="309"/>
      <c r="J52" s="309"/>
      <c r="K52" s="309"/>
    </row>
    <row r="53" ht="15" spans="1:11">
      <c r="A53" s="317" t="s">
        <v>104</v>
      </c>
      <c r="B53" s="314"/>
      <c r="C53" s="314"/>
      <c r="D53" s="314"/>
      <c r="E53" s="314"/>
      <c r="F53" s="314"/>
      <c r="G53" s="314"/>
      <c r="H53" s="314"/>
      <c r="I53" s="314"/>
      <c r="J53" s="314"/>
      <c r="K53" s="315"/>
    </row>
    <row r="54" ht="15" spans="1:11">
      <c r="A54" s="318" t="s">
        <v>105</v>
      </c>
      <c r="B54" s="319" t="s">
        <v>106</v>
      </c>
      <c r="C54" s="319"/>
      <c r="D54" s="320" t="s">
        <v>107</v>
      </c>
      <c r="E54" s="321" t="s">
        <v>108</v>
      </c>
      <c r="F54" s="322" t="s">
        <v>109</v>
      </c>
      <c r="G54" s="323">
        <v>46034</v>
      </c>
      <c r="H54" s="324" t="s">
        <v>110</v>
      </c>
      <c r="I54" s="325"/>
      <c r="J54" s="326" t="s">
        <v>111</v>
      </c>
      <c r="K54" s="327"/>
    </row>
    <row r="55" ht="15" spans="1:11">
      <c r="A55" s="309" t="s">
        <v>112</v>
      </c>
      <c r="B55" s="309"/>
      <c r="C55" s="309"/>
      <c r="D55" s="309"/>
      <c r="E55" s="309"/>
      <c r="F55" s="309"/>
      <c r="G55" s="309"/>
      <c r="H55" s="309"/>
      <c r="I55" s="309"/>
      <c r="J55" s="309"/>
      <c r="K55" s="309"/>
    </row>
    <row r="56" ht="15" spans="1:11">
      <c r="A56" s="328"/>
      <c r="B56" s="329"/>
      <c r="C56" s="329"/>
      <c r="D56" s="329"/>
      <c r="E56" s="329"/>
      <c r="F56" s="329"/>
      <c r="G56" s="329"/>
      <c r="H56" s="329"/>
      <c r="I56" s="329"/>
      <c r="J56" s="329"/>
      <c r="K56" s="330"/>
    </row>
    <row r="57" ht="15" spans="1:11">
      <c r="A57" s="318" t="s">
        <v>105</v>
      </c>
      <c r="B57" s="319" t="s">
        <v>106</v>
      </c>
      <c r="C57" s="319"/>
      <c r="D57" s="320" t="s">
        <v>107</v>
      </c>
      <c r="E57" s="331"/>
      <c r="F57" s="322" t="s">
        <v>113</v>
      </c>
      <c r="G57" s="323"/>
      <c r="H57" s="324" t="s">
        <v>110</v>
      </c>
      <c r="I57" s="325"/>
      <c r="J57" s="326"/>
      <c r="K57" s="327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I3" sqref="I3:N3"/>
    </sheetView>
  </sheetViews>
  <sheetFormatPr defaultColWidth="9" defaultRowHeight="26.15" customHeight="1"/>
  <cols>
    <col min="1" max="1" width="20.5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250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64">
        <v>2</v>
      </c>
      <c r="I2" s="250" t="s">
        <v>22</v>
      </c>
      <c r="J2" s="58" t="s">
        <v>23</v>
      </c>
      <c r="K2" s="58"/>
      <c r="L2" s="58"/>
      <c r="M2" s="58"/>
      <c r="N2" s="58"/>
    </row>
    <row r="3" ht="29.15" customHeight="1" spans="1:14">
      <c r="A3" s="63" t="s">
        <v>115</v>
      </c>
      <c r="B3" s="63" t="s">
        <v>116</v>
      </c>
      <c r="C3" s="63"/>
      <c r="D3" s="63"/>
      <c r="E3" s="63"/>
      <c r="F3" s="63"/>
      <c r="G3" s="63"/>
      <c r="H3" s="64"/>
      <c r="I3" s="63" t="s">
        <v>117</v>
      </c>
      <c r="J3" s="63"/>
      <c r="K3" s="63"/>
      <c r="L3" s="63"/>
      <c r="M3" s="63"/>
      <c r="N3" s="63"/>
    </row>
    <row r="4" ht="29.15" customHeight="1" spans="1:14">
      <c r="A4" s="63"/>
      <c r="B4" s="66" t="s">
        <v>77</v>
      </c>
      <c r="C4" s="67" t="s">
        <v>78</v>
      </c>
      <c r="D4" s="66" t="s">
        <v>79</v>
      </c>
      <c r="E4" s="251" t="s">
        <v>80</v>
      </c>
      <c r="F4" s="66" t="s">
        <v>81</v>
      </c>
      <c r="G4" s="68"/>
      <c r="H4" s="64"/>
      <c r="I4" s="69"/>
      <c r="J4" s="69"/>
      <c r="K4" s="70" t="s">
        <v>118</v>
      </c>
      <c r="L4" s="252"/>
      <c r="M4" s="69"/>
      <c r="N4" s="69"/>
    </row>
    <row r="5" ht="29.15" customHeight="1" spans="1:14">
      <c r="A5" s="63"/>
      <c r="B5" s="66" t="s">
        <v>119</v>
      </c>
      <c r="C5" s="67" t="s">
        <v>120</v>
      </c>
      <c r="D5" s="66" t="s">
        <v>121</v>
      </c>
      <c r="E5" s="251" t="s">
        <v>122</v>
      </c>
      <c r="F5" s="66" t="s">
        <v>123</v>
      </c>
      <c r="G5" s="71"/>
      <c r="H5" s="64"/>
      <c r="I5" s="72"/>
      <c r="J5" s="72"/>
      <c r="K5" s="253" t="s">
        <v>124</v>
      </c>
      <c r="L5" s="253" t="s">
        <v>125</v>
      </c>
      <c r="M5" s="72"/>
      <c r="N5" s="72"/>
    </row>
    <row r="6" ht="29.15" customHeight="1" spans="1:14">
      <c r="A6" s="73" t="s">
        <v>126</v>
      </c>
      <c r="B6" s="74">
        <f>C6-2</f>
        <v>56</v>
      </c>
      <c r="C6" s="75">
        <v>58</v>
      </c>
      <c r="D6" s="74">
        <f>C6+2</f>
        <v>60</v>
      </c>
      <c r="E6" s="254">
        <f>D6+2</f>
        <v>62</v>
      </c>
      <c r="F6" s="74">
        <f>E6+1</f>
        <v>63</v>
      </c>
      <c r="G6" s="76"/>
      <c r="H6" s="64"/>
      <c r="I6" s="77" t="s">
        <v>127</v>
      </c>
      <c r="J6" s="77"/>
      <c r="K6" s="77" t="s">
        <v>128</v>
      </c>
      <c r="L6" s="77" t="s">
        <v>129</v>
      </c>
      <c r="M6" s="77"/>
      <c r="N6" s="77"/>
    </row>
    <row r="7" ht="29.15" customHeight="1" spans="1:14">
      <c r="A7" s="79" t="s">
        <v>130</v>
      </c>
      <c r="B7" s="74">
        <f t="shared" ref="B7:B9" si="0">C7-4</f>
        <v>88</v>
      </c>
      <c r="C7" s="80" t="s">
        <v>131</v>
      </c>
      <c r="D7" s="74">
        <f t="shared" ref="D7:D9" si="1">C7+4</f>
        <v>96</v>
      </c>
      <c r="E7" s="254">
        <f>D7+4</f>
        <v>100</v>
      </c>
      <c r="F7" s="74">
        <f t="shared" ref="F7:F9" si="2">E7+6</f>
        <v>106</v>
      </c>
      <c r="G7" s="76"/>
      <c r="H7" s="64"/>
      <c r="I7" s="81"/>
      <c r="J7" s="81"/>
      <c r="K7" s="81" t="s">
        <v>132</v>
      </c>
      <c r="L7" s="81" t="s">
        <v>132</v>
      </c>
      <c r="M7" s="81"/>
      <c r="N7" s="81"/>
    </row>
    <row r="8" ht="29.15" customHeight="1" spans="1:14">
      <c r="A8" s="79" t="s">
        <v>133</v>
      </c>
      <c r="B8" s="74">
        <f t="shared" si="0"/>
        <v>84</v>
      </c>
      <c r="C8" s="80" t="s">
        <v>134</v>
      </c>
      <c r="D8" s="74">
        <f t="shared" si="1"/>
        <v>92</v>
      </c>
      <c r="E8" s="254">
        <f>D8+5</f>
        <v>97</v>
      </c>
      <c r="F8" s="74">
        <f t="shared" si="2"/>
        <v>103</v>
      </c>
      <c r="G8" s="76"/>
      <c r="H8" s="64"/>
      <c r="I8" s="81"/>
      <c r="J8" s="81"/>
      <c r="K8" s="81" t="s">
        <v>132</v>
      </c>
      <c r="L8" s="81" t="s">
        <v>132</v>
      </c>
      <c r="M8" s="81"/>
      <c r="N8" s="81"/>
    </row>
    <row r="9" ht="29.15" customHeight="1" spans="1:14">
      <c r="A9" s="79" t="s">
        <v>135</v>
      </c>
      <c r="B9" s="74">
        <f t="shared" si="0"/>
        <v>90</v>
      </c>
      <c r="C9" s="80" t="s">
        <v>136</v>
      </c>
      <c r="D9" s="74">
        <f t="shared" si="1"/>
        <v>98</v>
      </c>
      <c r="E9" s="254">
        <f>D9+5</f>
        <v>103</v>
      </c>
      <c r="F9" s="74">
        <f t="shared" si="2"/>
        <v>109</v>
      </c>
      <c r="G9" s="76"/>
      <c r="H9" s="64"/>
      <c r="I9" s="77"/>
      <c r="J9" s="77"/>
      <c r="K9" s="77" t="s">
        <v>132</v>
      </c>
      <c r="L9" s="77" t="s">
        <v>132</v>
      </c>
      <c r="M9" s="77"/>
      <c r="N9" s="77"/>
    </row>
    <row r="10" ht="29.15" customHeight="1" spans="1:14">
      <c r="A10" s="83" t="s">
        <v>137</v>
      </c>
      <c r="B10" s="75">
        <f>C10-1</f>
        <v>36.5</v>
      </c>
      <c r="C10" s="75">
        <v>37.5</v>
      </c>
      <c r="D10" s="75">
        <f>C10+1</f>
        <v>38.5</v>
      </c>
      <c r="E10" s="255">
        <f>D10+1</f>
        <v>39.5</v>
      </c>
      <c r="F10" s="75">
        <f>E10+1.2</f>
        <v>40.7</v>
      </c>
      <c r="G10" s="76"/>
      <c r="H10" s="64"/>
      <c r="I10" s="81"/>
      <c r="J10" s="81"/>
      <c r="K10" s="81" t="s">
        <v>138</v>
      </c>
      <c r="L10" s="81" t="s">
        <v>139</v>
      </c>
      <c r="M10" s="81"/>
      <c r="N10" s="81"/>
    </row>
    <row r="11" ht="29.15" customHeight="1" spans="1:14">
      <c r="A11" s="83" t="s">
        <v>140</v>
      </c>
      <c r="B11" s="75">
        <f>C11-0.5</f>
        <v>17</v>
      </c>
      <c r="C11" s="75">
        <v>17.5</v>
      </c>
      <c r="D11" s="75">
        <f>C11+0.5</f>
        <v>18</v>
      </c>
      <c r="E11" s="255">
        <f>D11+0.5</f>
        <v>18.5</v>
      </c>
      <c r="F11" s="75">
        <f>E11+0.5</f>
        <v>19</v>
      </c>
      <c r="G11" s="76"/>
      <c r="H11" s="64"/>
      <c r="I11" s="81"/>
      <c r="J11" s="81"/>
      <c r="K11" s="81" t="s">
        <v>138</v>
      </c>
      <c r="L11" s="81" t="s">
        <v>138</v>
      </c>
      <c r="M11" s="81"/>
      <c r="N11" s="81"/>
    </row>
    <row r="12" ht="29.15" customHeight="1" spans="1:14">
      <c r="A12" s="79" t="s">
        <v>141</v>
      </c>
      <c r="B12" s="74">
        <f>C12-0.7</f>
        <v>15.8</v>
      </c>
      <c r="C12" s="75">
        <v>16.5</v>
      </c>
      <c r="D12" s="74">
        <f>C12+0.7</f>
        <v>17.2</v>
      </c>
      <c r="E12" s="254">
        <f>D12+0.7</f>
        <v>17.9</v>
      </c>
      <c r="F12" s="74">
        <f>E12+1</f>
        <v>18.9</v>
      </c>
      <c r="G12" s="84"/>
      <c r="H12" s="64"/>
      <c r="I12" s="81"/>
      <c r="J12" s="81"/>
      <c r="K12" s="81" t="s">
        <v>142</v>
      </c>
      <c r="L12" s="81" t="s">
        <v>142</v>
      </c>
      <c r="M12" s="81"/>
      <c r="N12" s="81"/>
    </row>
    <row r="13" ht="29.15" customHeight="1" spans="1:14">
      <c r="A13" s="79" t="s">
        <v>143</v>
      </c>
      <c r="B13" s="74">
        <f>C13-0.7</f>
        <v>15.3</v>
      </c>
      <c r="C13" s="75">
        <v>16</v>
      </c>
      <c r="D13" s="74">
        <f>C13+0.7</f>
        <v>16.7</v>
      </c>
      <c r="E13" s="254">
        <f>D13+0.7</f>
        <v>17.4</v>
      </c>
      <c r="F13" s="74">
        <f>E13+0.9</f>
        <v>18.3</v>
      </c>
      <c r="G13" s="84"/>
      <c r="H13" s="64"/>
      <c r="I13" s="81"/>
      <c r="J13" s="81"/>
      <c r="K13" s="81" t="s">
        <v>142</v>
      </c>
      <c r="L13" s="81" t="s">
        <v>142</v>
      </c>
      <c r="M13" s="81"/>
      <c r="N13" s="81"/>
    </row>
    <row r="14" ht="29.15" customHeight="1" spans="1:14">
      <c r="A14" s="79" t="s">
        <v>144</v>
      </c>
      <c r="B14" s="74">
        <f>C14-1</f>
        <v>39</v>
      </c>
      <c r="C14" s="75">
        <v>40</v>
      </c>
      <c r="D14" s="74">
        <f>C14+1</f>
        <v>41</v>
      </c>
      <c r="E14" s="254">
        <f>D14+1</f>
        <v>42</v>
      </c>
      <c r="F14" s="74">
        <f>E14+1.5</f>
        <v>43.5</v>
      </c>
      <c r="G14" s="84"/>
      <c r="H14" s="64"/>
      <c r="I14" s="81"/>
      <c r="J14" s="81"/>
      <c r="K14" s="81" t="s">
        <v>142</v>
      </c>
      <c r="L14" s="81" t="s">
        <v>142</v>
      </c>
      <c r="M14" s="81"/>
      <c r="N14" s="81"/>
    </row>
    <row r="15" ht="29.15" customHeight="1" spans="1:14">
      <c r="A15" s="79" t="s">
        <v>145</v>
      </c>
      <c r="B15" s="74">
        <f t="shared" ref="B15:B17" si="3">C15</f>
        <v>13</v>
      </c>
      <c r="C15" s="75">
        <v>13</v>
      </c>
      <c r="D15" s="74">
        <f t="shared" ref="D15:D17" si="4">C15</f>
        <v>13</v>
      </c>
      <c r="E15" s="254">
        <f t="shared" ref="E15:E17" si="5">D15</f>
        <v>13</v>
      </c>
      <c r="F15" s="74">
        <f t="shared" ref="F15:F17" si="6">E15</f>
        <v>13</v>
      </c>
      <c r="G15" s="84"/>
      <c r="H15" s="64"/>
      <c r="I15" s="81"/>
      <c r="J15" s="81"/>
      <c r="K15" s="81" t="s">
        <v>142</v>
      </c>
      <c r="L15" s="81" t="s">
        <v>142</v>
      </c>
      <c r="M15" s="81"/>
      <c r="N15" s="81"/>
    </row>
    <row r="16" ht="29.15" customHeight="1" spans="1:14">
      <c r="A16" s="79" t="s">
        <v>146</v>
      </c>
      <c r="B16" s="74">
        <f t="shared" si="3"/>
        <v>2.5</v>
      </c>
      <c r="C16" s="75">
        <v>2.5</v>
      </c>
      <c r="D16" s="74">
        <f t="shared" si="4"/>
        <v>2.5</v>
      </c>
      <c r="E16" s="254">
        <f t="shared" si="5"/>
        <v>2.5</v>
      </c>
      <c r="F16" s="74">
        <f t="shared" si="6"/>
        <v>2.5</v>
      </c>
      <c r="G16" s="85"/>
      <c r="H16" s="64"/>
      <c r="I16" s="81"/>
      <c r="J16" s="81"/>
      <c r="K16" s="81" t="s">
        <v>142</v>
      </c>
      <c r="L16" s="81" t="s">
        <v>142</v>
      </c>
      <c r="M16" s="81"/>
      <c r="N16" s="81"/>
    </row>
    <row r="17" ht="29.15" customHeight="1" spans="1:14">
      <c r="A17" s="79" t="s">
        <v>147</v>
      </c>
      <c r="B17" s="74">
        <f t="shared" si="3"/>
        <v>1.6</v>
      </c>
      <c r="C17" s="75">
        <v>1.6</v>
      </c>
      <c r="D17" s="74">
        <f t="shared" si="4"/>
        <v>1.6</v>
      </c>
      <c r="E17" s="254">
        <f t="shared" si="5"/>
        <v>1.6</v>
      </c>
      <c r="F17" s="74">
        <f t="shared" si="6"/>
        <v>1.6</v>
      </c>
      <c r="G17" s="84"/>
      <c r="H17" s="64"/>
      <c r="I17" s="81"/>
      <c r="J17" s="81"/>
      <c r="K17" s="81" t="s">
        <v>142</v>
      </c>
      <c r="L17" s="81" t="s">
        <v>142</v>
      </c>
      <c r="M17" s="81"/>
      <c r="N17" s="81"/>
    </row>
    <row r="18" ht="29.15" customHeight="1" spans="1:14">
      <c r="B18" s="76"/>
      <c r="C18" s="76"/>
      <c r="D18" s="86"/>
      <c r="E18" s="84"/>
      <c r="F18" s="84"/>
      <c r="G18" s="84"/>
      <c r="H18" s="64"/>
      <c r="I18" s="81"/>
      <c r="J18" s="81"/>
      <c r="K18" s="81"/>
      <c r="L18" s="81"/>
      <c r="M18" s="81"/>
      <c r="N18" s="81"/>
    </row>
    <row r="19" ht="29.15" customHeight="1" spans="1:14">
      <c r="A19" s="76"/>
      <c r="B19" s="76"/>
      <c r="C19" s="76"/>
      <c r="D19" s="86"/>
      <c r="E19" s="84"/>
      <c r="F19" s="84"/>
      <c r="G19" s="84"/>
      <c r="H19" s="64"/>
      <c r="I19" s="81"/>
      <c r="J19" s="81"/>
      <c r="K19" s="81"/>
      <c r="L19" s="81"/>
      <c r="M19" s="81"/>
      <c r="N19" s="81"/>
    </row>
    <row r="20" ht="29.15" customHeight="1" spans="1:14">
      <c r="A20" s="76"/>
      <c r="B20" s="76"/>
      <c r="C20" s="76"/>
      <c r="D20" s="86"/>
      <c r="E20" s="84"/>
      <c r="F20" s="84"/>
      <c r="G20" s="84"/>
      <c r="H20" s="64"/>
      <c r="I20" s="81"/>
      <c r="J20" s="81"/>
      <c r="K20" s="81"/>
      <c r="L20" s="81"/>
      <c r="M20" s="81"/>
      <c r="N20" s="81"/>
    </row>
    <row r="21" ht="29.15" customHeight="1" spans="1:14">
      <c r="A21" s="76"/>
      <c r="B21" s="76"/>
      <c r="C21" s="76"/>
      <c r="D21" s="86"/>
      <c r="E21" s="84"/>
      <c r="F21" s="84"/>
      <c r="G21" s="84"/>
      <c r="H21" s="64"/>
      <c r="I21" s="81"/>
      <c r="J21" s="81"/>
      <c r="K21" s="81"/>
      <c r="L21" s="81"/>
      <c r="M21" s="81"/>
      <c r="N21" s="81"/>
    </row>
    <row r="22" ht="29.15" customHeight="1" spans="1:14">
      <c r="A22" s="76"/>
      <c r="B22" s="76"/>
      <c r="C22" s="76"/>
      <c r="D22" s="86"/>
      <c r="E22" s="84"/>
      <c r="F22" s="84"/>
      <c r="G22" s="84"/>
      <c r="H22" s="64"/>
      <c r="I22" s="81"/>
      <c r="J22" s="81"/>
      <c r="K22" s="81"/>
      <c r="L22" s="81"/>
      <c r="M22" s="81"/>
      <c r="N22" s="81"/>
    </row>
    <row r="23" ht="29.15" customHeight="1" spans="1:14">
      <c r="A23" s="88"/>
      <c r="B23" s="88"/>
      <c r="C23" s="88"/>
      <c r="D23" s="88"/>
      <c r="E23" s="88"/>
      <c r="F23" s="88"/>
      <c r="G23" s="88"/>
      <c r="H23" s="64"/>
      <c r="I23" s="90"/>
      <c r="J23" s="90"/>
      <c r="K23" s="81"/>
      <c r="L23" s="90"/>
      <c r="M23" s="90"/>
      <c r="N23" s="90"/>
    </row>
    <row r="24" ht="14.25" spans="1:14">
      <c r="A24" s="256"/>
      <c r="B24" s="92"/>
      <c r="C24" s="92"/>
      <c r="D24" s="92"/>
      <c r="E24" s="92"/>
      <c r="F24" s="92"/>
      <c r="G24" s="92"/>
      <c r="H24" s="92"/>
      <c r="I24" s="91" t="s">
        <v>148</v>
      </c>
      <c r="J24" s="257">
        <v>46036</v>
      </c>
      <c r="K24" s="91" t="s">
        <v>149</v>
      </c>
      <c r="L24" s="91"/>
      <c r="M24" s="91" t="s">
        <v>150</v>
      </c>
      <c r="N24" s="52" t="s">
        <v>111</v>
      </c>
    </row>
    <row r="25" ht="19" customHeight="1" spans="1:14">
      <c r="A25" s="52" t="s">
        <v>151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B8" sqref="B8:C8"/>
    </sheetView>
  </sheetViews>
  <sheetFormatPr defaultColWidth="10" defaultRowHeight="16.5" customHeight="1"/>
  <cols>
    <col min="1" max="6" width="10" style="94"/>
    <col min="7" max="7" width="12.25" style="94" customWidth="1"/>
    <col min="8" max="16384" width="10" style="94"/>
  </cols>
  <sheetData>
    <row r="1" ht="22.5" customHeight="1" spans="1:11">
      <c r="A1" s="169" t="s">
        <v>152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ht="17.25" customHeight="1" spans="1:11">
      <c r="A2" s="170" t="s">
        <v>18</v>
      </c>
      <c r="B2" s="97" t="s">
        <v>153</v>
      </c>
      <c r="C2" s="97"/>
      <c r="D2" s="171" t="s">
        <v>20</v>
      </c>
      <c r="E2" s="171"/>
      <c r="F2" s="172" t="s">
        <v>21</v>
      </c>
      <c r="G2" s="172"/>
      <c r="H2" s="173" t="s">
        <v>22</v>
      </c>
      <c r="I2" s="174" t="s">
        <v>23</v>
      </c>
      <c r="J2" s="174"/>
      <c r="K2" s="175"/>
    </row>
    <row r="3" customHeight="1" spans="1:11">
      <c r="A3" s="176" t="s">
        <v>24</v>
      </c>
      <c r="B3" s="177"/>
      <c r="C3" s="178"/>
      <c r="D3" s="179" t="s">
        <v>25</v>
      </c>
      <c r="E3" s="180"/>
      <c r="F3" s="180"/>
      <c r="G3" s="181"/>
      <c r="H3" s="179" t="s">
        <v>26</v>
      </c>
      <c r="I3" s="180"/>
      <c r="J3" s="180"/>
      <c r="K3" s="181"/>
    </row>
    <row r="4" customHeight="1" spans="1:11">
      <c r="A4" s="182" t="s">
        <v>27</v>
      </c>
      <c r="B4" s="56" t="s">
        <v>28</v>
      </c>
      <c r="C4" s="56"/>
      <c r="D4" s="182" t="s">
        <v>29</v>
      </c>
      <c r="E4" s="183"/>
      <c r="F4" s="184" t="s">
        <v>154</v>
      </c>
      <c r="G4" s="184"/>
      <c r="H4" s="182" t="s">
        <v>155</v>
      </c>
      <c r="I4" s="183"/>
      <c r="J4" s="185" t="s">
        <v>31</v>
      </c>
      <c r="K4" s="186" t="s">
        <v>32</v>
      </c>
    </row>
    <row r="5" customHeight="1" spans="1:11">
      <c r="A5" s="187" t="s">
        <v>33</v>
      </c>
      <c r="B5" s="56" t="s">
        <v>34</v>
      </c>
      <c r="C5" s="56"/>
      <c r="D5" s="182" t="s">
        <v>156</v>
      </c>
      <c r="E5" s="183"/>
      <c r="F5" s="184">
        <v>46026</v>
      </c>
      <c r="G5" s="184"/>
      <c r="H5" s="182" t="s">
        <v>157</v>
      </c>
      <c r="I5" s="183"/>
      <c r="J5" s="185" t="s">
        <v>31</v>
      </c>
      <c r="K5" s="186" t="s">
        <v>32</v>
      </c>
    </row>
    <row r="6" customHeight="1" spans="1:11">
      <c r="A6" s="182" t="s">
        <v>37</v>
      </c>
      <c r="B6" s="105">
        <v>1</v>
      </c>
      <c r="C6" s="105">
        <v>5</v>
      </c>
      <c r="D6" s="182" t="s">
        <v>158</v>
      </c>
      <c r="E6" s="183"/>
      <c r="F6" s="184">
        <v>46041</v>
      </c>
      <c r="G6" s="184"/>
      <c r="H6" s="188" t="s">
        <v>159</v>
      </c>
      <c r="I6" s="189"/>
      <c r="J6" s="189"/>
      <c r="K6" s="190"/>
    </row>
    <row r="7" customHeight="1" spans="1:11">
      <c r="A7" s="182" t="s">
        <v>40</v>
      </c>
      <c r="B7" s="105">
        <v>1000</v>
      </c>
      <c r="C7" s="105"/>
      <c r="D7" s="182" t="s">
        <v>160</v>
      </c>
      <c r="E7" s="183"/>
      <c r="F7" s="184">
        <v>46044</v>
      </c>
      <c r="G7" s="184"/>
      <c r="H7" s="191"/>
      <c r="I7" s="185"/>
      <c r="J7" s="185"/>
      <c r="K7" s="186"/>
    </row>
    <row r="8" customHeight="1" spans="1:11">
      <c r="A8" s="192" t="s">
        <v>43</v>
      </c>
      <c r="B8" s="105" t="s">
        <v>44</v>
      </c>
      <c r="C8" s="105"/>
      <c r="D8" s="193" t="s">
        <v>45</v>
      </c>
      <c r="E8" s="194"/>
      <c r="F8" s="184">
        <v>46044</v>
      </c>
      <c r="G8" s="184"/>
      <c r="H8" s="195"/>
      <c r="I8" s="196"/>
      <c r="J8" s="196"/>
      <c r="K8" s="197"/>
    </row>
    <row r="9" customHeight="1" spans="1:11">
      <c r="A9" s="198" t="s">
        <v>161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0" customHeight="1" spans="1:11">
      <c r="A10" s="199" t="s">
        <v>49</v>
      </c>
      <c r="B10" s="200" t="s">
        <v>50</v>
      </c>
      <c r="C10" s="201" t="s">
        <v>51</v>
      </c>
      <c r="D10" s="202"/>
      <c r="E10" s="203" t="s">
        <v>54</v>
      </c>
      <c r="F10" s="200" t="s">
        <v>50</v>
      </c>
      <c r="G10" s="201" t="s">
        <v>51</v>
      </c>
      <c r="H10" s="200"/>
      <c r="I10" s="203" t="s">
        <v>52</v>
      </c>
      <c r="J10" s="200" t="s">
        <v>50</v>
      </c>
      <c r="K10" s="204" t="s">
        <v>51</v>
      </c>
    </row>
    <row r="11" customHeight="1" spans="1:11">
      <c r="A11" s="187" t="s">
        <v>55</v>
      </c>
      <c r="B11" s="205" t="s">
        <v>50</v>
      </c>
      <c r="C11" s="185" t="s">
        <v>51</v>
      </c>
      <c r="D11" s="206"/>
      <c r="E11" s="207" t="s">
        <v>57</v>
      </c>
      <c r="F11" s="205" t="s">
        <v>50</v>
      </c>
      <c r="G11" s="185" t="s">
        <v>51</v>
      </c>
      <c r="H11" s="205"/>
      <c r="I11" s="207" t="s">
        <v>62</v>
      </c>
      <c r="J11" s="205" t="s">
        <v>50</v>
      </c>
      <c r="K11" s="186" t="s">
        <v>51</v>
      </c>
    </row>
    <row r="12" customHeight="1" spans="1:11">
      <c r="A12" s="193" t="s">
        <v>162</v>
      </c>
      <c r="B12" s="194"/>
      <c r="C12" s="194"/>
      <c r="D12" s="194"/>
      <c r="E12" s="194"/>
      <c r="F12" s="194"/>
      <c r="G12" s="194"/>
      <c r="H12" s="194"/>
      <c r="I12" s="194"/>
      <c r="J12" s="194"/>
      <c r="K12" s="208"/>
    </row>
    <row r="13" customHeight="1" spans="1:11">
      <c r="A13" s="209" t="s">
        <v>163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</row>
    <row r="14" customHeight="1" spans="1:11">
      <c r="A14" s="210" t="s">
        <v>164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2"/>
    </row>
    <row r="15" customHeight="1" spans="1:11">
      <c r="A15" s="140"/>
      <c r="B15" s="141"/>
      <c r="C15" s="141"/>
      <c r="D15" s="213"/>
      <c r="E15" s="214"/>
      <c r="F15" s="141"/>
      <c r="G15" s="141"/>
      <c r="H15" s="213"/>
      <c r="I15" s="163"/>
      <c r="J15" s="215"/>
      <c r="K15" s="216"/>
    </row>
    <row r="16" customHeight="1" spans="1:11">
      <c r="A16" s="195"/>
      <c r="B16" s="196"/>
      <c r="C16" s="196"/>
      <c r="D16" s="196"/>
      <c r="E16" s="196"/>
      <c r="F16" s="196"/>
      <c r="G16" s="196"/>
      <c r="H16" s="196"/>
      <c r="I16" s="196"/>
      <c r="J16" s="196"/>
      <c r="K16" s="197"/>
    </row>
    <row r="17" customHeight="1" spans="1:11">
      <c r="A17" s="209" t="s">
        <v>165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</row>
    <row r="18" customHeight="1" spans="1:11">
      <c r="A18" s="217" t="s">
        <v>166</v>
      </c>
      <c r="B18" s="218"/>
      <c r="C18" s="218"/>
      <c r="D18" s="218"/>
      <c r="E18" s="218"/>
      <c r="F18" s="218"/>
      <c r="G18" s="218"/>
      <c r="H18" s="218"/>
      <c r="I18" s="101"/>
      <c r="J18" s="101"/>
      <c r="K18" s="137"/>
    </row>
    <row r="19" customHeight="1" spans="1:11">
      <c r="A19" s="140"/>
      <c r="B19" s="141"/>
      <c r="C19" s="141"/>
      <c r="D19" s="213"/>
      <c r="E19" s="214"/>
      <c r="F19" s="141"/>
      <c r="G19" s="141"/>
      <c r="H19" s="213"/>
      <c r="I19" s="163"/>
      <c r="J19" s="215"/>
      <c r="K19" s="216"/>
    </row>
    <row r="20" customHeight="1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197"/>
    </row>
    <row r="21" customHeight="1" spans="1:11">
      <c r="A21" s="219" t="s">
        <v>88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</row>
    <row r="22" customHeight="1" spans="1:11">
      <c r="A22" s="96" t="s">
        <v>89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37"/>
    </row>
    <row r="23" customHeight="1" spans="1:11">
      <c r="A23" s="111" t="s">
        <v>90</v>
      </c>
      <c r="B23" s="113"/>
      <c r="C23" s="185" t="s">
        <v>31</v>
      </c>
      <c r="D23" s="185" t="s">
        <v>32</v>
      </c>
      <c r="E23" s="109"/>
      <c r="F23" s="109"/>
      <c r="G23" s="109"/>
      <c r="H23" s="109"/>
      <c r="I23" s="109"/>
      <c r="J23" s="109"/>
      <c r="K23" s="110"/>
    </row>
    <row r="24" customHeight="1" spans="1:11">
      <c r="A24" s="182" t="s">
        <v>167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6"/>
    </row>
    <row r="25" customHeight="1" spans="1:11">
      <c r="A25" s="220"/>
      <c r="B25" s="221"/>
      <c r="C25" s="221"/>
      <c r="D25" s="221"/>
      <c r="E25" s="221"/>
      <c r="F25" s="221"/>
      <c r="G25" s="221"/>
      <c r="H25" s="221"/>
      <c r="I25" s="221"/>
      <c r="J25" s="221"/>
      <c r="K25" s="222"/>
    </row>
    <row r="26" customHeight="1" spans="1:11">
      <c r="A26" s="198" t="s">
        <v>98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customHeight="1" spans="1:11">
      <c r="A27" s="176" t="s">
        <v>99</v>
      </c>
      <c r="B27" s="201" t="s">
        <v>60</v>
      </c>
      <c r="C27" s="201" t="s">
        <v>61</v>
      </c>
      <c r="D27" s="201" t="s">
        <v>53</v>
      </c>
      <c r="E27" s="177" t="s">
        <v>100</v>
      </c>
      <c r="F27" s="201" t="s">
        <v>60</v>
      </c>
      <c r="G27" s="201" t="s">
        <v>61</v>
      </c>
      <c r="H27" s="201" t="s">
        <v>53</v>
      </c>
      <c r="I27" s="177" t="s">
        <v>101</v>
      </c>
      <c r="J27" s="201" t="s">
        <v>60</v>
      </c>
      <c r="K27" s="204" t="s">
        <v>61</v>
      </c>
    </row>
    <row r="28" customHeight="1" spans="1:11">
      <c r="A28" s="188" t="s">
        <v>52</v>
      </c>
      <c r="B28" s="185" t="s">
        <v>60</v>
      </c>
      <c r="C28" s="185" t="s">
        <v>61</v>
      </c>
      <c r="D28" s="185" t="s">
        <v>53</v>
      </c>
      <c r="E28" s="189" t="s">
        <v>59</v>
      </c>
      <c r="F28" s="185" t="s">
        <v>60</v>
      </c>
      <c r="G28" s="185" t="s">
        <v>61</v>
      </c>
      <c r="H28" s="185" t="s">
        <v>53</v>
      </c>
      <c r="I28" s="189" t="s">
        <v>70</v>
      </c>
      <c r="J28" s="185" t="s">
        <v>60</v>
      </c>
      <c r="K28" s="186" t="s">
        <v>61</v>
      </c>
    </row>
    <row r="29" customHeight="1" spans="1:11">
      <c r="A29" s="182" t="s">
        <v>168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38"/>
    </row>
    <row r="30" customHeight="1" spans="1:1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customHeight="1" spans="1:11">
      <c r="A31" s="198" t="s">
        <v>169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</row>
    <row r="32" ht="17.25" customHeight="1" spans="1:11">
      <c r="A32" s="226" t="s">
        <v>170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ht="17.25" customHeight="1" spans="1:11">
      <c r="A33" s="229" t="s">
        <v>171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ht="17.25" customHeight="1" spans="1:11">
      <c r="A34" s="229" t="s">
        <v>172</v>
      </c>
      <c r="B34" s="230"/>
      <c r="C34" s="230"/>
      <c r="D34" s="230"/>
      <c r="E34" s="230"/>
      <c r="F34" s="230"/>
      <c r="G34" s="230"/>
      <c r="H34" s="230"/>
      <c r="I34" s="230"/>
      <c r="J34" s="230"/>
      <c r="K34" s="231"/>
    </row>
    <row r="35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31"/>
    </row>
    <row r="36" ht="17.25" customHeight="1" spans="1:11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31"/>
    </row>
    <row r="37" ht="17.25" customHeight="1" spans="1:11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231"/>
    </row>
    <row r="38" ht="17.25" customHeight="1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ht="17.25" customHeight="1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ht="17.25" customHeight="1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1"/>
    </row>
    <row r="41" ht="17.25" customHeight="1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1"/>
    </row>
    <row r="42" ht="17.25" customHeight="1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ht="17.25" customHeight="1" spans="1:11">
      <c r="A43" s="223" t="s">
        <v>97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customHeight="1" spans="1:11">
      <c r="A44" s="198" t="s">
        <v>173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8"/>
    </row>
    <row r="45" ht="18" customHeight="1" spans="1:11">
      <c r="A45" s="134" t="s">
        <v>174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6"/>
    </row>
    <row r="46" ht="18" customHeight="1" spans="1:11">
      <c r="A46" s="134"/>
      <c r="B46" s="135"/>
      <c r="C46" s="135"/>
      <c r="D46" s="135"/>
      <c r="E46" s="135"/>
      <c r="F46" s="135"/>
      <c r="G46" s="135"/>
      <c r="H46" s="135"/>
      <c r="I46" s="135"/>
      <c r="J46" s="135"/>
      <c r="K46" s="136"/>
    </row>
    <row r="47" ht="18" customHeight="1" spans="1:11">
      <c r="A47" s="220"/>
      <c r="B47" s="221"/>
      <c r="C47" s="221"/>
      <c r="D47" s="221"/>
      <c r="E47" s="221"/>
      <c r="F47" s="221"/>
      <c r="G47" s="221"/>
      <c r="H47" s="221"/>
      <c r="I47" s="221"/>
      <c r="J47" s="221"/>
      <c r="K47" s="222"/>
    </row>
    <row r="48" ht="21" customHeight="1" spans="1:11">
      <c r="A48" s="232" t="s">
        <v>105</v>
      </c>
      <c r="B48" s="233" t="s">
        <v>106</v>
      </c>
      <c r="C48" s="233"/>
      <c r="D48" s="234" t="s">
        <v>107</v>
      </c>
      <c r="E48" s="235" t="s">
        <v>108</v>
      </c>
      <c r="F48" s="234" t="s">
        <v>109</v>
      </c>
      <c r="G48" s="236">
        <v>46040</v>
      </c>
      <c r="H48" s="237" t="s">
        <v>110</v>
      </c>
      <c r="I48" s="237"/>
      <c r="J48" s="233" t="s">
        <v>111</v>
      </c>
      <c r="K48" s="238"/>
    </row>
    <row r="49" customHeight="1" spans="1:11">
      <c r="A49" s="239" t="s">
        <v>112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customHeight="1" spans="1:1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44"/>
    </row>
    <row r="51" customHeight="1" spans="1:11">
      <c r="A51" s="245"/>
      <c r="B51" s="246"/>
      <c r="C51" s="246"/>
      <c r="D51" s="246"/>
      <c r="E51" s="246"/>
      <c r="F51" s="246"/>
      <c r="G51" s="246"/>
      <c r="H51" s="246"/>
      <c r="I51" s="246"/>
      <c r="J51" s="246"/>
      <c r="K51" s="247"/>
    </row>
    <row r="52" ht="21" customHeight="1" spans="1:11">
      <c r="A52" s="232" t="s">
        <v>105</v>
      </c>
      <c r="B52" s="233" t="s">
        <v>106</v>
      </c>
      <c r="C52" s="233"/>
      <c r="D52" s="234" t="s">
        <v>107</v>
      </c>
      <c r="E52" s="234"/>
      <c r="F52" s="234" t="s">
        <v>109</v>
      </c>
      <c r="G52" s="234"/>
      <c r="H52" s="237" t="s">
        <v>110</v>
      </c>
      <c r="I52" s="237"/>
      <c r="J52" s="248"/>
      <c r="K52" s="24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J6" sqref="J6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59"/>
      <c r="I2" s="60" t="s">
        <v>22</v>
      </c>
      <c r="J2" s="61" t="s">
        <v>23</v>
      </c>
      <c r="K2" s="61"/>
      <c r="L2" s="61"/>
      <c r="M2" s="61"/>
      <c r="N2" s="62"/>
    </row>
    <row r="3" ht="29.15" customHeight="1" spans="1:14">
      <c r="A3" s="63" t="s">
        <v>115</v>
      </c>
      <c r="B3" s="63" t="s">
        <v>116</v>
      </c>
      <c r="C3" s="63"/>
      <c r="D3" s="63"/>
      <c r="E3" s="63"/>
      <c r="F3" s="63"/>
      <c r="G3" s="63"/>
      <c r="H3" s="64"/>
      <c r="I3" s="63" t="s">
        <v>117</v>
      </c>
      <c r="J3" s="63"/>
      <c r="K3" s="63"/>
      <c r="L3" s="63"/>
      <c r="M3" s="63"/>
      <c r="N3" s="65"/>
    </row>
    <row r="4" ht="29.15" customHeight="1" spans="1:14">
      <c r="A4" s="63"/>
      <c r="B4" s="66" t="s">
        <v>77</v>
      </c>
      <c r="C4" s="67" t="s">
        <v>78</v>
      </c>
      <c r="D4" s="66" t="s">
        <v>79</v>
      </c>
      <c r="E4" s="66" t="s">
        <v>80</v>
      </c>
      <c r="F4" s="66" t="s">
        <v>81</v>
      </c>
      <c r="G4" s="68"/>
      <c r="H4" s="64"/>
      <c r="I4" s="66" t="s">
        <v>77</v>
      </c>
      <c r="J4" s="67" t="s">
        <v>78</v>
      </c>
      <c r="K4" s="66" t="s">
        <v>79</v>
      </c>
      <c r="L4" s="66" t="s">
        <v>80</v>
      </c>
      <c r="M4" s="66" t="s">
        <v>81</v>
      </c>
      <c r="N4" s="69"/>
    </row>
    <row r="5" ht="29.15" customHeight="1" spans="1:14">
      <c r="A5" s="63"/>
      <c r="B5" s="66" t="s">
        <v>119</v>
      </c>
      <c r="C5" s="67" t="s">
        <v>120</v>
      </c>
      <c r="D5" s="66" t="s">
        <v>121</v>
      </c>
      <c r="E5" s="66" t="s">
        <v>122</v>
      </c>
      <c r="F5" s="66" t="s">
        <v>123</v>
      </c>
      <c r="G5" s="71"/>
      <c r="H5" s="64"/>
      <c r="I5" s="77" t="s">
        <v>175</v>
      </c>
      <c r="J5" s="77" t="s">
        <v>175</v>
      </c>
      <c r="K5" s="77" t="s">
        <v>175</v>
      </c>
      <c r="L5" s="77" t="s">
        <v>175</v>
      </c>
      <c r="M5" s="77" t="s">
        <v>175</v>
      </c>
      <c r="N5" s="77"/>
    </row>
    <row r="6" ht="29.15" customHeight="1" spans="1:14">
      <c r="A6" s="73" t="s">
        <v>126</v>
      </c>
      <c r="B6" s="74">
        <f>C6-2</f>
        <v>56</v>
      </c>
      <c r="C6" s="75">
        <v>58</v>
      </c>
      <c r="D6" s="74">
        <f>C6+2</f>
        <v>60</v>
      </c>
      <c r="E6" s="74">
        <f>D6+2</f>
        <v>62</v>
      </c>
      <c r="F6" s="74">
        <f>E6+1</f>
        <v>63</v>
      </c>
      <c r="G6" s="76"/>
      <c r="H6" s="64"/>
      <c r="I6" s="77" t="s">
        <v>176</v>
      </c>
      <c r="J6" s="77" t="s">
        <v>177</v>
      </c>
      <c r="K6" s="77" t="s">
        <v>178</v>
      </c>
      <c r="L6" s="77" t="s">
        <v>177</v>
      </c>
      <c r="M6" s="77" t="s">
        <v>179</v>
      </c>
      <c r="N6" s="77"/>
    </row>
    <row r="7" ht="29.15" customHeight="1" spans="1:14">
      <c r="A7" s="79" t="s">
        <v>130</v>
      </c>
      <c r="B7" s="74">
        <f t="shared" ref="B7:B9" si="0">C7-4</f>
        <v>88</v>
      </c>
      <c r="C7" s="80" t="s">
        <v>131</v>
      </c>
      <c r="D7" s="74">
        <f t="shared" ref="D7:D9" si="1">C7+4</f>
        <v>96</v>
      </c>
      <c r="E7" s="74">
        <f>D7+4</f>
        <v>100</v>
      </c>
      <c r="F7" s="74">
        <f t="shared" ref="F7:F9" si="2">E7+6</f>
        <v>106</v>
      </c>
      <c r="G7" s="76"/>
      <c r="H7" s="64"/>
      <c r="I7" s="81" t="s">
        <v>180</v>
      </c>
      <c r="J7" s="81" t="s">
        <v>180</v>
      </c>
      <c r="K7" s="81" t="s">
        <v>180</v>
      </c>
      <c r="L7" s="81" t="s">
        <v>180</v>
      </c>
      <c r="M7" s="81" t="s">
        <v>180</v>
      </c>
      <c r="N7" s="81"/>
    </row>
    <row r="8" ht="29.15" customHeight="1" spans="1:14">
      <c r="A8" s="79" t="s">
        <v>133</v>
      </c>
      <c r="B8" s="74">
        <f t="shared" si="0"/>
        <v>84</v>
      </c>
      <c r="C8" s="80" t="s">
        <v>134</v>
      </c>
      <c r="D8" s="74">
        <f t="shared" si="1"/>
        <v>92</v>
      </c>
      <c r="E8" s="74">
        <f>D8+5</f>
        <v>97</v>
      </c>
      <c r="F8" s="74">
        <f t="shared" si="2"/>
        <v>103</v>
      </c>
      <c r="G8" s="76"/>
      <c r="H8" s="64"/>
      <c r="I8" s="81" t="s">
        <v>181</v>
      </c>
      <c r="J8" s="81" t="s">
        <v>182</v>
      </c>
      <c r="K8" s="81" t="s">
        <v>183</v>
      </c>
      <c r="L8" s="81" t="s">
        <v>184</v>
      </c>
      <c r="M8" s="81" t="s">
        <v>182</v>
      </c>
      <c r="N8" s="81"/>
    </row>
    <row r="9" ht="29.15" customHeight="1" spans="1:14">
      <c r="A9" s="79" t="s">
        <v>135</v>
      </c>
      <c r="B9" s="74">
        <f t="shared" si="0"/>
        <v>90</v>
      </c>
      <c r="C9" s="80" t="s">
        <v>136</v>
      </c>
      <c r="D9" s="74">
        <f t="shared" si="1"/>
        <v>98</v>
      </c>
      <c r="E9" s="74">
        <f>D9+5</f>
        <v>103</v>
      </c>
      <c r="F9" s="74">
        <f t="shared" si="2"/>
        <v>109</v>
      </c>
      <c r="G9" s="76"/>
      <c r="H9" s="64"/>
      <c r="I9" s="81" t="s">
        <v>176</v>
      </c>
      <c r="J9" s="81" t="s">
        <v>185</v>
      </c>
      <c r="K9" s="81" t="s">
        <v>186</v>
      </c>
      <c r="L9" s="81" t="s">
        <v>185</v>
      </c>
      <c r="M9" s="81" t="s">
        <v>186</v>
      </c>
      <c r="N9" s="81"/>
    </row>
    <row r="10" ht="29.15" customHeight="1" spans="1:14">
      <c r="A10" s="83" t="s">
        <v>137</v>
      </c>
      <c r="B10" s="75">
        <f>C10-1</f>
        <v>36.5</v>
      </c>
      <c r="C10" s="75">
        <v>37.5</v>
      </c>
      <c r="D10" s="75">
        <f>C10+1</f>
        <v>38.5</v>
      </c>
      <c r="E10" s="75">
        <f>D10+1</f>
        <v>39.5</v>
      </c>
      <c r="F10" s="75">
        <f>E10+1.2</f>
        <v>40.7</v>
      </c>
      <c r="G10" s="76"/>
      <c r="H10" s="64"/>
      <c r="I10" s="81" t="s">
        <v>187</v>
      </c>
      <c r="J10" s="81" t="s">
        <v>187</v>
      </c>
      <c r="K10" s="81" t="s">
        <v>187</v>
      </c>
      <c r="L10" s="81" t="s">
        <v>187</v>
      </c>
      <c r="M10" s="81" t="s">
        <v>187</v>
      </c>
      <c r="N10" s="81"/>
    </row>
    <row r="11" ht="29.15" customHeight="1" spans="1:14">
      <c r="A11" s="83" t="s">
        <v>140</v>
      </c>
      <c r="B11" s="75">
        <f>C11-0.5</f>
        <v>17</v>
      </c>
      <c r="C11" s="75">
        <v>17.5</v>
      </c>
      <c r="D11" s="75">
        <f>C11+0.5</f>
        <v>18</v>
      </c>
      <c r="E11" s="75">
        <f>D11+0.5</f>
        <v>18.5</v>
      </c>
      <c r="F11" s="75">
        <f>E11+0.5</f>
        <v>19</v>
      </c>
      <c r="G11" s="76"/>
      <c r="H11" s="64"/>
      <c r="I11" s="81" t="s">
        <v>187</v>
      </c>
      <c r="J11" s="81" t="s">
        <v>187</v>
      </c>
      <c r="K11" s="81" t="s">
        <v>187</v>
      </c>
      <c r="L11" s="81" t="s">
        <v>187</v>
      </c>
      <c r="M11" s="81" t="s">
        <v>187</v>
      </c>
      <c r="N11" s="81"/>
    </row>
    <row r="12" ht="29.15" customHeight="1" spans="1:14">
      <c r="A12" s="79" t="s">
        <v>141</v>
      </c>
      <c r="B12" s="74">
        <f>C12-0.7</f>
        <v>15.8</v>
      </c>
      <c r="C12" s="75">
        <v>16.5</v>
      </c>
      <c r="D12" s="74">
        <f>C12+0.7</f>
        <v>17.2</v>
      </c>
      <c r="E12" s="74">
        <f>D12+0.7</f>
        <v>17.9</v>
      </c>
      <c r="F12" s="74">
        <f>E12+1</f>
        <v>18.9</v>
      </c>
      <c r="G12" s="84"/>
      <c r="H12" s="64"/>
      <c r="I12" s="81" t="s">
        <v>188</v>
      </c>
      <c r="J12" s="81" t="s">
        <v>189</v>
      </c>
      <c r="K12" s="81" t="s">
        <v>190</v>
      </c>
      <c r="L12" s="81" t="s">
        <v>189</v>
      </c>
      <c r="M12" s="81" t="s">
        <v>190</v>
      </c>
      <c r="N12" s="81"/>
    </row>
    <row r="13" ht="29.15" customHeight="1" spans="1:14">
      <c r="A13" s="79" t="s">
        <v>143</v>
      </c>
      <c r="B13" s="74">
        <f>C13-0.7</f>
        <v>15.3</v>
      </c>
      <c r="C13" s="75">
        <v>16</v>
      </c>
      <c r="D13" s="74">
        <f>C13+0.7</f>
        <v>16.7</v>
      </c>
      <c r="E13" s="74">
        <f>D13+0.7</f>
        <v>17.4</v>
      </c>
      <c r="F13" s="74">
        <f>E13+0.9</f>
        <v>18.3</v>
      </c>
      <c r="G13" s="84"/>
      <c r="H13" s="64"/>
      <c r="I13" s="81" t="s">
        <v>191</v>
      </c>
      <c r="J13" s="81" t="s">
        <v>192</v>
      </c>
      <c r="K13" s="81" t="s">
        <v>192</v>
      </c>
      <c r="L13" s="81" t="s">
        <v>191</v>
      </c>
      <c r="M13" s="81" t="s">
        <v>192</v>
      </c>
      <c r="N13" s="81"/>
    </row>
    <row r="14" ht="29.15" customHeight="1" spans="1:14">
      <c r="A14" s="79" t="s">
        <v>144</v>
      </c>
      <c r="B14" s="74">
        <f>C14-1</f>
        <v>39</v>
      </c>
      <c r="C14" s="75">
        <v>40</v>
      </c>
      <c r="D14" s="74">
        <f>C14+1</f>
        <v>41</v>
      </c>
      <c r="E14" s="74">
        <f>D14+1</f>
        <v>42</v>
      </c>
      <c r="F14" s="74">
        <f>E14+1.5</f>
        <v>43.5</v>
      </c>
      <c r="G14" s="84"/>
      <c r="H14" s="64"/>
      <c r="I14" s="81" t="s">
        <v>189</v>
      </c>
      <c r="J14" s="81" t="s">
        <v>187</v>
      </c>
      <c r="K14" s="81" t="s">
        <v>187</v>
      </c>
      <c r="L14" s="81" t="s">
        <v>187</v>
      </c>
      <c r="M14" s="81" t="s">
        <v>187</v>
      </c>
      <c r="N14" s="81"/>
    </row>
    <row r="15" ht="29.15" customHeight="1" spans="1:14">
      <c r="A15" s="79" t="s">
        <v>145</v>
      </c>
      <c r="B15" s="74">
        <f t="shared" ref="B15:B17" si="3">C15</f>
        <v>13</v>
      </c>
      <c r="C15" s="75">
        <v>13</v>
      </c>
      <c r="D15" s="74">
        <f t="shared" ref="D15:D17" si="4">C15</f>
        <v>13</v>
      </c>
      <c r="E15" s="74">
        <f t="shared" ref="E15:E17" si="5">D15</f>
        <v>13</v>
      </c>
      <c r="F15" s="74">
        <f t="shared" ref="F15:F17" si="6">E15</f>
        <v>13</v>
      </c>
      <c r="G15" s="84"/>
      <c r="H15" s="64"/>
      <c r="I15" s="81" t="s">
        <v>187</v>
      </c>
      <c r="J15" s="81" t="s">
        <v>187</v>
      </c>
      <c r="K15" s="81" t="s">
        <v>187</v>
      </c>
      <c r="L15" s="81" t="s">
        <v>187</v>
      </c>
      <c r="M15" s="81" t="s">
        <v>187</v>
      </c>
      <c r="N15" s="81"/>
    </row>
    <row r="16" ht="29.15" customHeight="1" spans="1:14">
      <c r="A16" s="79" t="s">
        <v>146</v>
      </c>
      <c r="B16" s="74">
        <f t="shared" si="3"/>
        <v>2.5</v>
      </c>
      <c r="C16" s="75">
        <v>2.5</v>
      </c>
      <c r="D16" s="74">
        <f t="shared" si="4"/>
        <v>2.5</v>
      </c>
      <c r="E16" s="74">
        <f t="shared" si="5"/>
        <v>2.5</v>
      </c>
      <c r="F16" s="74">
        <f t="shared" si="6"/>
        <v>2.5</v>
      </c>
      <c r="G16" s="85"/>
      <c r="H16" s="64"/>
      <c r="I16" s="81" t="s">
        <v>187</v>
      </c>
      <c r="J16" s="81" t="s">
        <v>187</v>
      </c>
      <c r="K16" s="81" t="s">
        <v>187</v>
      </c>
      <c r="L16" s="81" t="s">
        <v>187</v>
      </c>
      <c r="M16" s="81" t="s">
        <v>187</v>
      </c>
      <c r="N16" s="81"/>
    </row>
    <row r="17" ht="29.15" customHeight="1" spans="1:14">
      <c r="A17" s="79" t="s">
        <v>147</v>
      </c>
      <c r="B17" s="74">
        <f t="shared" si="3"/>
        <v>1.6</v>
      </c>
      <c r="C17" s="75">
        <v>1.6</v>
      </c>
      <c r="D17" s="74">
        <f t="shared" si="4"/>
        <v>1.6</v>
      </c>
      <c r="E17" s="74">
        <f t="shared" si="5"/>
        <v>1.6</v>
      </c>
      <c r="F17" s="74">
        <f t="shared" si="6"/>
        <v>1.6</v>
      </c>
      <c r="G17" s="84"/>
      <c r="H17" s="64"/>
      <c r="I17" s="81" t="s">
        <v>187</v>
      </c>
      <c r="J17" s="81" t="s">
        <v>187</v>
      </c>
      <c r="K17" s="81" t="s">
        <v>187</v>
      </c>
      <c r="L17" s="81" t="s">
        <v>187</v>
      </c>
      <c r="M17" s="81" t="s">
        <v>187</v>
      </c>
      <c r="N17" s="77"/>
    </row>
    <row r="18" ht="29.15" customHeight="1" spans="1:14">
      <c r="B18" s="76"/>
      <c r="C18" s="76"/>
      <c r="D18" s="86"/>
      <c r="E18" s="84"/>
      <c r="F18" s="84"/>
      <c r="G18" s="84"/>
      <c r="H18" s="64"/>
      <c r="I18" s="81"/>
      <c r="J18" s="81"/>
      <c r="K18" s="81"/>
      <c r="L18" s="81"/>
      <c r="M18" s="82"/>
      <c r="N18" s="81"/>
    </row>
    <row r="19" ht="29.15" customHeight="1" spans="1:14">
      <c r="A19" s="76"/>
      <c r="B19" s="76"/>
      <c r="C19" s="76"/>
      <c r="D19" s="86"/>
      <c r="E19" s="84"/>
      <c r="F19" s="84"/>
      <c r="G19" s="84"/>
      <c r="H19" s="64"/>
      <c r="I19" s="81"/>
      <c r="J19" s="81"/>
      <c r="K19" s="81"/>
      <c r="L19" s="81"/>
      <c r="M19" s="82"/>
      <c r="N19" s="81"/>
    </row>
    <row r="20" ht="29.15" customHeight="1" spans="1:14">
      <c r="A20" s="76"/>
      <c r="B20" s="76"/>
      <c r="C20" s="76"/>
      <c r="D20" s="86"/>
      <c r="E20" s="84"/>
      <c r="F20" s="84"/>
      <c r="G20" s="84"/>
      <c r="H20" s="64"/>
      <c r="I20" s="81"/>
      <c r="J20" s="81"/>
      <c r="K20" s="81"/>
      <c r="L20" s="81"/>
      <c r="M20" s="82"/>
      <c r="N20" s="81"/>
    </row>
    <row r="21" ht="29.15" customHeight="1" spans="1:14">
      <c r="A21" s="76"/>
      <c r="B21" s="76"/>
      <c r="C21" s="76"/>
      <c r="D21" s="86"/>
      <c r="E21" s="84"/>
      <c r="F21" s="84"/>
      <c r="G21" s="84"/>
      <c r="H21" s="64"/>
      <c r="I21" s="81"/>
      <c r="J21" s="81"/>
      <c r="K21" s="81"/>
      <c r="L21" s="81"/>
      <c r="M21" s="82"/>
      <c r="N21" s="81"/>
    </row>
    <row r="22" ht="29.15" customHeight="1" spans="1:14">
      <c r="A22" s="76"/>
      <c r="B22" s="76"/>
      <c r="C22" s="76"/>
      <c r="D22" s="86"/>
      <c r="E22" s="84"/>
      <c r="F22" s="84"/>
      <c r="G22" s="84"/>
      <c r="H22" s="64"/>
      <c r="I22" s="81"/>
      <c r="J22" s="81"/>
      <c r="K22" s="81"/>
      <c r="L22" s="81"/>
      <c r="M22" s="82"/>
      <c r="N22" s="81"/>
    </row>
    <row r="23" ht="29.15" customHeight="1" spans="1:14">
      <c r="A23" s="87"/>
      <c r="B23" s="88"/>
      <c r="C23" s="88"/>
      <c r="D23" s="88"/>
      <c r="E23" s="88"/>
      <c r="F23" s="88"/>
      <c r="G23" s="88"/>
      <c r="H23" s="89"/>
      <c r="I23" s="90"/>
      <c r="J23" s="90"/>
      <c r="K23" s="81"/>
      <c r="L23" s="90"/>
      <c r="M23" s="90"/>
      <c r="N23" s="90"/>
    </row>
    <row r="24" ht="15" spans="1:14">
      <c r="A24" s="91" t="s">
        <v>162</v>
      </c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</row>
    <row r="25" ht="14.25" spans="1:14">
      <c r="A25" s="52" t="s">
        <v>193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</row>
    <row r="26" ht="14.25" spans="1:14">
      <c r="A26" s="92" t="s">
        <v>194</v>
      </c>
      <c r="B26" s="92"/>
      <c r="C26" s="92"/>
      <c r="D26" s="92"/>
      <c r="E26" s="92"/>
      <c r="F26" s="92"/>
      <c r="G26" s="92"/>
      <c r="H26" s="92"/>
      <c r="I26" s="91" t="s">
        <v>195</v>
      </c>
      <c r="J26" s="93"/>
      <c r="K26" s="91" t="s">
        <v>149</v>
      </c>
      <c r="L26" s="91"/>
      <c r="M26" s="91" t="s">
        <v>150</v>
      </c>
      <c r="N26" s="52" t="s">
        <v>111</v>
      </c>
    </row>
    <row r="27" ht="19" customHeight="1" spans="1:14">
      <c r="A27" s="52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J44" sqref="J44"/>
    </sheetView>
  </sheetViews>
  <sheetFormatPr defaultColWidth="10.0833333333333" defaultRowHeight="14.25"/>
  <cols>
    <col min="1" max="1" width="9.58333333333333" style="94" customWidth="1"/>
    <col min="2" max="2" width="11.0833333333333" style="94" customWidth="1"/>
    <col min="3" max="3" width="9.08333333333333" style="94" customWidth="1"/>
    <col min="4" max="4" width="9.5" style="94" customWidth="1"/>
    <col min="5" max="5" width="11.3333333333333" style="94" customWidth="1"/>
    <col min="6" max="6" width="10.3333333333333" style="94" customWidth="1"/>
    <col min="7" max="7" width="9.5" style="94" customWidth="1"/>
    <col min="8" max="8" width="9.08333333333333" style="94" customWidth="1"/>
    <col min="9" max="9" width="8.08333333333333" style="94" customWidth="1"/>
    <col min="10" max="10" width="10.5" style="94" customWidth="1"/>
    <col min="11" max="11" width="12.0833333333333" style="94" customWidth="1"/>
    <col min="12" max="16384" width="10.0833333333333" style="94"/>
  </cols>
  <sheetData>
    <row r="1" ht="26.25" spans="1:11">
      <c r="A1" s="95" t="s">
        <v>196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18</v>
      </c>
      <c r="B2" s="97" t="s">
        <v>153</v>
      </c>
      <c r="C2" s="97"/>
      <c r="D2" s="98" t="s">
        <v>27</v>
      </c>
      <c r="E2" s="99" t="s">
        <v>197</v>
      </c>
      <c r="F2" s="100" t="s">
        <v>198</v>
      </c>
      <c r="G2" s="56" t="s">
        <v>34</v>
      </c>
      <c r="H2" s="56"/>
      <c r="I2" s="101" t="s">
        <v>22</v>
      </c>
      <c r="J2" s="102" t="s">
        <v>23</v>
      </c>
      <c r="K2" s="103"/>
    </row>
    <row r="3" spans="1:11">
      <c r="A3" s="104" t="s">
        <v>40</v>
      </c>
      <c r="B3" s="105">
        <v>1000</v>
      </c>
      <c r="C3" s="105"/>
      <c r="D3" s="106" t="s">
        <v>199</v>
      </c>
      <c r="E3" s="107">
        <v>46042</v>
      </c>
      <c r="F3" s="108"/>
      <c r="G3" s="108"/>
      <c r="H3" s="109" t="s">
        <v>200</v>
      </c>
      <c r="I3" s="109"/>
      <c r="J3" s="109"/>
      <c r="K3" s="110"/>
    </row>
    <row r="4" spans="1:11">
      <c r="A4" s="111" t="s">
        <v>37</v>
      </c>
      <c r="B4" s="112">
        <v>1</v>
      </c>
      <c r="C4" s="112">
        <v>5</v>
      </c>
      <c r="D4" s="113" t="s">
        <v>201</v>
      </c>
      <c r="E4" s="108" t="s">
        <v>202</v>
      </c>
      <c r="F4" s="108"/>
      <c r="G4" s="108"/>
      <c r="H4" s="113" t="s">
        <v>203</v>
      </c>
      <c r="I4" s="113"/>
      <c r="J4" s="114" t="s">
        <v>31</v>
      </c>
      <c r="K4" s="115" t="s">
        <v>32</v>
      </c>
    </row>
    <row r="5" spans="1:11">
      <c r="A5" s="111" t="s">
        <v>204</v>
      </c>
      <c r="B5" s="112">
        <v>1</v>
      </c>
      <c r="C5" s="112"/>
      <c r="D5" s="106" t="s">
        <v>205</v>
      </c>
      <c r="E5" s="106" t="s">
        <v>206</v>
      </c>
      <c r="F5" s="106" t="s">
        <v>207</v>
      </c>
      <c r="G5" s="106" t="s">
        <v>202</v>
      </c>
      <c r="H5" s="113" t="s">
        <v>208</v>
      </c>
      <c r="I5" s="113"/>
      <c r="J5" s="114" t="s">
        <v>31</v>
      </c>
      <c r="K5" s="115" t="s">
        <v>32</v>
      </c>
    </row>
    <row r="6" ht="15" spans="1:11">
      <c r="A6" s="116" t="s">
        <v>209</v>
      </c>
      <c r="B6" s="117">
        <v>80</v>
      </c>
      <c r="C6" s="117"/>
      <c r="D6" s="118" t="s">
        <v>210</v>
      </c>
      <c r="E6" s="119"/>
      <c r="F6" s="120"/>
      <c r="G6" s="118"/>
      <c r="H6" s="121" t="s">
        <v>211</v>
      </c>
      <c r="I6" s="121"/>
      <c r="J6" s="120" t="s">
        <v>31</v>
      </c>
      <c r="K6" s="122" t="s">
        <v>32</v>
      </c>
    </row>
    <row r="7" ht="1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212</v>
      </c>
      <c r="B8" s="100" t="s">
        <v>213</v>
      </c>
      <c r="C8" s="100" t="s">
        <v>214</v>
      </c>
      <c r="D8" s="100" t="s">
        <v>215</v>
      </c>
      <c r="E8" s="100" t="s">
        <v>216</v>
      </c>
      <c r="F8" s="100" t="s">
        <v>217</v>
      </c>
      <c r="G8" s="127" t="s">
        <v>218</v>
      </c>
      <c r="H8" s="128"/>
      <c r="I8" s="128"/>
      <c r="J8" s="128"/>
      <c r="K8" s="129"/>
    </row>
    <row r="9" spans="1:11">
      <c r="A9" s="111" t="s">
        <v>219</v>
      </c>
      <c r="B9" s="113"/>
      <c r="C9" s="114" t="s">
        <v>31</v>
      </c>
      <c r="D9" s="114" t="s">
        <v>32</v>
      </c>
      <c r="E9" s="106" t="s">
        <v>220</v>
      </c>
      <c r="F9" s="130" t="s">
        <v>221</v>
      </c>
      <c r="G9" s="131" t="s">
        <v>222</v>
      </c>
      <c r="H9" s="132"/>
      <c r="I9" s="132"/>
      <c r="J9" s="132"/>
      <c r="K9" s="133"/>
    </row>
    <row r="10" spans="1:11">
      <c r="A10" s="111" t="s">
        <v>223</v>
      </c>
      <c r="B10" s="113"/>
      <c r="C10" s="114" t="s">
        <v>31</v>
      </c>
      <c r="D10" s="114" t="s">
        <v>32</v>
      </c>
      <c r="E10" s="106" t="s">
        <v>224</v>
      </c>
      <c r="F10" s="130" t="s">
        <v>222</v>
      </c>
      <c r="G10" s="131" t="s">
        <v>225</v>
      </c>
      <c r="H10" s="132"/>
      <c r="I10" s="132"/>
      <c r="J10" s="132"/>
      <c r="K10" s="133"/>
    </row>
    <row r="11" spans="1:11">
      <c r="A11" s="134" t="s">
        <v>161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spans="1:11">
      <c r="A12" s="104" t="s">
        <v>54</v>
      </c>
      <c r="B12" s="114" t="s">
        <v>50</v>
      </c>
      <c r="C12" s="114" t="s">
        <v>51</v>
      </c>
      <c r="D12" s="130"/>
      <c r="E12" s="106" t="s">
        <v>52</v>
      </c>
      <c r="F12" s="114" t="s">
        <v>50</v>
      </c>
      <c r="G12" s="114" t="s">
        <v>51</v>
      </c>
      <c r="H12" s="114"/>
      <c r="I12" s="106" t="s">
        <v>226</v>
      </c>
      <c r="J12" s="114" t="s">
        <v>50</v>
      </c>
      <c r="K12" s="115" t="s">
        <v>51</v>
      </c>
    </row>
    <row r="13" spans="1:11">
      <c r="A13" s="104" t="s">
        <v>57</v>
      </c>
      <c r="B13" s="114" t="s">
        <v>50</v>
      </c>
      <c r="C13" s="114" t="s">
        <v>51</v>
      </c>
      <c r="D13" s="130"/>
      <c r="E13" s="106" t="s">
        <v>62</v>
      </c>
      <c r="F13" s="114" t="s">
        <v>50</v>
      </c>
      <c r="G13" s="114" t="s">
        <v>51</v>
      </c>
      <c r="H13" s="114"/>
      <c r="I13" s="106" t="s">
        <v>227</v>
      </c>
      <c r="J13" s="114" t="s">
        <v>50</v>
      </c>
      <c r="K13" s="115" t="s">
        <v>51</v>
      </c>
    </row>
    <row r="14" ht="15" spans="1:11">
      <c r="A14" s="116" t="s">
        <v>228</v>
      </c>
      <c r="B14" s="120" t="s">
        <v>50</v>
      </c>
      <c r="C14" s="120" t="s">
        <v>51</v>
      </c>
      <c r="D14" s="119"/>
      <c r="E14" s="118" t="s">
        <v>229</v>
      </c>
      <c r="F14" s="120" t="s">
        <v>50</v>
      </c>
      <c r="G14" s="120" t="s">
        <v>51</v>
      </c>
      <c r="H14" s="120"/>
      <c r="I14" s="118" t="s">
        <v>230</v>
      </c>
      <c r="J14" s="120" t="s">
        <v>50</v>
      </c>
      <c r="K14" s="122" t="s">
        <v>51</v>
      </c>
    </row>
    <row r="15" ht="15" spans="1:11">
      <c r="A15" s="123"/>
      <c r="B15" s="125"/>
      <c r="C15" s="125"/>
      <c r="D15" s="124"/>
      <c r="E15" s="123"/>
      <c r="F15" s="125"/>
      <c r="G15" s="125"/>
      <c r="H15" s="125"/>
      <c r="I15" s="123"/>
      <c r="J15" s="125"/>
      <c r="K15" s="125"/>
    </row>
    <row r="16" spans="1:11">
      <c r="A16" s="96" t="s">
        <v>231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37"/>
    </row>
    <row r="17" spans="1:11">
      <c r="A17" s="111" t="s">
        <v>232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38"/>
    </row>
    <row r="18" spans="1:11">
      <c r="A18" s="111" t="s">
        <v>233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38"/>
    </row>
    <row r="19" spans="1:11">
      <c r="A19" s="139" t="s">
        <v>234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5"/>
    </row>
    <row r="20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42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42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1">
      <c r="A24" s="111" t="s">
        <v>90</v>
      </c>
      <c r="B24" s="113"/>
      <c r="C24" s="114" t="s">
        <v>31</v>
      </c>
      <c r="D24" s="114" t="s">
        <v>32</v>
      </c>
      <c r="E24" s="109"/>
      <c r="F24" s="109"/>
      <c r="G24" s="109"/>
      <c r="H24" s="109"/>
      <c r="I24" s="109"/>
      <c r="J24" s="109"/>
      <c r="K24" s="110"/>
    </row>
    <row r="25" ht="15" spans="1:11">
      <c r="A25" s="146" t="s">
        <v>235</v>
      </c>
      <c r="B25" s="147" t="s">
        <v>222</v>
      </c>
      <c r="C25" s="147"/>
      <c r="D25" s="147"/>
      <c r="E25" s="147"/>
      <c r="F25" s="147"/>
      <c r="G25" s="147"/>
      <c r="H25" s="147"/>
      <c r="I25" s="147"/>
      <c r="J25" s="147"/>
      <c r="K25" s="148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236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2"/>
    </row>
    <row r="28" spans="1:11">
      <c r="A28" s="140" t="s">
        <v>237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2"/>
    </row>
    <row r="29" spans="1:11">
      <c r="A29" s="140" t="s">
        <v>238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2"/>
    </row>
    <row r="30" ht="14" customHeight="1"/>
    <row r="31" ht="14" customHeigh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42"/>
    </row>
    <row r="32" ht="14" customHeigh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42"/>
    </row>
    <row r="33" ht="14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5"/>
    </row>
    <row r="34" ht="14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42"/>
    </row>
    <row r="35" ht="14" customHeight="1" spans="1:11">
      <c r="A35" s="156"/>
      <c r="B35" s="141"/>
      <c r="C35" s="141"/>
      <c r="D35" s="141"/>
      <c r="E35" s="141"/>
      <c r="F35" s="141"/>
      <c r="G35" s="141"/>
      <c r="H35" s="141"/>
      <c r="I35" s="141"/>
      <c r="J35" s="141"/>
      <c r="K35" s="142"/>
    </row>
    <row r="36" ht="14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59"/>
    </row>
    <row r="37" ht="18.75" customHeight="1" spans="1:11">
      <c r="A37" s="160" t="s">
        <v>239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2"/>
    </row>
    <row r="38" ht="18.75" customHeight="1" spans="1:11">
      <c r="A38" s="111" t="s">
        <v>240</v>
      </c>
      <c r="B38" s="113"/>
      <c r="C38" s="113"/>
      <c r="D38" s="109" t="s">
        <v>241</v>
      </c>
      <c r="E38" s="109"/>
      <c r="F38" s="163" t="s">
        <v>242</v>
      </c>
      <c r="G38" s="164"/>
      <c r="H38" s="113" t="s">
        <v>243</v>
      </c>
      <c r="I38" s="113"/>
      <c r="J38" s="113" t="s">
        <v>244</v>
      </c>
      <c r="K38" s="138"/>
    </row>
    <row r="39" ht="18.75" customHeight="1" spans="1:11">
      <c r="A39" s="111" t="s">
        <v>162</v>
      </c>
      <c r="B39" s="113" t="s">
        <v>245</v>
      </c>
      <c r="C39" s="113"/>
      <c r="D39" s="113"/>
      <c r="E39" s="113"/>
      <c r="F39" s="113"/>
      <c r="G39" s="113"/>
      <c r="H39" s="113"/>
      <c r="I39" s="113"/>
      <c r="J39" s="113"/>
      <c r="K39" s="138"/>
    </row>
    <row r="40" ht="31" customHeight="1" spans="1:11">
      <c r="A40" s="111" t="s">
        <v>246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38"/>
    </row>
    <row r="4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38"/>
    </row>
    <row r="42" ht="32.15" customHeight="1" spans="1:11">
      <c r="A42" s="116" t="s">
        <v>105</v>
      </c>
      <c r="B42" s="165" t="s">
        <v>247</v>
      </c>
      <c r="C42" s="165"/>
      <c r="D42" s="118" t="s">
        <v>248</v>
      </c>
      <c r="E42" s="119" t="s">
        <v>108</v>
      </c>
      <c r="F42" s="118" t="s">
        <v>109</v>
      </c>
      <c r="G42" s="166">
        <v>46043</v>
      </c>
      <c r="H42" s="167" t="s">
        <v>110</v>
      </c>
      <c r="I42" s="167"/>
      <c r="J42" s="165" t="s">
        <v>111</v>
      </c>
      <c r="K42" s="168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2</xdr:col>
                    <xdr:colOff>406400</xdr:colOff>
                    <xdr:row>8</xdr:row>
                    <xdr:rowOff>171450</xdr:rowOff>
                  </from>
                  <to>
                    <xdr:col>3</xdr:col>
                    <xdr:colOff>488950</xdr:colOff>
                    <xdr:row>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zoomScale="90" zoomScaleNormal="90" workbookViewId="0">
      <selection activeCell="K8" sqref="K8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59"/>
      <c r="I2" s="60" t="s">
        <v>22</v>
      </c>
      <c r="J2" s="61" t="s">
        <v>23</v>
      </c>
      <c r="K2" s="61"/>
      <c r="L2" s="61"/>
      <c r="M2" s="61"/>
      <c r="N2" s="62"/>
    </row>
    <row r="3" ht="29.15" customHeight="1" spans="1:14">
      <c r="A3" s="63" t="s">
        <v>115</v>
      </c>
      <c r="B3" s="63" t="s">
        <v>116</v>
      </c>
      <c r="C3" s="63"/>
      <c r="D3" s="63"/>
      <c r="E3" s="63"/>
      <c r="F3" s="63"/>
      <c r="G3" s="63"/>
      <c r="H3" s="64"/>
      <c r="I3" s="63" t="s">
        <v>117</v>
      </c>
      <c r="J3" s="63"/>
      <c r="K3" s="63"/>
      <c r="L3" s="63"/>
      <c r="M3" s="63"/>
      <c r="N3" s="65"/>
    </row>
    <row r="4" ht="29.15" customHeight="1" spans="1:14">
      <c r="A4" s="63"/>
      <c r="B4" s="66" t="s">
        <v>77</v>
      </c>
      <c r="C4" s="67" t="s">
        <v>78</v>
      </c>
      <c r="D4" s="66" t="s">
        <v>79</v>
      </c>
      <c r="E4" s="66" t="s">
        <v>80</v>
      </c>
      <c r="F4" s="66" t="s">
        <v>81</v>
      </c>
      <c r="G4" s="68"/>
      <c r="H4" s="64"/>
      <c r="I4" s="69" t="s">
        <v>77</v>
      </c>
      <c r="J4" s="69" t="s">
        <v>78</v>
      </c>
      <c r="K4" s="69" t="s">
        <v>79</v>
      </c>
      <c r="L4" s="69" t="s">
        <v>80</v>
      </c>
      <c r="M4" s="70" t="s">
        <v>81</v>
      </c>
      <c r="N4" s="69"/>
    </row>
    <row r="5" ht="29.15" customHeight="1" spans="1:14">
      <c r="A5" s="63"/>
      <c r="B5" s="66" t="s">
        <v>119</v>
      </c>
      <c r="C5" s="67" t="s">
        <v>120</v>
      </c>
      <c r="D5" s="66" t="s">
        <v>121</v>
      </c>
      <c r="E5" s="66" t="s">
        <v>122</v>
      </c>
      <c r="F5" s="66" t="s">
        <v>123</v>
      </c>
      <c r="G5" s="71"/>
      <c r="H5" s="64"/>
      <c r="I5" s="72" t="s">
        <v>249</v>
      </c>
      <c r="J5" s="72" t="s">
        <v>249</v>
      </c>
      <c r="K5" s="72" t="s">
        <v>249</v>
      </c>
      <c r="L5" s="72" t="s">
        <v>249</v>
      </c>
      <c r="M5" s="72" t="s">
        <v>249</v>
      </c>
      <c r="N5" s="72"/>
    </row>
    <row r="6" ht="29.15" customHeight="1" spans="1:14">
      <c r="A6" s="73" t="s">
        <v>126</v>
      </c>
      <c r="B6" s="74">
        <f>C6-2</f>
        <v>56</v>
      </c>
      <c r="C6" s="75">
        <v>58</v>
      </c>
      <c r="D6" s="74">
        <f>C6+2</f>
        <v>60</v>
      </c>
      <c r="E6" s="74">
        <f>D6+2</f>
        <v>62</v>
      </c>
      <c r="F6" s="74">
        <f>E6+1</f>
        <v>63</v>
      </c>
      <c r="G6" s="76"/>
      <c r="H6" s="64"/>
      <c r="I6" s="77" t="s">
        <v>138</v>
      </c>
      <c r="J6" s="77" t="s">
        <v>142</v>
      </c>
      <c r="K6" s="77" t="s">
        <v>132</v>
      </c>
      <c r="L6" s="77" t="s">
        <v>138</v>
      </c>
      <c r="M6" s="78" t="s">
        <v>138</v>
      </c>
      <c r="N6" s="77"/>
    </row>
    <row r="7" ht="29.15" customHeight="1" spans="1:14">
      <c r="A7" s="79" t="s">
        <v>130</v>
      </c>
      <c r="B7" s="74">
        <f t="shared" ref="B7:B9" si="0">C7-4</f>
        <v>88</v>
      </c>
      <c r="C7" s="80" t="s">
        <v>131</v>
      </c>
      <c r="D7" s="74">
        <f t="shared" ref="D7:D9" si="1">C7+4</f>
        <v>96</v>
      </c>
      <c r="E7" s="74">
        <f>D7+4</f>
        <v>100</v>
      </c>
      <c r="F7" s="74">
        <f t="shared" ref="F7:F9" si="2">E7+6</f>
        <v>106</v>
      </c>
      <c r="G7" s="76"/>
      <c r="H7" s="64"/>
      <c r="I7" s="81" t="s">
        <v>142</v>
      </c>
      <c r="J7" s="81" t="s">
        <v>138</v>
      </c>
      <c r="K7" s="81" t="s">
        <v>138</v>
      </c>
      <c r="L7" s="81" t="s">
        <v>142</v>
      </c>
      <c r="M7" s="82" t="s">
        <v>132</v>
      </c>
      <c r="N7" s="81"/>
    </row>
    <row r="8" ht="29.15" customHeight="1" spans="1:14">
      <c r="A8" s="79" t="s">
        <v>133</v>
      </c>
      <c r="B8" s="74">
        <f t="shared" si="0"/>
        <v>84</v>
      </c>
      <c r="C8" s="80" t="s">
        <v>134</v>
      </c>
      <c r="D8" s="74">
        <f t="shared" si="1"/>
        <v>92</v>
      </c>
      <c r="E8" s="74">
        <f>D8+5</f>
        <v>97</v>
      </c>
      <c r="F8" s="74">
        <f t="shared" si="2"/>
        <v>103</v>
      </c>
      <c r="G8" s="76"/>
      <c r="H8" s="64"/>
      <c r="I8" s="81" t="s">
        <v>132</v>
      </c>
      <c r="J8" s="81" t="s">
        <v>132</v>
      </c>
      <c r="K8" s="81" t="s">
        <v>132</v>
      </c>
      <c r="L8" s="81" t="s">
        <v>132</v>
      </c>
      <c r="M8" s="82" t="s">
        <v>132</v>
      </c>
      <c r="N8" s="81"/>
    </row>
    <row r="9" ht="29.15" customHeight="1" spans="1:14">
      <c r="A9" s="79" t="s">
        <v>135</v>
      </c>
      <c r="B9" s="74">
        <f t="shared" si="0"/>
        <v>90</v>
      </c>
      <c r="C9" s="80" t="s">
        <v>136</v>
      </c>
      <c r="D9" s="74">
        <f t="shared" si="1"/>
        <v>98</v>
      </c>
      <c r="E9" s="74">
        <f>D9+5</f>
        <v>103</v>
      </c>
      <c r="F9" s="74">
        <f t="shared" si="2"/>
        <v>109</v>
      </c>
      <c r="G9" s="76"/>
      <c r="H9" s="64"/>
      <c r="I9" s="81" t="s">
        <v>132</v>
      </c>
      <c r="J9" s="81" t="s">
        <v>132</v>
      </c>
      <c r="K9" s="81" t="s">
        <v>142</v>
      </c>
      <c r="L9" s="81" t="s">
        <v>132</v>
      </c>
      <c r="M9" s="82" t="s">
        <v>132</v>
      </c>
      <c r="N9" s="81"/>
    </row>
    <row r="10" ht="29.15" customHeight="1" spans="1:14">
      <c r="A10" s="83" t="s">
        <v>137</v>
      </c>
      <c r="B10" s="75">
        <f>C10-1</f>
        <v>36.5</v>
      </c>
      <c r="C10" s="75">
        <v>37.5</v>
      </c>
      <c r="D10" s="75">
        <f>C10+1</f>
        <v>38.5</v>
      </c>
      <c r="E10" s="75">
        <f>D10+1</f>
        <v>39.5</v>
      </c>
      <c r="F10" s="75">
        <f>E10+1.2</f>
        <v>40.7</v>
      </c>
      <c r="G10" s="76"/>
      <c r="H10" s="64"/>
      <c r="I10" s="81" t="s">
        <v>250</v>
      </c>
      <c r="J10" s="81" t="s">
        <v>142</v>
      </c>
      <c r="K10" s="81" t="s">
        <v>250</v>
      </c>
      <c r="L10" s="81" t="s">
        <v>142</v>
      </c>
      <c r="M10" s="82" t="s">
        <v>250</v>
      </c>
      <c r="N10" s="81"/>
    </row>
    <row r="11" ht="29.15" customHeight="1" spans="1:14">
      <c r="A11" s="83" t="s">
        <v>140</v>
      </c>
      <c r="B11" s="75">
        <f>C11-0.5</f>
        <v>17</v>
      </c>
      <c r="C11" s="75">
        <v>17.5</v>
      </c>
      <c r="D11" s="75">
        <f>C11+0.5</f>
        <v>18</v>
      </c>
      <c r="E11" s="75">
        <f>D11+0.5</f>
        <v>18.5</v>
      </c>
      <c r="F11" s="75">
        <f>E11+0.5</f>
        <v>19</v>
      </c>
      <c r="G11" s="76"/>
      <c r="H11" s="64"/>
      <c r="I11" s="81" t="s">
        <v>142</v>
      </c>
      <c r="J11" s="81" t="s">
        <v>142</v>
      </c>
      <c r="K11" s="81" t="s">
        <v>142</v>
      </c>
      <c r="L11" s="81" t="s">
        <v>142</v>
      </c>
      <c r="M11" s="81" t="s">
        <v>142</v>
      </c>
      <c r="N11" s="81"/>
    </row>
    <row r="12" ht="29.15" customHeight="1" spans="1:14">
      <c r="A12" s="79" t="s">
        <v>141</v>
      </c>
      <c r="B12" s="74">
        <f>C12-0.7</f>
        <v>15.8</v>
      </c>
      <c r="C12" s="75">
        <v>16.5</v>
      </c>
      <c r="D12" s="74">
        <f>C12+0.7</f>
        <v>17.2</v>
      </c>
      <c r="E12" s="74">
        <f>D12+0.7</f>
        <v>17.9</v>
      </c>
      <c r="F12" s="74">
        <f>E12+1</f>
        <v>18.9</v>
      </c>
      <c r="G12" s="84"/>
      <c r="H12" s="64"/>
      <c r="I12" s="81" t="s">
        <v>138</v>
      </c>
      <c r="J12" s="81" t="s">
        <v>138</v>
      </c>
      <c r="K12" s="81" t="s">
        <v>142</v>
      </c>
      <c r="L12" s="81" t="s">
        <v>142</v>
      </c>
      <c r="M12" s="82" t="s">
        <v>138</v>
      </c>
      <c r="N12" s="81"/>
    </row>
    <row r="13" ht="29.15" customHeight="1" spans="1:14">
      <c r="A13" s="79" t="s">
        <v>143</v>
      </c>
      <c r="B13" s="74">
        <f>C13-0.7</f>
        <v>15.3</v>
      </c>
      <c r="C13" s="75">
        <v>16</v>
      </c>
      <c r="D13" s="74">
        <f>C13+0.7</f>
        <v>16.7</v>
      </c>
      <c r="E13" s="74">
        <f>D13+0.7</f>
        <v>17.4</v>
      </c>
      <c r="F13" s="74">
        <f>E13+0.9</f>
        <v>18.3</v>
      </c>
      <c r="G13" s="84"/>
      <c r="H13" s="64"/>
      <c r="I13" s="81" t="s">
        <v>142</v>
      </c>
      <c r="J13" s="81" t="s">
        <v>251</v>
      </c>
      <c r="K13" s="81" t="s">
        <v>142</v>
      </c>
      <c r="L13" s="81" t="s">
        <v>251</v>
      </c>
      <c r="M13" s="81" t="s">
        <v>142</v>
      </c>
      <c r="N13" s="81"/>
    </row>
    <row r="14" ht="29.15" customHeight="1" spans="1:14">
      <c r="A14" s="79" t="s">
        <v>144</v>
      </c>
      <c r="B14" s="74">
        <f>C14-1</f>
        <v>39</v>
      </c>
      <c r="C14" s="75">
        <v>40</v>
      </c>
      <c r="D14" s="74">
        <f>C14+1</f>
        <v>41</v>
      </c>
      <c r="E14" s="74">
        <f>D14+1</f>
        <v>42</v>
      </c>
      <c r="F14" s="74">
        <f>E14+1.5</f>
        <v>43.5</v>
      </c>
      <c r="G14" s="84"/>
      <c r="H14" s="64"/>
      <c r="I14" s="81" t="s">
        <v>142</v>
      </c>
      <c r="J14" s="81" t="s">
        <v>142</v>
      </c>
      <c r="K14" s="81" t="s">
        <v>142</v>
      </c>
      <c r="L14" s="81" t="s">
        <v>142</v>
      </c>
      <c r="M14" s="81" t="s">
        <v>142</v>
      </c>
      <c r="N14" s="81"/>
    </row>
    <row r="15" ht="29.15" customHeight="1" spans="1:14">
      <c r="A15" s="79" t="s">
        <v>145</v>
      </c>
      <c r="B15" s="74">
        <f t="shared" ref="B15:B17" si="3">C15</f>
        <v>13</v>
      </c>
      <c r="C15" s="75">
        <v>13</v>
      </c>
      <c r="D15" s="74">
        <f t="shared" ref="D15:D17" si="4">C15</f>
        <v>13</v>
      </c>
      <c r="E15" s="74">
        <f t="shared" ref="E15:E17" si="5">D15</f>
        <v>13</v>
      </c>
      <c r="F15" s="74">
        <f t="shared" ref="F15:F17" si="6">E15</f>
        <v>13</v>
      </c>
      <c r="G15" s="84"/>
      <c r="H15" s="64"/>
      <c r="I15" s="81" t="s">
        <v>142</v>
      </c>
      <c r="J15" s="81" t="s">
        <v>142</v>
      </c>
      <c r="K15" s="81" t="s">
        <v>142</v>
      </c>
      <c r="L15" s="81" t="s">
        <v>142</v>
      </c>
      <c r="M15" s="81" t="s">
        <v>142</v>
      </c>
      <c r="N15" s="81"/>
    </row>
    <row r="16" ht="29.15" customHeight="1" spans="1:14">
      <c r="A16" s="79" t="s">
        <v>146</v>
      </c>
      <c r="B16" s="74">
        <f t="shared" si="3"/>
        <v>2.5</v>
      </c>
      <c r="C16" s="75">
        <v>2.5</v>
      </c>
      <c r="D16" s="74">
        <f t="shared" si="4"/>
        <v>2.5</v>
      </c>
      <c r="E16" s="74">
        <f t="shared" si="5"/>
        <v>2.5</v>
      </c>
      <c r="F16" s="74">
        <f t="shared" si="6"/>
        <v>2.5</v>
      </c>
      <c r="G16" s="85"/>
      <c r="H16" s="64"/>
      <c r="I16" s="81" t="s">
        <v>142</v>
      </c>
      <c r="J16" s="81" t="s">
        <v>142</v>
      </c>
      <c r="K16" s="81" t="s">
        <v>142</v>
      </c>
      <c r="L16" s="81" t="s">
        <v>142</v>
      </c>
      <c r="M16" s="81" t="s">
        <v>142</v>
      </c>
      <c r="N16" s="81"/>
    </row>
    <row r="17" ht="29.15" customHeight="1" spans="1:14">
      <c r="A17" s="79" t="s">
        <v>147</v>
      </c>
      <c r="B17" s="74">
        <f t="shared" si="3"/>
        <v>1.6</v>
      </c>
      <c r="C17" s="75">
        <v>1.6</v>
      </c>
      <c r="D17" s="74">
        <f t="shared" si="4"/>
        <v>1.6</v>
      </c>
      <c r="E17" s="74">
        <f t="shared" si="5"/>
        <v>1.6</v>
      </c>
      <c r="F17" s="74">
        <f t="shared" si="6"/>
        <v>1.6</v>
      </c>
      <c r="G17" s="84"/>
      <c r="H17" s="64"/>
      <c r="I17" s="81" t="s">
        <v>142</v>
      </c>
      <c r="J17" s="81" t="s">
        <v>142</v>
      </c>
      <c r="K17" s="81" t="s">
        <v>142</v>
      </c>
      <c r="L17" s="81" t="s">
        <v>142</v>
      </c>
      <c r="M17" s="81" t="s">
        <v>142</v>
      </c>
      <c r="N17" s="77"/>
    </row>
    <row r="18" ht="29.15" customHeight="1" spans="1:14">
      <c r="B18" s="76"/>
      <c r="C18" s="76"/>
      <c r="D18" s="86"/>
      <c r="E18" s="84"/>
      <c r="F18" s="84"/>
      <c r="G18" s="84"/>
      <c r="H18" s="64"/>
      <c r="I18" s="81"/>
      <c r="J18" s="81"/>
      <c r="K18" s="81"/>
      <c r="L18" s="81"/>
      <c r="M18" s="82"/>
      <c r="N18" s="81"/>
    </row>
    <row r="19" ht="29.15" customHeight="1" spans="1:14">
      <c r="A19" s="76"/>
      <c r="B19" s="76"/>
      <c r="C19" s="76"/>
      <c r="D19" s="86"/>
      <c r="E19" s="84"/>
      <c r="F19" s="84"/>
      <c r="G19" s="84"/>
      <c r="H19" s="64"/>
      <c r="I19" s="81"/>
      <c r="J19" s="81"/>
      <c r="K19" s="81"/>
      <c r="L19" s="81"/>
      <c r="M19" s="82"/>
      <c r="N19" s="81"/>
    </row>
    <row r="20" ht="29.15" customHeight="1" spans="1:14">
      <c r="A20" s="76"/>
      <c r="B20" s="76"/>
      <c r="C20" s="76"/>
      <c r="D20" s="86"/>
      <c r="E20" s="84"/>
      <c r="F20" s="84"/>
      <c r="G20" s="84"/>
      <c r="H20" s="64"/>
      <c r="I20" s="81"/>
      <c r="J20" s="81"/>
      <c r="K20" s="81"/>
      <c r="L20" s="81"/>
      <c r="M20" s="82"/>
      <c r="N20" s="81"/>
    </row>
    <row r="21" ht="29.15" customHeight="1" spans="1:14">
      <c r="A21" s="76"/>
      <c r="B21" s="76"/>
      <c r="C21" s="76"/>
      <c r="D21" s="86"/>
      <c r="E21" s="84"/>
      <c r="F21" s="84"/>
      <c r="G21" s="84"/>
      <c r="H21" s="64"/>
      <c r="I21" s="81"/>
      <c r="J21" s="81"/>
      <c r="K21" s="81"/>
      <c r="L21" s="81"/>
      <c r="M21" s="82"/>
      <c r="N21" s="81"/>
    </row>
    <row r="22" ht="29.15" customHeight="1" spans="1:14">
      <c r="A22" s="76"/>
      <c r="B22" s="76"/>
      <c r="C22" s="76"/>
      <c r="D22" s="86"/>
      <c r="E22" s="84"/>
      <c r="F22" s="84"/>
      <c r="G22" s="84"/>
      <c r="H22" s="64"/>
      <c r="I22" s="81"/>
      <c r="J22" s="81"/>
      <c r="K22" s="81"/>
      <c r="L22" s="81"/>
      <c r="M22" s="82"/>
      <c r="N22" s="81"/>
    </row>
    <row r="23" ht="29.15" customHeight="1" spans="1:14">
      <c r="A23" s="87"/>
      <c r="B23" s="88"/>
      <c r="C23" s="88"/>
      <c r="D23" s="88"/>
      <c r="E23" s="88"/>
      <c r="F23" s="88"/>
      <c r="G23" s="88"/>
      <c r="H23" s="89"/>
      <c r="I23" s="90"/>
      <c r="J23" s="90"/>
      <c r="K23" s="81"/>
      <c r="L23" s="90"/>
      <c r="M23" s="90"/>
      <c r="N23" s="90"/>
    </row>
    <row r="24" ht="15" spans="1:14">
      <c r="A24" s="91" t="s">
        <v>162</v>
      </c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</row>
    <row r="25" ht="14.25" spans="1:14">
      <c r="A25" s="52" t="s">
        <v>193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</row>
    <row r="26" ht="14.25" spans="1:14">
      <c r="A26" s="92" t="s">
        <v>194</v>
      </c>
      <c r="B26" s="92"/>
      <c r="C26" s="92"/>
      <c r="D26" s="92"/>
      <c r="E26" s="92"/>
      <c r="F26" s="92"/>
      <c r="G26" s="92"/>
      <c r="H26" s="92"/>
      <c r="I26" s="91" t="s">
        <v>252</v>
      </c>
      <c r="J26" s="93"/>
      <c r="K26" s="91" t="s">
        <v>149</v>
      </c>
      <c r="L26" s="91"/>
      <c r="M26" s="91" t="s">
        <v>150</v>
      </c>
      <c r="N26" s="52" t="s">
        <v>111</v>
      </c>
    </row>
    <row r="27" ht="19" customHeight="1" spans="1:14">
      <c r="A27" s="52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topLeftCell="C1" workbookViewId="0">
      <selection activeCell="L16" sqref="L16"/>
    </sheetView>
  </sheetViews>
  <sheetFormatPr defaultColWidth="9" defaultRowHeight="14.25"/>
  <cols>
    <col min="1" max="1" width="7" customWidth="1"/>
    <col min="2" max="2" width="15.9166666666667" customWidth="1"/>
    <col min="3" max="3" width="18.1666666666667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254</v>
      </c>
      <c r="B2" s="5" t="s">
        <v>255</v>
      </c>
      <c r="C2" s="5" t="s">
        <v>256</v>
      </c>
      <c r="D2" s="5" t="s">
        <v>257</v>
      </c>
      <c r="E2" s="5" t="s">
        <v>258</v>
      </c>
      <c r="F2" s="5" t="s">
        <v>259</v>
      </c>
      <c r="G2" s="5" t="s">
        <v>260</v>
      </c>
      <c r="H2" s="5" t="s">
        <v>261</v>
      </c>
      <c r="I2" s="4" t="s">
        <v>262</v>
      </c>
      <c r="J2" s="4" t="s">
        <v>263</v>
      </c>
      <c r="K2" s="4" t="s">
        <v>264</v>
      </c>
      <c r="L2" s="4" t="s">
        <v>265</v>
      </c>
      <c r="M2" s="4" t="s">
        <v>266</v>
      </c>
      <c r="N2" s="5" t="s">
        <v>267</v>
      </c>
      <c r="O2" s="5" t="s">
        <v>268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269</v>
      </c>
      <c r="J3" s="4" t="s">
        <v>269</v>
      </c>
      <c r="K3" s="4" t="s">
        <v>269</v>
      </c>
      <c r="L3" s="4" t="s">
        <v>269</v>
      </c>
      <c r="M3" s="4" t="s">
        <v>269</v>
      </c>
      <c r="N3" s="8"/>
      <c r="O3" s="8"/>
    </row>
    <row r="4" ht="20" customHeight="1" spans="1:15">
      <c r="A4" s="11">
        <v>1</v>
      </c>
      <c r="B4" s="23">
        <v>251116062</v>
      </c>
      <c r="C4" s="23" t="s">
        <v>270</v>
      </c>
      <c r="D4" s="23" t="s">
        <v>85</v>
      </c>
      <c r="E4" s="11" t="s">
        <v>28</v>
      </c>
      <c r="F4" s="50" t="s">
        <v>271</v>
      </c>
      <c r="G4" s="11" t="s">
        <v>272</v>
      </c>
      <c r="H4" s="11"/>
      <c r="I4" s="25">
        <v>1</v>
      </c>
      <c r="J4" s="25">
        <v>1</v>
      </c>
      <c r="K4" s="25">
        <v>0</v>
      </c>
      <c r="L4" s="25">
        <v>1</v>
      </c>
      <c r="M4" s="25">
        <v>0</v>
      </c>
      <c r="N4" s="11"/>
      <c r="O4" s="11" t="s">
        <v>273</v>
      </c>
    </row>
    <row r="5" spans="1:15">
      <c r="A5" s="11"/>
      <c r="B5" s="23"/>
      <c r="C5" s="23"/>
      <c r="D5" s="23"/>
      <c r="E5" s="11"/>
      <c r="F5" s="50"/>
      <c r="G5" s="11"/>
      <c r="H5" s="11"/>
      <c r="I5" s="11"/>
      <c r="J5" s="11"/>
      <c r="K5" s="11"/>
      <c r="L5" s="11"/>
      <c r="M5" s="11"/>
      <c r="N5" s="11"/>
      <c r="O5" s="11"/>
    </row>
    <row r="6" spans="1:15">
      <c r="A6" s="11"/>
      <c r="B6" s="11"/>
      <c r="C6" s="23"/>
      <c r="D6" s="11"/>
      <c r="E6" s="11"/>
      <c r="F6" s="50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11"/>
      <c r="B7" s="11"/>
      <c r="C7" s="23"/>
      <c r="D7" s="11"/>
      <c r="E7" s="11"/>
      <c r="F7" s="50"/>
      <c r="G7" s="11"/>
      <c r="H7" s="11"/>
      <c r="I7" s="11"/>
      <c r="J7" s="11"/>
      <c r="K7" s="11"/>
      <c r="L7" s="11"/>
      <c r="M7" s="11"/>
      <c r="N7" s="11"/>
      <c r="O7" s="11"/>
    </row>
    <row r="8" spans="1:15">
      <c r="A8" s="11"/>
      <c r="B8" s="11"/>
      <c r="C8" s="23"/>
      <c r="D8" s="11"/>
      <c r="E8" s="11"/>
      <c r="F8" s="50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23"/>
      <c r="D9" s="11"/>
      <c r="E9" s="11"/>
      <c r="F9" s="50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50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50"/>
      <c r="G11" s="11"/>
      <c r="H11" s="11"/>
      <c r="I11" s="11"/>
      <c r="J11" s="11"/>
      <c r="K11" s="11"/>
      <c r="L11" s="11"/>
      <c r="M11" s="11"/>
      <c r="N11" s="11"/>
      <c r="O11" s="11"/>
    </row>
    <row r="12" spans="1:15">
      <c r="A12" s="11"/>
      <c r="B12" s="11"/>
      <c r="C12" s="11"/>
      <c r="D12" s="11"/>
      <c r="E12" s="11"/>
      <c r="F12" s="50"/>
      <c r="G12" s="11"/>
      <c r="H12" s="11"/>
      <c r="I12" s="11"/>
      <c r="J12" s="11"/>
      <c r="K12" s="11"/>
      <c r="L12" s="11"/>
      <c r="M12" s="11"/>
      <c r="N12" s="11"/>
      <c r="O12" s="11"/>
    </row>
    <row r="13" spans="1: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="2" customFormat="1" ht="18.75" spans="1:15">
      <c r="A19" s="48" t="s">
        <v>274</v>
      </c>
      <c r="B19" s="51"/>
      <c r="C19" s="51"/>
      <c r="D19" s="18"/>
      <c r="E19" s="17"/>
      <c r="F19" s="34"/>
      <c r="G19" s="34"/>
      <c r="H19" s="34"/>
      <c r="I19" s="29"/>
      <c r="J19" s="14" t="s">
        <v>275</v>
      </c>
      <c r="K19" s="15"/>
      <c r="L19" s="15"/>
      <c r="M19" s="16"/>
      <c r="N19" s="51"/>
      <c r="O19" s="18"/>
    </row>
    <row r="20" ht="63" customHeight="1" spans="1:15">
      <c r="A20" s="19" t="s">
        <v>276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>
      <c r="A21" t="s">
        <v>277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topLeftCell="B1" workbookViewId="0">
      <selection activeCell="C4" sqref="C4"/>
    </sheetView>
  </sheetViews>
  <sheetFormatPr defaultColWidth="9" defaultRowHeight="14.25"/>
  <cols>
    <col min="1" max="2" width="7" customWidth="1"/>
    <col min="3" max="3" width="15.0833333333333" customWidth="1"/>
    <col min="4" max="4" width="19.3333333333333" customWidth="1"/>
    <col min="5" max="5" width="12.0833333333333" customWidth="1"/>
    <col min="6" max="6" width="14.3333333333333" customWidth="1"/>
    <col min="7" max="10" width="10" customWidth="1"/>
    <col min="11" max="11" width="12.1666666666667" customWidth="1"/>
    <col min="12" max="13" width="10.5833333333333" customWidth="1"/>
  </cols>
  <sheetData>
    <row r="1" ht="29.25" spans="1:1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254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279</v>
      </c>
      <c r="H2" s="4"/>
      <c r="I2" s="4" t="s">
        <v>280</v>
      </c>
      <c r="J2" s="4"/>
      <c r="K2" s="6" t="s">
        <v>281</v>
      </c>
      <c r="L2" s="46" t="s">
        <v>282</v>
      </c>
      <c r="M2" s="7" t="s">
        <v>283</v>
      </c>
    </row>
    <row r="3" s="1" customFormat="1" ht="16.5" spans="1:13">
      <c r="A3" s="4"/>
      <c r="B3" s="8"/>
      <c r="C3" s="8"/>
      <c r="D3" s="8"/>
      <c r="E3" s="8"/>
      <c r="F3" s="8"/>
      <c r="G3" s="4" t="s">
        <v>284</v>
      </c>
      <c r="H3" s="4" t="s">
        <v>285</v>
      </c>
      <c r="I3" s="4" t="s">
        <v>284</v>
      </c>
      <c r="J3" s="4" t="s">
        <v>285</v>
      </c>
      <c r="K3" s="9"/>
      <c r="L3" s="47"/>
      <c r="M3" s="10"/>
    </row>
    <row r="4" ht="21" customHeight="1" spans="1:13">
      <c r="A4" s="22">
        <v>1</v>
      </c>
      <c r="B4" s="22" t="s">
        <v>271</v>
      </c>
      <c r="C4" s="23">
        <v>251116062</v>
      </c>
      <c r="D4" s="23" t="s">
        <v>270</v>
      </c>
      <c r="E4" s="23" t="s">
        <v>85</v>
      </c>
      <c r="F4" s="11" t="s">
        <v>28</v>
      </c>
      <c r="G4" s="22">
        <v>0.4</v>
      </c>
      <c r="H4" s="22">
        <v>3.4</v>
      </c>
      <c r="I4" s="22">
        <v>0.5</v>
      </c>
      <c r="J4" s="22">
        <v>4</v>
      </c>
      <c r="K4" s="22" t="s">
        <v>286</v>
      </c>
      <c r="L4" s="22" t="s">
        <v>272</v>
      </c>
      <c r="M4" s="22" t="s">
        <v>273</v>
      </c>
    </row>
    <row r="5" spans="1:13">
      <c r="A5" s="21"/>
      <c r="B5" s="22"/>
      <c r="C5" s="23"/>
      <c r="D5" s="23"/>
      <c r="E5" s="23"/>
      <c r="F5" s="11"/>
      <c r="G5" s="21"/>
      <c r="H5" s="21"/>
      <c r="I5" s="21"/>
      <c r="J5" s="21"/>
      <c r="K5" s="21"/>
      <c r="L5" s="21"/>
      <c r="M5" s="22"/>
    </row>
    <row r="6" spans="1:13">
      <c r="A6" s="21"/>
      <c r="B6" s="22"/>
      <c r="C6" s="11"/>
      <c r="D6" s="23"/>
      <c r="E6" s="11"/>
      <c r="F6" s="11"/>
      <c r="G6" s="21"/>
      <c r="H6" s="21"/>
      <c r="I6" s="21"/>
      <c r="J6" s="21"/>
      <c r="K6" s="21"/>
      <c r="L6" s="21"/>
      <c r="M6" s="22"/>
    </row>
    <row r="7" spans="1:13">
      <c r="A7" s="22"/>
      <c r="B7" s="22"/>
      <c r="C7" s="11"/>
      <c r="D7" s="23"/>
      <c r="E7" s="11"/>
      <c r="F7" s="11"/>
      <c r="G7" s="21"/>
      <c r="H7" s="21"/>
      <c r="I7" s="21"/>
      <c r="J7" s="21"/>
      <c r="K7" s="21"/>
      <c r="L7" s="21"/>
      <c r="M7" s="22"/>
    </row>
    <row r="8" spans="1:13">
      <c r="A8" s="21"/>
      <c r="B8" s="22"/>
      <c r="C8" s="11"/>
      <c r="D8" s="23"/>
      <c r="E8" s="11"/>
      <c r="F8" s="11"/>
      <c r="G8" s="21"/>
      <c r="H8" s="21"/>
      <c r="I8" s="21"/>
      <c r="J8" s="21"/>
      <c r="K8" s="21"/>
      <c r="L8" s="11"/>
      <c r="M8" s="22"/>
    </row>
    <row r="9" spans="1:13">
      <c r="A9" s="21"/>
      <c r="B9" s="22"/>
      <c r="C9" s="11"/>
      <c r="D9" s="23"/>
      <c r="E9" s="11"/>
      <c r="F9" s="11"/>
      <c r="G9" s="21"/>
      <c r="H9" s="21"/>
      <c r="I9" s="21"/>
      <c r="J9" s="21"/>
      <c r="K9" s="21"/>
      <c r="L9" s="12"/>
      <c r="M9" s="22"/>
    </row>
    <row r="10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="2" customFormat="1" ht="18.75" spans="1:13">
      <c r="A11" s="14" t="s">
        <v>287</v>
      </c>
      <c r="B11" s="15"/>
      <c r="C11" s="15"/>
      <c r="D11" s="15"/>
      <c r="E11" s="16"/>
      <c r="F11" s="17"/>
      <c r="G11" s="29"/>
      <c r="H11" s="14" t="s">
        <v>288</v>
      </c>
      <c r="I11" s="15"/>
      <c r="J11" s="15"/>
      <c r="K11" s="16"/>
      <c r="L11" s="48"/>
      <c r="M11" s="18"/>
    </row>
    <row r="12" ht="112.5" customHeight="1" spans="1:13">
      <c r="A12" s="49" t="s">
        <v>289</v>
      </c>
      <c r="B12" s="4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3">
      <c r="A13" t="s">
        <v>290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首期尺寸表</vt:lpstr>
      <vt:lpstr>中期</vt:lpstr>
      <vt:lpstr>验货尺寸表（中期）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2026-01-22T09:06:52Z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