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<sst xmlns="http://schemas.openxmlformats.org/spreadsheetml/2006/main" count="978" uniqueCount="394">
  <si>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</si>
  <si>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</si>
  <si>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</si>
  <si>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</si>
  <si>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</si>
  <si>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</si>
  <si>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</si>
  <si>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</si>
  <si>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</si>
  <si>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</si>
  <si>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</si>
  <si>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</si>
  <si>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</si>
  <si>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</si>
  <si>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</si>
  <si>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</si>
  <si>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</si>
  <si>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</si>
  <si>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</si>
  <si>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</si>
  <si>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</si>
  <si>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</si>
  <si>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</si>
  <si>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</si>
  <si>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</si>
  <si>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</si>
  <si>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</si>
  <si>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</si>
  <si>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</si>
  <si>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</si>
  <si>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</si>
  <si>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</si>
  <si>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</si>
  <si>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</si>
  <si>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</si>
  <si>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</si>
  <si>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</si>
  <si>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</si>
  <si>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</si>
  <si>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</si>
  <si>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</si>
  <si>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</si>
  <si>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</si>
  <si>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</si>
  <si>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</si>
  <si>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</si>
  <si>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</si>
  <si>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</si>
  <si>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</si>
  <si>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</si>
  <si>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</si>
  <si>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</si>
  <si>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</si>
  <si>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</si>
  <si>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</si>
  <si>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</si>
  <si>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</si>
  <si>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</si>
  <si>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</si>
  <si>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</si>
  <si>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</si>
  <si>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</si>
  <si>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QAJJAO85709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</si>
  <si>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</si>
  <si>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</si>
  <si>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</si>
  <si>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</si>
  <si>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</si>
  <si>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</si>
  <si>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</si>
  <si>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</si>
  <si>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</si>
  <si>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</si>
  <si>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</si>
  <si>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</si>
  <si>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</si>
  <si>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</si>
  <si>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</si>
  <si>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CGDD251112100021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</si>
  <si>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</si>
  <si>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</si>
  <si>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</si>
  <si>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</si>
  <si>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</si>
  <si>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</si>
  <si>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</si>
  <si>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</si>
  <si>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</si>
  <si>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</si>
  <si>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</si>
  <si>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</si>
  <si>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</si>
  <si>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</si>
  <si>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</si>
  <si>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</si>
  <si>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</si>
  <si>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</si>
  <si>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</si>
  <si>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</si>
  <si>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</si>
  <si>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</si>
  <si>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</si>
  <si>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</si>
  <si>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</si>
  <si>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</si>
  <si>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</si>
  <si>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</si>
  <si>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</si>
  <si>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</si>
  <si>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</si>
  <si>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拾光粉</t>
  </si>
  <si>
    <t>日晒棕</t>
  </si>
  <si>
    <t>柠绿色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</si>
  <si>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</si>
  <si>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</si>
  <si>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青黛蓝4件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</si>
  <si>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</si>
  <si>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</si>
  <si>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</si>
  <si>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</si>
  <si>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</si>
  <si>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1、尺寸偏大，请留意</t>
  </si>
  <si>
    <t>2、领起皱，后领织带不平服</t>
  </si>
  <si>
    <t>3、长短袖，夹底十字缝不对称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</si>
  <si>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</si>
  <si>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</si>
  <si>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</si>
  <si>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</si>
  <si>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</si>
  <si>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</si>
  <si>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</si>
  <si>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</si>
  <si>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</si>
  <si>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</si>
  <si>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</si>
  <si>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</si>
  <si>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</si>
  <si>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</si>
  <si>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</si>
  <si>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</si>
  <si>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</si>
  <si>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</si>
  <si>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</si>
  <si>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</si>
  <si>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</si>
  <si>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</si>
  <si>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</si>
  <si>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</si>
  <si>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t>洗前</t>
  </si>
  <si>
    <t>洗后</t>
  </si>
  <si>
    <t>后中长</t>
  </si>
  <si>
    <t>-0.5</t>
  </si>
  <si>
    <t>-1</t>
  </si>
  <si>
    <t>胸围</t>
  </si>
  <si>
    <t>+2</t>
  </si>
  <si>
    <t>+0.8</t>
  </si>
  <si>
    <t>摆围</t>
  </si>
  <si>
    <t>+2.5</t>
  </si>
  <si>
    <t>+1.5</t>
  </si>
  <si>
    <t>肩宽</t>
  </si>
  <si>
    <t>+1</t>
  </si>
  <si>
    <t>肩点袖长(短袖）</t>
  </si>
  <si>
    <t>+0</t>
  </si>
  <si>
    <t>袖肥/2</t>
  </si>
  <si>
    <t>+0.6</t>
  </si>
  <si>
    <t>袖口围/2（短袖）</t>
  </si>
  <si>
    <t>+0.5</t>
  </si>
  <si>
    <t>领高</t>
  </si>
  <si>
    <t>前领深</t>
  </si>
  <si>
    <t>横领宽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</si>
  <si>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</si>
  <si>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</si>
  <si>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</si>
  <si>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</si>
  <si>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</si>
  <si>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</si>
  <si>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</si>
  <si>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</si>
  <si>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</si>
  <si>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</si>
  <si>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</si>
  <si>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</si>
  <si>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</si>
  <si>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1.领口不圆顺，领边起皱</t>
  </si>
  <si>
    <t>2.两肩膊起浪，侧骨不顺直</t>
  </si>
  <si>
    <t>3.线头没有清理干净</t>
  </si>
  <si>
    <t>【整改的严重缺陷及整改复核时间】</t>
  </si>
  <si>
    <t>以上问题车间已整改</t>
  </si>
  <si>
    <t>-0.5 -1</t>
  </si>
  <si>
    <t>+0 -0.2</t>
  </si>
  <si>
    <t>-0.8 -1</t>
  </si>
  <si>
    <t>+0.5 +0</t>
  </si>
  <si>
    <t>+0 -0.5</t>
  </si>
  <si>
    <t>+0 -1</t>
  </si>
  <si>
    <t>-1 -1.2</t>
  </si>
  <si>
    <t>+1 +0.5</t>
  </si>
  <si>
    <t>+2 +1</t>
  </si>
  <si>
    <t>+1.5 +1</t>
  </si>
  <si>
    <t>+0 +0</t>
  </si>
  <si>
    <t>+1 +0</t>
  </si>
  <si>
    <t>+1 +1</t>
  </si>
  <si>
    <t>-0.5 -0.5</t>
  </si>
  <si>
    <t>+1 +0.7</t>
  </si>
  <si>
    <t>+0.8 +0.5</t>
  </si>
  <si>
    <t>+1.2 +0.8</t>
  </si>
  <si>
    <t>-0.2 -0.5</t>
  </si>
  <si>
    <t>+0.3 +0</t>
  </si>
  <si>
    <t>-0.5 -0.9</t>
  </si>
  <si>
    <t>+0.5 +0.5</t>
  </si>
  <si>
    <t>-0.5 -0.8</t>
  </si>
  <si>
    <t>-0.6 -0.8</t>
  </si>
  <si>
    <t>-0.5 -0.7</t>
  </si>
  <si>
    <t>-10.5 -1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</si>
  <si>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</si>
  <si>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</si>
  <si>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</si>
  <si>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</si>
  <si>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</si>
  <si>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</si>
  <si>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</si>
  <si>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</si>
  <si>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</si>
  <si>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</si>
  <si>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</si>
  <si>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</si>
  <si>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</si>
  <si>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</si>
  <si>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</si>
  <si>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</si>
  <si>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</si>
  <si>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</si>
  <si>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</si>
  <si>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</si>
  <si>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</si>
  <si>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</si>
  <si>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</si>
  <si>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</si>
  <si>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</si>
  <si>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</si>
  <si>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</si>
  <si>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</si>
  <si>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</si>
  <si>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</si>
  <si>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</si>
  <si>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</si>
  <si>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</si>
  <si>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</si>
  <si>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</si>
  <si>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</si>
  <si>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</si>
  <si>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1、主唛不正中，歪斜。领边有容皱，后领织带间线不均匀</t>
  </si>
  <si>
    <t>2、肩膊起浪，脚边冚线不顺直</t>
  </si>
  <si>
    <t>3、线头未清理干净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</si>
  <si>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</si>
  <si>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</si>
  <si>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</si>
  <si>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</si>
  <si>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</si>
  <si>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</si>
  <si>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</si>
  <si>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走货2032件，抽查125件，发现4件不良品，已按照以上提出的问题点改正，可以出货</t>
  </si>
  <si>
    <t>服装QC部门</t>
  </si>
  <si>
    <t>检验人</t>
  </si>
  <si>
    <t>120/56</t>
  </si>
  <si>
    <t>130/59</t>
  </si>
  <si>
    <t>140/57</t>
  </si>
  <si>
    <t>150/63</t>
  </si>
  <si>
    <t>160/69</t>
  </si>
  <si>
    <t>170/75</t>
  </si>
  <si>
    <t>+0 -0.5  +0</t>
  </si>
  <si>
    <t>-0.5 -0.5 +0</t>
  </si>
  <si>
    <t>-0.5 -0.5 -0.5</t>
  </si>
  <si>
    <t>-1 -0.5 +0.5</t>
  </si>
  <si>
    <t>+0 +0.5 +0.5</t>
  </si>
  <si>
    <t>+1 +0 -0.8</t>
  </si>
  <si>
    <t>+0 +1 +0</t>
  </si>
  <si>
    <t>+1 +1 +1.5</t>
  </si>
  <si>
    <t>+1 +1 +0</t>
  </si>
  <si>
    <t>+0 +1 +2</t>
  </si>
  <si>
    <t>+1 +0 +2</t>
  </si>
  <si>
    <t>+0 +1 +1.5</t>
  </si>
  <si>
    <t>+1 +1.5 +1</t>
  </si>
  <si>
    <t>+2 +1.5 +1</t>
  </si>
  <si>
    <t>+2 +1 +1</t>
  </si>
  <si>
    <t>+1 +2 +1</t>
  </si>
  <si>
    <t>+0.5 +1 +0.5</t>
  </si>
  <si>
    <t>+1 +1 +1</t>
  </si>
  <si>
    <t>+1 +0.8 +0.5</t>
  </si>
  <si>
    <t>+1.5 +1 +0.5</t>
  </si>
  <si>
    <t>+1 +1 +0.5</t>
  </si>
  <si>
    <t>+0 +0 +0</t>
  </si>
  <si>
    <t>+0 +0 +0.5</t>
  </si>
  <si>
    <t>+0.5 +0.5 +0.5</t>
  </si>
  <si>
    <t>+0 -0.2 +0</t>
  </si>
  <si>
    <t>-0.3 +0 +0</t>
  </si>
  <si>
    <t>-0.5 +0.5 +0</t>
  </si>
  <si>
    <t>-0.5 +0 +0</t>
  </si>
  <si>
    <t>+11  +0.5 +0</t>
  </si>
  <si>
    <t>+1 +0.5 +0.5</t>
  </si>
  <si>
    <t>+0.5 +0.5 +0.3</t>
  </si>
  <si>
    <t>+0 +0  +0</t>
  </si>
  <si>
    <t>+0.2 +0 +0</t>
  </si>
  <si>
    <t>+0.3 +0 -0.2</t>
  </si>
  <si>
    <t>+0.3 +0 +0</t>
  </si>
  <si>
    <t>-0.5 -1 -1</t>
  </si>
  <si>
    <t>+0.5 +0 -0.3</t>
  </si>
  <si>
    <t>-1 -0.3 -0.5</t>
  </si>
  <si>
    <t>-0.5 -0.5 -0.2</t>
  </si>
  <si>
    <t>-1 -0.5 -0.3</t>
  </si>
  <si>
    <t>-0.2 +0.3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</si>
  <si>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</si>
  <si>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</si>
  <si>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</si>
  <si>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</si>
  <si>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</si>
  <si>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</si>
  <si>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</si>
  <si>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</si>
  <si>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</si>
  <si>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</si>
  <si>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</si>
  <si>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</si>
  <si>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</si>
  <si>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</si>
  <si>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</si>
  <si>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</si>
  <si>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液氨棉毛布</t>
  </si>
  <si>
    <t>同辉</t>
  </si>
  <si>
    <t>拧绿色</t>
  </si>
  <si>
    <t>制表时间：2025/2/10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</si>
  <si>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</si>
  <si>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</si>
  <si>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</si>
  <si>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</si>
  <si>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</si>
  <si>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</si>
  <si>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</si>
  <si>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</si>
  <si>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</si>
  <si>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</si>
  <si>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</si>
  <si>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制表时间：2025/12/15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</si>
  <si>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</si>
  <si>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</si>
  <si>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</si>
  <si>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</si>
  <si>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</si>
  <si>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</si>
  <si>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</si>
  <si>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</si>
  <si>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</si>
  <si>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</si>
  <si>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</si>
  <si>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TOREAD压花弹力后领带</t>
  </si>
  <si>
    <t>锦湾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</si>
  <si>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</si>
  <si>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</si>
  <si>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</si>
  <si>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</si>
  <si>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</si>
  <si>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</si>
  <si>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</si>
  <si>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</si>
  <si>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</si>
  <si>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</si>
  <si>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</si>
  <si>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</si>
  <si>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</si>
  <si>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</si>
  <si>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</si>
  <si>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</si>
  <si>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</si>
  <si>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</si>
  <si>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</si>
  <si>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</si>
  <si>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</si>
  <si>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</si>
  <si>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前中印花</t>
  </si>
  <si>
    <t>无脱落开裂</t>
  </si>
  <si>
    <t>制表时间：2025/12/20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</si>
  <si>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</si>
  <si>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</si>
  <si>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</si>
  <si>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</si>
  <si>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</si>
  <si>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1CM压花织带</t>
  </si>
  <si>
    <t>19SS白色/E73//</t>
  </si>
  <si>
    <t>-6</t>
  </si>
  <si>
    <t>-5</t>
  </si>
  <si>
    <t>26SS拾光粉/R360//</t>
  </si>
  <si>
    <t>26SS柠绿色/R371//</t>
  </si>
  <si>
    <t>制表时间：11-20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</si>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</sst>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sz val="12"/>
      <name val="微软雅黑"/>
      <charset val="0"/>
    </font>
    <font>
      <sz val="12"/>
      <name val="微软雅黑"/>
      <charset val="134"/>
    </font>
    <font>
      <sz val="10"/>
      <color indexed="8"/>
      <name val="宋体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2"/>
      <color rgb="FFFF0000"/>
      <name val="宋体"/>
      <charset val="134"/>
    </font>
    <font>
      <b/>
      <sz val="12"/>
      <name val="仿宋_GB2312"/>
      <charset val="0"/>
    </font>
    <font>
      <sz val="11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0"/>
      </bottom>
      <diagonal/>
    </border>
    <border>
      <left style="thin">
        <color rgb="FF000000"/>
      </left>
      <right style="medium">
        <color indexed="0"/>
      </right>
      <top style="thin">
        <color rgb="FF000000"/>
      </top>
      <bottom style="medium">
        <color indexed="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6" fillId="8" borderId="87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88" applyNumberFormat="0" applyFill="0" applyAlignment="0" applyProtection="0">
      <alignment vertical="center"/>
    </xf>
    <xf numFmtId="0" fontId="60" fillId="0" borderId="88" applyNumberFormat="0" applyFill="0" applyAlignment="0" applyProtection="0">
      <alignment vertical="center"/>
    </xf>
    <xf numFmtId="0" fontId="61" fillId="0" borderId="89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9" borderId="90" applyNumberFormat="0" applyAlignment="0" applyProtection="0">
      <alignment vertical="center"/>
    </xf>
    <xf numFmtId="0" fontId="63" fillId="10" borderId="91" applyNumberFormat="0" applyAlignment="0" applyProtection="0">
      <alignment vertical="center"/>
    </xf>
    <xf numFmtId="0" fontId="64" fillId="10" borderId="90" applyNumberFormat="0" applyAlignment="0" applyProtection="0">
      <alignment vertical="center"/>
    </xf>
    <xf numFmtId="0" fontId="65" fillId="11" borderId="92" applyNumberFormat="0" applyAlignment="0" applyProtection="0">
      <alignment vertical="center"/>
    </xf>
    <xf numFmtId="0" fontId="66" fillId="0" borderId="93" applyNumberFormat="0" applyFill="0" applyAlignment="0" applyProtection="0">
      <alignment vertical="center"/>
    </xf>
    <xf numFmtId="0" fontId="67" fillId="0" borderId="94" applyNumberFormat="0" applyFill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19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73" fillId="0" borderId="0"/>
    <xf numFmtId="0" fontId="19" fillId="0" borderId="0">
      <alignment vertical="center"/>
    </xf>
    <xf numFmtId="0" fontId="16" fillId="0" borderId="0">
      <alignment vertical="center"/>
    </xf>
    <xf numFmtId="0" fontId="19" fillId="0" borderId="0"/>
    <xf numFmtId="0" fontId="74" fillId="0" borderId="0">
      <alignment horizontal="center" vertical="center"/>
    </xf>
    <xf numFmtId="0" fontId="6" fillId="0" borderId="0">
      <alignment horizontal="center" vertical="center"/>
    </xf>
  </cellStyleXfs>
  <cellXfs count="47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5" xfId="62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6" xfId="62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10" fillId="0" borderId="2" xfId="0" applyFont="1" applyBorder="1"/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10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center"/>
    </xf>
    <xf numFmtId="177" fontId="1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7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left" vertic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vertical="center"/>
    </xf>
    <xf numFmtId="0" fontId="23" fillId="0" borderId="2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18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0" fontId="27" fillId="0" borderId="2" xfId="5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29" fillId="0" borderId="2" xfId="52" applyFont="1" applyFill="1" applyBorder="1" applyAlignment="1">
      <alignment horizontal="left" vertical="center"/>
    </xf>
    <xf numFmtId="0" fontId="30" fillId="0" borderId="2" xfId="52" applyFont="1" applyFill="1" applyBorder="1" applyAlignment="1">
      <alignment horizontal="center" vertical="center"/>
    </xf>
    <xf numFmtId="49" fontId="31" fillId="0" borderId="2" xfId="54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52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58" fontId="30" fillId="0" borderId="2" xfId="0" applyNumberFormat="1" applyFont="1" applyFill="1" applyBorder="1" applyAlignment="1">
      <alignment horizontal="left" vertical="center"/>
    </xf>
    <xf numFmtId="0" fontId="32" fillId="0" borderId="2" xfId="0" applyNumberFormat="1" applyFont="1" applyFill="1" applyBorder="1" applyAlignment="1">
      <alignment shrinkToFit="1"/>
    </xf>
    <xf numFmtId="0" fontId="33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4" fillId="0" borderId="0" xfId="51" applyNumberFormat="1" applyFont="1" applyFill="1" applyBorder="1" applyAlignment="1">
      <alignment horizontal="center" vertical="center"/>
    </xf>
    <xf numFmtId="0" fontId="31" fillId="0" borderId="0" xfId="53" applyFont="1" applyFill="1" applyAlignment="1"/>
    <xf numFmtId="0" fontId="26" fillId="0" borderId="0" xfId="53" applyFont="1" applyFill="1" applyAlignment="1"/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25" fillId="0" borderId="0" xfId="53" applyFont="1" applyFill="1" applyAlignment="1">
      <alignment horizontal="right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5" fillId="0" borderId="11" xfId="52" applyFont="1" applyBorder="1" applyAlignment="1">
      <alignment horizontal="center" vertical="top"/>
    </xf>
    <xf numFmtId="0" fontId="36" fillId="0" borderId="12" xfId="52" applyFont="1" applyFill="1" applyBorder="1" applyAlignment="1">
      <alignment horizontal="left" vertical="center"/>
    </xf>
    <xf numFmtId="0" fontId="22" fillId="0" borderId="13" xfId="52" applyFont="1" applyFill="1" applyBorder="1" applyAlignment="1">
      <alignment horizontal="left" vertical="center"/>
    </xf>
    <xf numFmtId="0" fontId="36" fillId="0" borderId="13" xfId="52" applyFont="1" applyFill="1" applyBorder="1" applyAlignment="1">
      <alignment horizontal="center" vertical="center"/>
    </xf>
    <xf numFmtId="0" fontId="26" fillId="0" borderId="13" xfId="52" applyFont="1" applyFill="1" applyBorder="1" applyAlignment="1">
      <alignment vertical="center"/>
    </xf>
    <xf numFmtId="0" fontId="36" fillId="0" borderId="13" xfId="52" applyFont="1" applyFill="1" applyBorder="1" applyAlignment="1">
      <alignment vertical="center"/>
    </xf>
    <xf numFmtId="0" fontId="22" fillId="0" borderId="14" xfId="52" applyFont="1" applyBorder="1" applyAlignment="1">
      <alignment horizontal="left" vertical="center"/>
    </xf>
    <xf numFmtId="0" fontId="22" fillId="0" borderId="15" xfId="52" applyFont="1" applyBorder="1" applyAlignment="1">
      <alignment horizontal="left" vertical="center"/>
    </xf>
    <xf numFmtId="0" fontId="36" fillId="0" borderId="13" xfId="52" applyFont="1" applyFill="1" applyBorder="1" applyAlignment="1">
      <alignment horizontal="left" vertical="center"/>
    </xf>
    <xf numFmtId="0" fontId="26" fillId="0" borderId="13" xfId="52" applyFont="1" applyFill="1" applyBorder="1" applyAlignment="1">
      <alignment horizontal="center" vertical="center"/>
    </xf>
    <xf numFmtId="0" fontId="26" fillId="0" borderId="16" xfId="52" applyFont="1" applyFill="1" applyBorder="1" applyAlignment="1">
      <alignment horizontal="center" vertical="center"/>
    </xf>
    <xf numFmtId="0" fontId="36" fillId="0" borderId="17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left" vertical="center"/>
    </xf>
    <xf numFmtId="0" fontId="36" fillId="0" borderId="14" xfId="52" applyFont="1" applyFill="1" applyBorder="1" applyAlignment="1">
      <alignment vertical="center"/>
    </xf>
    <xf numFmtId="58" fontId="26" fillId="0" borderId="14" xfId="52" applyNumberFormat="1" applyFont="1" applyFill="1" applyBorder="1" applyAlignment="1">
      <alignment horizontal="center" vertical="center"/>
    </xf>
    <xf numFmtId="0" fontId="26" fillId="0" borderId="14" xfId="52" applyFont="1" applyFill="1" applyBorder="1" applyAlignment="1">
      <alignment horizontal="center" vertical="center"/>
    </xf>
    <xf numFmtId="0" fontId="36" fillId="0" borderId="14" xfId="52" applyFont="1" applyFill="1" applyBorder="1" applyAlignment="1">
      <alignment horizontal="center" vertical="center"/>
    </xf>
    <xf numFmtId="0" fontId="36" fillId="0" borderId="15" xfId="52" applyFont="1" applyFill="1" applyBorder="1" applyAlignment="1">
      <alignment horizontal="center" vertical="center"/>
    </xf>
    <xf numFmtId="0" fontId="36" fillId="0" borderId="17" xfId="52" applyFont="1" applyFill="1" applyBorder="1" applyAlignment="1">
      <alignment horizontal="left" vertical="center"/>
    </xf>
    <xf numFmtId="0" fontId="36" fillId="0" borderId="14" xfId="52" applyFont="1" applyFill="1" applyBorder="1" applyAlignment="1">
      <alignment horizontal="left" vertical="center"/>
    </xf>
    <xf numFmtId="0" fontId="26" fillId="0" borderId="14" xfId="52" applyFont="1" applyFill="1" applyBorder="1" applyAlignment="1">
      <alignment horizontal="left" vertical="center"/>
    </xf>
    <xf numFmtId="0" fontId="26" fillId="0" borderId="15" xfId="52" applyFont="1" applyFill="1" applyBorder="1" applyAlignment="1">
      <alignment horizontal="left" vertical="center"/>
    </xf>
    <xf numFmtId="0" fontId="36" fillId="0" borderId="18" xfId="52" applyFont="1" applyFill="1" applyBorder="1" applyAlignment="1">
      <alignment vertical="center"/>
    </xf>
    <xf numFmtId="0" fontId="22" fillId="0" borderId="19" xfId="52" applyFont="1" applyFill="1" applyBorder="1" applyAlignment="1">
      <alignment horizontal="left" vertical="center"/>
    </xf>
    <xf numFmtId="0" fontId="36" fillId="0" borderId="19" xfId="52" applyFont="1" applyFill="1" applyBorder="1" applyAlignment="1">
      <alignment vertical="center"/>
    </xf>
    <xf numFmtId="0" fontId="26" fillId="0" borderId="19" xfId="52" applyFont="1" applyFill="1" applyBorder="1" applyAlignment="1">
      <alignment horizontal="left" vertical="center"/>
    </xf>
    <xf numFmtId="0" fontId="36" fillId="0" borderId="19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6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36" fillId="0" borderId="12" xfId="52" applyFont="1" applyFill="1" applyBorder="1" applyAlignment="1">
      <alignment vertical="center"/>
    </xf>
    <xf numFmtId="0" fontId="36" fillId="0" borderId="21" xfId="52" applyFont="1" applyFill="1" applyBorder="1" applyAlignment="1">
      <alignment vertical="center"/>
    </xf>
    <xf numFmtId="0" fontId="36" fillId="0" borderId="22" xfId="52" applyFont="1" applyFill="1" applyBorder="1" applyAlignment="1">
      <alignment vertical="center"/>
    </xf>
    <xf numFmtId="0" fontId="36" fillId="0" borderId="23" xfId="52" applyFont="1" applyFill="1" applyBorder="1" applyAlignment="1">
      <alignment vertical="center"/>
    </xf>
    <xf numFmtId="0" fontId="26" fillId="0" borderId="14" xfId="52" applyFont="1" applyFill="1" applyBorder="1" applyAlignment="1">
      <alignment vertical="center"/>
    </xf>
    <xf numFmtId="0" fontId="26" fillId="0" borderId="24" xfId="52" applyFont="1" applyFill="1" applyBorder="1" applyAlignment="1">
      <alignment horizontal="center"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37" fillId="0" borderId="27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horizontal="left" vertical="center"/>
    </xf>
    <xf numFmtId="0" fontId="37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36" fillId="0" borderId="16" xfId="52" applyFont="1" applyFill="1" applyBorder="1" applyAlignment="1">
      <alignment horizontal="left" vertical="center"/>
    </xf>
    <xf numFmtId="0" fontId="36" fillId="0" borderId="15" xfId="52" applyFont="1" applyFill="1" applyBorder="1" applyAlignment="1">
      <alignment horizontal="left" vertical="center"/>
    </xf>
    <xf numFmtId="0" fontId="26" fillId="0" borderId="17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7" xfId="52" applyFont="1" applyFill="1" applyBorder="1" applyAlignment="1">
      <alignment horizontal="left" vertical="center" wrapText="1"/>
    </xf>
    <xf numFmtId="0" fontId="26" fillId="0" borderId="14" xfId="52" applyFont="1" applyFill="1" applyBorder="1" applyAlignment="1">
      <alignment horizontal="left" vertical="center" wrapText="1"/>
    </xf>
    <xf numFmtId="0" fontId="26" fillId="0" borderId="15" xfId="52" applyFont="1" applyFill="1" applyBorder="1" applyAlignment="1">
      <alignment horizontal="left" vertical="center" wrapText="1"/>
    </xf>
    <xf numFmtId="0" fontId="36" fillId="0" borderId="18" xfId="52" applyFont="1" applyFill="1" applyBorder="1" applyAlignment="1">
      <alignment horizontal="left" vertical="center"/>
    </xf>
    <xf numFmtId="0" fontId="19" fillId="0" borderId="19" xfId="52" applyFill="1" applyBorder="1" applyAlignment="1">
      <alignment horizontal="center" vertical="center"/>
    </xf>
    <xf numFmtId="0" fontId="19" fillId="0" borderId="20" xfId="52" applyFill="1" applyBorder="1" applyAlignment="1">
      <alignment horizontal="center" vertical="center"/>
    </xf>
    <xf numFmtId="0" fontId="36" fillId="0" borderId="28" xfId="52" applyFont="1" applyFill="1" applyBorder="1" applyAlignment="1">
      <alignment horizontal="center" vertical="center"/>
    </xf>
    <xf numFmtId="0" fontId="36" fillId="0" borderId="29" xfId="52" applyFont="1" applyFill="1" applyBorder="1" applyAlignment="1">
      <alignment horizontal="left" vertical="center"/>
    </xf>
    <xf numFmtId="0" fontId="36" fillId="0" borderId="22" xfId="52" applyFont="1" applyFill="1" applyBorder="1" applyAlignment="1">
      <alignment horizontal="left" vertical="center"/>
    </xf>
    <xf numFmtId="0" fontId="36" fillId="0" borderId="23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15" xfId="52" applyFont="1" applyFill="1" applyBorder="1" applyAlignment="1">
      <alignment horizontal="center" vertical="center"/>
    </xf>
    <xf numFmtId="0" fontId="26" fillId="0" borderId="15" xfId="52" applyFont="1" applyFill="1" applyBorder="1" applyAlignment="1">
      <alignment horizontal="center" vertical="center" wrapText="1"/>
    </xf>
    <xf numFmtId="0" fontId="19" fillId="0" borderId="26" xfId="52" applyFont="1" applyFill="1" applyBorder="1" applyAlignment="1">
      <alignment horizontal="center" vertical="center"/>
    </xf>
    <xf numFmtId="0" fontId="27" fillId="0" borderId="26" xfId="52" applyFont="1" applyFill="1" applyBorder="1" applyAlignment="1">
      <alignment horizontal="center" vertical="center"/>
    </xf>
    <xf numFmtId="0" fontId="26" fillId="0" borderId="27" xfId="52" applyFont="1" applyFill="1" applyBorder="1" applyAlignment="1">
      <alignment horizontal="right" vertical="center"/>
    </xf>
    <xf numFmtId="0" fontId="26" fillId="0" borderId="25" xfId="52" applyFont="1" applyFill="1" applyBorder="1" applyAlignment="1">
      <alignment horizontal="right" vertical="center"/>
    </xf>
    <xf numFmtId="0" fontId="26" fillId="0" borderId="30" xfId="52" applyFont="1" applyFill="1" applyBorder="1" applyAlignment="1">
      <alignment horizontal="right" vertical="center"/>
    </xf>
    <xf numFmtId="0" fontId="26" fillId="0" borderId="31" xfId="52" applyFont="1" applyFill="1" applyBorder="1" applyAlignment="1">
      <alignment horizontal="center" vertical="center"/>
    </xf>
    <xf numFmtId="0" fontId="37" fillId="0" borderId="12" xfId="52" applyFont="1" applyFill="1" applyBorder="1" applyAlignment="1">
      <alignment horizontal="left" vertical="center"/>
    </xf>
    <xf numFmtId="0" fontId="37" fillId="0" borderId="13" xfId="52" applyFont="1" applyFill="1" applyBorder="1" applyAlignment="1">
      <alignment horizontal="left" vertical="center"/>
    </xf>
    <xf numFmtId="0" fontId="37" fillId="0" borderId="16" xfId="52" applyFont="1" applyFill="1" applyBorder="1" applyAlignment="1">
      <alignment horizontal="left" vertical="center"/>
    </xf>
    <xf numFmtId="0" fontId="36" fillId="0" borderId="24" xfId="52" applyFont="1" applyFill="1" applyBorder="1" applyAlignment="1">
      <alignment horizontal="left" vertical="center"/>
    </xf>
    <xf numFmtId="0" fontId="36" fillId="0" borderId="30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center" vertical="center"/>
    </xf>
    <xf numFmtId="58" fontId="26" fillId="0" borderId="19" xfId="52" applyNumberFormat="1" applyFont="1" applyFill="1" applyBorder="1" applyAlignment="1">
      <alignment horizontal="center" vertical="center"/>
    </xf>
    <xf numFmtId="0" fontId="36" fillId="0" borderId="19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center" vertical="center"/>
    </xf>
    <xf numFmtId="0" fontId="31" fillId="0" borderId="0" xfId="53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49" fontId="38" fillId="0" borderId="2" xfId="51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178" fontId="41" fillId="0" borderId="2" xfId="0" applyNumberFormat="1" applyFont="1" applyFill="1" applyBorder="1" applyAlignment="1">
      <alignment horizontal="center" vertical="center"/>
    </xf>
    <xf numFmtId="0" fontId="18" fillId="0" borderId="2" xfId="53" applyFont="1" applyFill="1" applyBorder="1" applyAlignment="1"/>
    <xf numFmtId="58" fontId="31" fillId="0" borderId="0" xfId="53" applyNumberFormat="1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27" fillId="0" borderId="32" xfId="52" applyFont="1" applyBorder="1" applyAlignment="1">
      <alignment horizontal="left" vertical="center"/>
    </xf>
    <xf numFmtId="0" fontId="22" fillId="0" borderId="33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37" fillId="0" borderId="33" xfId="52" applyFont="1" applyBorder="1" applyAlignment="1">
      <alignment horizontal="left" vertical="center"/>
    </xf>
    <xf numFmtId="0" fontId="19" fillId="0" borderId="33" xfId="52" applyFont="1" applyBorder="1" applyAlignment="1">
      <alignment horizontal="center" vertical="center"/>
    </xf>
    <xf numFmtId="0" fontId="19" fillId="0" borderId="34" xfId="52" applyFont="1" applyBorder="1" applyAlignment="1">
      <alignment horizontal="center" vertical="center"/>
    </xf>
    <xf numFmtId="0" fontId="37" fillId="0" borderId="12" xfId="52" applyFont="1" applyBorder="1" applyAlignment="1">
      <alignment horizontal="center" vertical="center"/>
    </xf>
    <xf numFmtId="0" fontId="37" fillId="0" borderId="13" xfId="52" applyFont="1" applyBorder="1" applyAlignment="1">
      <alignment horizontal="center" vertical="center"/>
    </xf>
    <xf numFmtId="0" fontId="37" fillId="0" borderId="16" xfId="52" applyFont="1" applyBorder="1" applyAlignment="1">
      <alignment horizontal="center" vertical="center"/>
    </xf>
    <xf numFmtId="0" fontId="27" fillId="0" borderId="12" xfId="52" applyFont="1" applyBorder="1" applyAlignment="1">
      <alignment horizontal="center" vertical="center"/>
    </xf>
    <xf numFmtId="0" fontId="27" fillId="0" borderId="13" xfId="52" applyFont="1" applyBorder="1" applyAlignment="1">
      <alignment horizontal="center" vertical="center"/>
    </xf>
    <xf numFmtId="0" fontId="27" fillId="0" borderId="16" xfId="52" applyFont="1" applyBorder="1" applyAlignment="1">
      <alignment horizontal="center" vertical="center"/>
    </xf>
    <xf numFmtId="0" fontId="37" fillId="0" borderId="17" xfId="52" applyFont="1" applyBorder="1" applyAlignment="1">
      <alignment horizontal="left" vertical="center"/>
    </xf>
    <xf numFmtId="0" fontId="37" fillId="0" borderId="14" xfId="52" applyFont="1" applyBorder="1" applyAlignment="1">
      <alignment horizontal="left" vertical="center"/>
    </xf>
    <xf numFmtId="14" fontId="22" fillId="0" borderId="14" xfId="52" applyNumberFormat="1" applyFont="1" applyBorder="1" applyAlignment="1">
      <alignment horizontal="center" vertical="center"/>
    </xf>
    <xf numFmtId="14" fontId="22" fillId="0" borderId="15" xfId="52" applyNumberFormat="1" applyFont="1" applyBorder="1" applyAlignment="1">
      <alignment horizontal="center" vertical="center"/>
    </xf>
    <xf numFmtId="0" fontId="37" fillId="0" borderId="17" xfId="52" applyFont="1" applyBorder="1" applyAlignment="1">
      <alignment vertical="center"/>
    </xf>
    <xf numFmtId="0" fontId="22" fillId="0" borderId="14" xfId="52" applyNumberFormat="1" applyFont="1" applyBorder="1" applyAlignment="1">
      <alignment horizontal="center" vertical="center"/>
    </xf>
    <xf numFmtId="0" fontId="22" fillId="0" borderId="15" xfId="52" applyFont="1" applyBorder="1" applyAlignment="1">
      <alignment horizontal="center" vertical="center"/>
    </xf>
    <xf numFmtId="0" fontId="37" fillId="0" borderId="14" xfId="52" applyFont="1" applyBorder="1" applyAlignment="1">
      <alignment vertical="center"/>
    </xf>
    <xf numFmtId="0" fontId="22" fillId="0" borderId="35" xfId="52" applyFont="1" applyBorder="1" applyAlignment="1">
      <alignment horizontal="center" vertical="center"/>
    </xf>
    <xf numFmtId="0" fontId="22" fillId="0" borderId="36" xfId="52" applyFont="1" applyBorder="1" applyAlignment="1">
      <alignment horizontal="center" vertical="center"/>
    </xf>
    <xf numFmtId="0" fontId="19" fillId="0" borderId="14" xfId="52" applyFont="1" applyBorder="1" applyAlignment="1">
      <alignment vertical="center"/>
    </xf>
    <xf numFmtId="0" fontId="42" fillId="0" borderId="18" xfId="52" applyFont="1" applyBorder="1" applyAlignment="1">
      <alignment vertical="center"/>
    </xf>
    <xf numFmtId="0" fontId="22" fillId="0" borderId="37" xfId="52" applyFont="1" applyBorder="1" applyAlignment="1">
      <alignment horizontal="center" vertical="center"/>
    </xf>
    <xf numFmtId="0" fontId="22" fillId="0" borderId="31" xfId="52" applyFont="1" applyBorder="1" applyAlignment="1">
      <alignment horizontal="center" vertical="center"/>
    </xf>
    <xf numFmtId="0" fontId="37" fillId="0" borderId="18" xfId="52" applyFont="1" applyBorder="1" applyAlignment="1">
      <alignment horizontal="left" vertical="center"/>
    </xf>
    <xf numFmtId="0" fontId="37" fillId="0" borderId="19" xfId="52" applyFont="1" applyBorder="1" applyAlignment="1">
      <alignment horizontal="left" vertical="center"/>
    </xf>
    <xf numFmtId="14" fontId="22" fillId="0" borderId="19" xfId="52" applyNumberFormat="1" applyFont="1" applyBorder="1" applyAlignment="1">
      <alignment horizontal="center" vertical="center"/>
    </xf>
    <xf numFmtId="14" fontId="22" fillId="0" borderId="20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37" fillId="0" borderId="12" xfId="52" applyFont="1" applyBorder="1" applyAlignment="1">
      <alignment vertical="center"/>
    </xf>
    <xf numFmtId="0" fontId="19" fillId="0" borderId="13" xfId="52" applyFont="1" applyBorder="1" applyAlignment="1">
      <alignment horizontal="left" vertical="center"/>
    </xf>
    <xf numFmtId="0" fontId="22" fillId="0" borderId="13" xfId="52" applyFont="1" applyBorder="1" applyAlignment="1">
      <alignment horizontal="left" vertical="center"/>
    </xf>
    <xf numFmtId="0" fontId="19" fillId="0" borderId="13" xfId="52" applyFont="1" applyBorder="1" applyAlignment="1">
      <alignment vertical="center"/>
    </xf>
    <xf numFmtId="0" fontId="37" fillId="0" borderId="13" xfId="52" applyFont="1" applyBorder="1" applyAlignment="1">
      <alignment vertical="center"/>
    </xf>
    <xf numFmtId="0" fontId="22" fillId="0" borderId="16" xfId="52" applyFont="1" applyBorder="1" applyAlignment="1">
      <alignment horizontal="left" vertical="center"/>
    </xf>
    <xf numFmtId="0" fontId="19" fillId="0" borderId="14" xfId="52" applyFont="1" applyBorder="1" applyAlignment="1">
      <alignment horizontal="left" vertical="center"/>
    </xf>
    <xf numFmtId="0" fontId="37" fillId="0" borderId="20" xfId="52" applyFont="1" applyBorder="1" applyAlignment="1">
      <alignment horizontal="left" vertical="center"/>
    </xf>
    <xf numFmtId="0" fontId="37" fillId="0" borderId="0" xfId="52" applyFont="1" applyBorder="1" applyAlignment="1">
      <alignment horizontal="left" vertical="center"/>
    </xf>
    <xf numFmtId="0" fontId="26" fillId="0" borderId="29" xfId="52" applyFont="1" applyBorder="1" applyAlignment="1">
      <alignment horizontal="left" vertical="center" wrapText="1"/>
    </xf>
    <xf numFmtId="0" fontId="26" fillId="0" borderId="22" xfId="52" applyFont="1" applyBorder="1" applyAlignment="1">
      <alignment horizontal="left" vertical="center" wrapText="1"/>
    </xf>
    <xf numFmtId="0" fontId="26" fillId="0" borderId="38" xfId="52" applyFont="1" applyBorder="1" applyAlignment="1">
      <alignment horizontal="left" vertical="center" wrapText="1"/>
    </xf>
    <xf numFmtId="0" fontId="36" fillId="0" borderId="13" xfId="52" applyFont="1" applyBorder="1" applyAlignment="1">
      <alignment horizontal="left" vertical="center"/>
    </xf>
    <xf numFmtId="0" fontId="36" fillId="0" borderId="16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6" fillId="0" borderId="30" xfId="52" applyFont="1" applyBorder="1" applyAlignment="1">
      <alignment horizontal="left" vertical="center"/>
    </xf>
    <xf numFmtId="0" fontId="26" fillId="0" borderId="24" xfId="52" applyFont="1" applyBorder="1" applyAlignment="1">
      <alignment horizontal="left" vertical="center"/>
    </xf>
    <xf numFmtId="0" fontId="36" fillId="0" borderId="24" xfId="52" applyFont="1" applyBorder="1" applyAlignment="1">
      <alignment horizontal="left" vertical="center"/>
    </xf>
    <xf numFmtId="0" fontId="36" fillId="0" borderId="25" xfId="52" applyFont="1" applyBorder="1" applyAlignment="1">
      <alignment horizontal="left" vertical="center"/>
    </xf>
    <xf numFmtId="0" fontId="36" fillId="0" borderId="26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/>
    </xf>
    <xf numFmtId="0" fontId="26" fillId="0" borderId="12" xfId="52" applyFont="1" applyBorder="1" applyAlignment="1">
      <alignment horizontal="left" vertical="center" wrapText="1"/>
    </xf>
    <xf numFmtId="0" fontId="26" fillId="0" borderId="13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37" fillId="0" borderId="17" xfId="52" applyFont="1" applyFill="1" applyBorder="1" applyAlignment="1">
      <alignment horizontal="left" vertical="center"/>
    </xf>
    <xf numFmtId="0" fontId="22" fillId="0" borderId="15" xfId="52" applyFont="1" applyFill="1" applyBorder="1" applyAlignment="1">
      <alignment horizontal="left" vertical="center"/>
    </xf>
    <xf numFmtId="0" fontId="37" fillId="0" borderId="18" xfId="52" applyFont="1" applyBorder="1" applyAlignment="1">
      <alignment horizontal="center" vertical="center"/>
    </xf>
    <xf numFmtId="0" fontId="37" fillId="0" borderId="19" xfId="52" applyFont="1" applyBorder="1" applyAlignment="1">
      <alignment horizontal="center" vertical="center"/>
    </xf>
    <xf numFmtId="0" fontId="37" fillId="0" borderId="20" xfId="52" applyFont="1" applyBorder="1" applyAlignment="1">
      <alignment horizontal="center" vertical="center"/>
    </xf>
    <xf numFmtId="0" fontId="37" fillId="0" borderId="17" xfId="52" applyFont="1" applyBorder="1" applyAlignment="1">
      <alignment horizontal="center" vertical="center"/>
    </xf>
    <xf numFmtId="0" fontId="37" fillId="0" borderId="14" xfId="52" applyFont="1" applyBorder="1" applyAlignment="1">
      <alignment horizontal="center" vertical="center"/>
    </xf>
    <xf numFmtId="0" fontId="36" fillId="0" borderId="14" xfId="52" applyFont="1" applyBorder="1" applyAlignment="1">
      <alignment horizontal="left" vertical="center"/>
    </xf>
    <xf numFmtId="0" fontId="36" fillId="0" borderId="15" xfId="52" applyFont="1" applyBorder="1" applyAlignment="1">
      <alignment horizontal="left" vertical="center"/>
    </xf>
    <xf numFmtId="0" fontId="37" fillId="0" borderId="39" xfId="52" applyFont="1" applyFill="1" applyBorder="1" applyAlignment="1">
      <alignment horizontal="left" vertical="center"/>
    </xf>
    <xf numFmtId="0" fontId="37" fillId="0" borderId="40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37" fillId="0" borderId="27" xfId="52" applyFont="1" applyBorder="1" applyAlignment="1">
      <alignment horizontal="left" vertical="center"/>
    </xf>
    <xf numFmtId="0" fontId="37" fillId="0" borderId="25" xfId="52" applyFont="1" applyBorder="1" applyAlignment="1">
      <alignment horizontal="left" vertical="center"/>
    </xf>
    <xf numFmtId="0" fontId="37" fillId="0" borderId="26" xfId="52" applyFont="1" applyBorder="1" applyAlignment="1">
      <alignment horizontal="left" vertical="center"/>
    </xf>
    <xf numFmtId="0" fontId="27" fillId="0" borderId="44" xfId="52" applyFont="1" applyBorder="1" applyAlignment="1">
      <alignment vertical="center"/>
    </xf>
    <xf numFmtId="0" fontId="22" fillId="0" borderId="45" xfId="52" applyFont="1" applyBorder="1" applyAlignment="1">
      <alignment horizontal="center" vertical="center"/>
    </xf>
    <xf numFmtId="0" fontId="27" fillId="0" borderId="45" xfId="52" applyFont="1" applyBorder="1" applyAlignment="1">
      <alignment vertical="center"/>
    </xf>
    <xf numFmtId="58" fontId="19" fillId="0" borderId="45" xfId="52" applyNumberFormat="1" applyFont="1" applyBorder="1" applyAlignment="1">
      <alignment vertical="center"/>
    </xf>
    <xf numFmtId="0" fontId="27" fillId="0" borderId="45" xfId="52" applyFont="1" applyBorder="1" applyAlignment="1">
      <alignment horizontal="center" vertical="center"/>
    </xf>
    <xf numFmtId="0" fontId="22" fillId="0" borderId="46" xfId="52" applyFont="1" applyBorder="1" applyAlignment="1">
      <alignment horizontal="center" vertical="center"/>
    </xf>
    <xf numFmtId="0" fontId="27" fillId="0" borderId="47" xfId="52" applyFont="1" applyFill="1" applyBorder="1" applyAlignment="1">
      <alignment horizontal="left" vertical="center"/>
    </xf>
    <xf numFmtId="0" fontId="27" fillId="0" borderId="45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7" fillId="0" borderId="49" xfId="52" applyFont="1" applyFill="1" applyBorder="1" applyAlignment="1">
      <alignment horizontal="center" vertical="center"/>
    </xf>
    <xf numFmtId="0" fontId="27" fillId="0" borderId="50" xfId="52" applyFont="1" applyFill="1" applyBorder="1" applyAlignment="1">
      <alignment horizontal="center" vertical="center"/>
    </xf>
    <xf numFmtId="0" fontId="27" fillId="0" borderId="51" xfId="52" applyFont="1" applyFill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19" xfId="52" applyFont="1" applyFill="1" applyBorder="1" applyAlignment="1">
      <alignment horizontal="center" vertical="center"/>
    </xf>
    <xf numFmtId="0" fontId="27" fillId="0" borderId="20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21" fillId="0" borderId="52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center" vertical="center"/>
    </xf>
    <xf numFmtId="0" fontId="22" fillId="0" borderId="53" xfId="52" applyFont="1" applyFill="1" applyBorder="1" applyAlignment="1">
      <alignment horizontal="center" vertical="center"/>
    </xf>
    <xf numFmtId="0" fontId="21" fillId="0" borderId="54" xfId="52" applyFont="1" applyFill="1" applyBorder="1" applyAlignment="1">
      <alignment horizontal="center" vertical="center"/>
    </xf>
    <xf numFmtId="0" fontId="21" fillId="0" borderId="55" xfId="52" applyFont="1" applyFill="1" applyBorder="1" applyAlignment="1">
      <alignment vertical="center"/>
    </xf>
    <xf numFmtId="0" fontId="23" fillId="0" borderId="55" xfId="52" applyFont="1" applyFill="1" applyBorder="1" applyAlignment="1">
      <alignment horizontal="center" vertical="center"/>
    </xf>
    <xf numFmtId="0" fontId="23" fillId="0" borderId="56" xfId="52" applyFont="1" applyFill="1" applyBorder="1" applyAlignment="1">
      <alignment horizontal="center" vertical="center"/>
    </xf>
    <xf numFmtId="0" fontId="18" fillId="0" borderId="57" xfId="53" applyFont="1" applyFill="1" applyBorder="1" applyAlignment="1">
      <alignment horizontal="center"/>
    </xf>
    <xf numFmtId="0" fontId="18" fillId="0" borderId="55" xfId="52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left" vertical="center"/>
    </xf>
    <xf numFmtId="0" fontId="24" fillId="0" borderId="59" xfId="53" applyFont="1" applyFill="1" applyBorder="1" applyAlignment="1" applyProtection="1">
      <alignment horizontal="center" vertical="center"/>
    </xf>
    <xf numFmtId="0" fontId="25" fillId="0" borderId="60" xfId="53" applyFont="1" applyFill="1" applyBorder="1" applyAlignment="1">
      <alignment horizontal="center" vertical="center"/>
    </xf>
    <xf numFmtId="0" fontId="18" fillId="0" borderId="8" xfId="53" applyFont="1" applyFill="1" applyBorder="1" applyAlignment="1">
      <alignment horizontal="center"/>
    </xf>
    <xf numFmtId="0" fontId="25" fillId="0" borderId="59" xfId="53" applyFont="1" applyFill="1" applyBorder="1" applyAlignment="1" applyProtection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0" fillId="0" borderId="62" xfId="0" applyFont="1" applyFill="1" applyBorder="1" applyAlignment="1">
      <alignment horizontal="center" vertical="center"/>
    </xf>
    <xf numFmtId="179" fontId="28" fillId="0" borderId="63" xfId="0" applyNumberFormat="1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center" vertical="center"/>
    </xf>
    <xf numFmtId="0" fontId="38" fillId="0" borderId="64" xfId="0" applyFont="1" applyFill="1" applyBorder="1" applyAlignment="1">
      <alignment horizontal="center" vertical="center"/>
    </xf>
    <xf numFmtId="49" fontId="38" fillId="0" borderId="60" xfId="51" applyNumberFormat="1" applyFont="1" applyFill="1" applyBorder="1" applyAlignment="1">
      <alignment vertical="center"/>
    </xf>
    <xf numFmtId="49" fontId="31" fillId="0" borderId="17" xfId="54" applyNumberFormat="1" applyFont="1" applyFill="1" applyBorder="1" applyAlignment="1">
      <alignment horizontal="center" vertical="center"/>
    </xf>
    <xf numFmtId="0" fontId="28" fillId="0" borderId="14" xfId="0" applyNumberFormat="1" applyFont="1" applyFill="1" applyBorder="1" applyAlignment="1">
      <alignment horizontal="center" vertical="center"/>
    </xf>
    <xf numFmtId="0" fontId="18" fillId="0" borderId="14" xfId="53" applyFont="1" applyFill="1" applyBorder="1" applyAlignment="1"/>
    <xf numFmtId="0" fontId="28" fillId="0" borderId="15" xfId="0" applyNumberFormat="1" applyFont="1" applyFill="1" applyBorder="1" applyAlignment="1">
      <alignment horizontal="center" vertical="center"/>
    </xf>
    <xf numFmtId="0" fontId="29" fillId="0" borderId="59" xfId="52" applyFont="1" applyFill="1" applyBorder="1" applyAlignment="1">
      <alignment horizontal="left" vertical="center"/>
    </xf>
    <xf numFmtId="0" fontId="30" fillId="0" borderId="65" xfId="52" applyFont="1" applyFill="1" applyBorder="1" applyAlignment="1">
      <alignment horizontal="center" vertical="center"/>
    </xf>
    <xf numFmtId="0" fontId="27" fillId="0" borderId="66" xfId="0" applyFont="1" applyFill="1" applyBorder="1" applyAlignment="1">
      <alignment horizontal="center" vertical="center"/>
    </xf>
    <xf numFmtId="49" fontId="31" fillId="0" borderId="14" xfId="54" applyNumberFormat="1" applyFont="1" applyFill="1" applyBorder="1" applyAlignment="1">
      <alignment horizontal="center" vertical="center"/>
    </xf>
    <xf numFmtId="49" fontId="31" fillId="0" borderId="15" xfId="54" applyNumberFormat="1" applyFont="1" applyFill="1" applyBorder="1" applyAlignment="1">
      <alignment horizontal="center" vertical="center"/>
    </xf>
    <xf numFmtId="0" fontId="39" fillId="0" borderId="66" xfId="0" applyFont="1" applyFill="1" applyBorder="1" applyAlignment="1">
      <alignment horizontal="center" vertical="center"/>
    </xf>
    <xf numFmtId="0" fontId="29" fillId="0" borderId="59" xfId="0" applyFont="1" applyFill="1" applyBorder="1" applyAlignment="1">
      <alignment horizontal="left" vertical="center"/>
    </xf>
    <xf numFmtId="0" fontId="30" fillId="0" borderId="65" xfId="0" applyFont="1" applyFill="1" applyBorder="1" applyAlignment="1">
      <alignment horizontal="center" vertical="center"/>
    </xf>
    <xf numFmtId="0" fontId="29" fillId="0" borderId="65" xfId="0" applyFont="1" applyFill="1" applyBorder="1" applyAlignment="1">
      <alignment horizontal="center" vertical="center"/>
    </xf>
    <xf numFmtId="0" fontId="29" fillId="0" borderId="65" xfId="52" applyFont="1" applyFill="1" applyBorder="1" applyAlignment="1">
      <alignment horizontal="center" vertical="center"/>
    </xf>
    <xf numFmtId="0" fontId="40" fillId="0" borderId="67" xfId="0" applyFont="1" applyFill="1" applyBorder="1" applyAlignment="1">
      <alignment horizontal="center" vertical="center"/>
    </xf>
    <xf numFmtId="0" fontId="30" fillId="0" borderId="68" xfId="0" applyFont="1" applyFill="1" applyBorder="1" applyAlignment="1">
      <alignment horizontal="left" vertical="center"/>
    </xf>
    <xf numFmtId="0" fontId="30" fillId="0" borderId="69" xfId="0" applyFont="1" applyFill="1" applyBorder="1" applyAlignment="1">
      <alignment horizontal="center" vertical="center"/>
    </xf>
    <xf numFmtId="0" fontId="30" fillId="0" borderId="70" xfId="0" applyFont="1" applyFill="1" applyBorder="1" applyAlignment="1">
      <alignment horizontal="center" vertical="center"/>
    </xf>
    <xf numFmtId="0" fontId="33" fillId="0" borderId="60" xfId="0" applyFont="1" applyFill="1" applyBorder="1" applyAlignment="1">
      <alignment horizontal="center" vertical="center"/>
    </xf>
    <xf numFmtId="58" fontId="30" fillId="0" borderId="71" xfId="0" applyNumberFormat="1" applyFont="1" applyFill="1" applyBorder="1" applyAlignment="1">
      <alignment horizontal="left" vertical="center"/>
    </xf>
    <xf numFmtId="0" fontId="30" fillId="0" borderId="72" xfId="0" applyFont="1" applyFill="1" applyBorder="1" applyAlignment="1">
      <alignment horizontal="center" vertical="center"/>
    </xf>
    <xf numFmtId="0" fontId="30" fillId="0" borderId="73" xfId="0" applyFont="1" applyFill="1" applyBorder="1" applyAlignment="1">
      <alignment horizontal="center" vertical="center"/>
    </xf>
    <xf numFmtId="178" fontId="41" fillId="0" borderId="60" xfId="0" applyNumberFormat="1" applyFont="1" applyFill="1" applyBorder="1" applyAlignment="1">
      <alignment horizontal="center" vertical="center"/>
    </xf>
    <xf numFmtId="0" fontId="32" fillId="0" borderId="74" xfId="0" applyNumberFormat="1" applyFont="1" applyFill="1" applyBorder="1" applyAlignment="1">
      <alignment shrinkToFit="1"/>
    </xf>
    <xf numFmtId="0" fontId="33" fillId="0" borderId="75" xfId="0" applyNumberFormat="1" applyFont="1" applyFill="1" applyBorder="1" applyAlignment="1">
      <alignment horizontal="center" vertical="center"/>
    </xf>
    <xf numFmtId="0" fontId="34" fillId="0" borderId="75" xfId="0" applyFont="1" applyFill="1" applyBorder="1" applyAlignment="1">
      <alignment horizontal="center" vertical="center"/>
    </xf>
    <xf numFmtId="0" fontId="33" fillId="0" borderId="76" xfId="0" applyNumberFormat="1" applyFont="1" applyFill="1" applyBorder="1" applyAlignment="1">
      <alignment horizontal="center" vertical="center"/>
    </xf>
    <xf numFmtId="0" fontId="18" fillId="0" borderId="77" xfId="53" applyFont="1" applyFill="1" applyBorder="1" applyAlignment="1">
      <alignment horizontal="center"/>
    </xf>
    <xf numFmtId="49" fontId="18" fillId="0" borderId="18" xfId="53" applyNumberFormat="1" applyFont="1" applyFill="1" applyBorder="1" applyAlignment="1">
      <alignment horizontal="center"/>
    </xf>
    <xf numFmtId="49" fontId="18" fillId="0" borderId="19" xfId="53" applyNumberFormat="1" applyFont="1" applyFill="1" applyBorder="1" applyAlignment="1">
      <alignment horizontal="center"/>
    </xf>
    <xf numFmtId="49" fontId="31" fillId="0" borderId="19" xfId="54" applyNumberFormat="1" applyFont="1" applyFill="1" applyBorder="1" applyAlignment="1">
      <alignment horizontal="center" vertical="center"/>
    </xf>
    <xf numFmtId="49" fontId="31" fillId="0" borderId="20" xfId="54" applyNumberFormat="1" applyFont="1" applyFill="1" applyBorder="1" applyAlignment="1">
      <alignment horizontal="center" vertical="center"/>
    </xf>
    <xf numFmtId="14" fontId="25" fillId="0" borderId="0" xfId="53" applyNumberFormat="1" applyFont="1" applyFill="1" applyAlignment="1"/>
    <xf numFmtId="0" fontId="19" fillId="0" borderId="0" xfId="52" applyFont="1" applyBorder="1" applyAlignment="1">
      <alignment horizontal="left" vertical="center"/>
    </xf>
    <xf numFmtId="0" fontId="43" fillId="0" borderId="11" xfId="52" applyFont="1" applyBorder="1" applyAlignment="1">
      <alignment horizontal="center" vertical="top"/>
    </xf>
    <xf numFmtId="0" fontId="37" fillId="0" borderId="78" xfId="52" applyFont="1" applyBorder="1" applyAlignment="1">
      <alignment horizontal="left" vertical="center"/>
    </xf>
    <xf numFmtId="0" fontId="37" fillId="0" borderId="11" xfId="52" applyFont="1" applyBorder="1" applyAlignment="1">
      <alignment horizontal="left" vertical="center"/>
    </xf>
    <xf numFmtId="0" fontId="37" fillId="0" borderId="28" xfId="52" applyFont="1" applyBorder="1" applyAlignment="1">
      <alignment horizontal="left" vertical="center"/>
    </xf>
    <xf numFmtId="0" fontId="37" fillId="0" borderId="79" xfId="52" applyFont="1" applyBorder="1" applyAlignment="1">
      <alignment horizontal="left" vertical="center"/>
    </xf>
    <xf numFmtId="0" fontId="27" fillId="0" borderId="47" xfId="52" applyFont="1" applyBorder="1" applyAlignment="1">
      <alignment horizontal="left" vertical="center"/>
    </xf>
    <xf numFmtId="0" fontId="27" fillId="0" borderId="45" xfId="52" applyFont="1" applyBorder="1" applyAlignment="1">
      <alignment horizontal="left" vertical="center"/>
    </xf>
    <xf numFmtId="0" fontId="27" fillId="0" borderId="48" xfId="52" applyFont="1" applyBorder="1" applyAlignment="1">
      <alignment horizontal="left" vertical="center"/>
    </xf>
    <xf numFmtId="0" fontId="37" fillId="0" borderId="49" xfId="52" applyFont="1" applyBorder="1" applyAlignment="1">
      <alignment vertical="center"/>
    </xf>
    <xf numFmtId="0" fontId="19" fillId="0" borderId="50" xfId="52" applyFont="1" applyBorder="1" applyAlignment="1">
      <alignment horizontal="left" vertical="center"/>
    </xf>
    <xf numFmtId="0" fontId="22" fillId="0" borderId="50" xfId="52" applyFont="1" applyBorder="1" applyAlignment="1">
      <alignment horizontal="left" vertical="center"/>
    </xf>
    <xf numFmtId="0" fontId="19" fillId="0" borderId="50" xfId="52" applyFont="1" applyBorder="1" applyAlignment="1">
      <alignment vertical="center"/>
    </xf>
    <xf numFmtId="0" fontId="37" fillId="0" borderId="50" xfId="52" applyFont="1" applyBorder="1" applyAlignment="1">
      <alignment vertical="center"/>
    </xf>
    <xf numFmtId="0" fontId="22" fillId="0" borderId="51" xfId="52" applyFont="1" applyBorder="1" applyAlignment="1">
      <alignment horizontal="left" vertical="center"/>
    </xf>
    <xf numFmtId="0" fontId="37" fillId="0" borderId="49" xfId="52" applyFont="1" applyBorder="1" applyAlignment="1">
      <alignment horizontal="center" vertical="center"/>
    </xf>
    <xf numFmtId="0" fontId="22" fillId="0" borderId="50" xfId="52" applyFont="1" applyBorder="1" applyAlignment="1">
      <alignment horizontal="center" vertical="center"/>
    </xf>
    <xf numFmtId="0" fontId="37" fillId="0" borderId="50" xfId="52" applyFont="1" applyBorder="1" applyAlignment="1">
      <alignment horizontal="center" vertical="center"/>
    </xf>
    <xf numFmtId="0" fontId="19" fillId="0" borderId="50" xfId="52" applyFont="1" applyBorder="1" applyAlignment="1">
      <alignment horizontal="center" vertical="center"/>
    </xf>
    <xf numFmtId="0" fontId="22" fillId="0" borderId="14" xfId="52" applyFont="1" applyBorder="1" applyAlignment="1">
      <alignment horizontal="center" vertical="center"/>
    </xf>
    <xf numFmtId="0" fontId="19" fillId="0" borderId="14" xfId="52" applyFont="1" applyBorder="1" applyAlignment="1">
      <alignment horizontal="center" vertical="center"/>
    </xf>
    <xf numFmtId="0" fontId="37" fillId="0" borderId="0" xfId="52" applyFont="1" applyBorder="1" applyAlignment="1">
      <alignment vertical="center"/>
    </xf>
    <xf numFmtId="0" fontId="37" fillId="0" borderId="39" xfId="52" applyFont="1" applyBorder="1" applyAlignment="1">
      <alignment horizontal="left" vertical="center" wrapText="1"/>
    </xf>
    <xf numFmtId="0" fontId="37" fillId="0" borderId="40" xfId="52" applyFont="1" applyBorder="1" applyAlignment="1">
      <alignment horizontal="left" vertical="center" wrapText="1"/>
    </xf>
    <xf numFmtId="0" fontId="37" fillId="0" borderId="31" xfId="52" applyFont="1" applyBorder="1" applyAlignment="1">
      <alignment horizontal="left" vertical="center" wrapText="1"/>
    </xf>
    <xf numFmtId="0" fontId="37" fillId="0" borderId="80" xfId="52" applyFont="1" applyBorder="1" applyAlignment="1">
      <alignment horizontal="left" vertical="center"/>
    </xf>
    <xf numFmtId="0" fontId="37" fillId="0" borderId="81" xfId="52" applyFont="1" applyBorder="1" applyAlignment="1">
      <alignment horizontal="left" vertical="center"/>
    </xf>
    <xf numFmtId="0" fontId="37" fillId="0" borderId="51" xfId="52" applyFont="1" applyBorder="1" applyAlignment="1">
      <alignment horizontal="left" vertical="center"/>
    </xf>
    <xf numFmtId="0" fontId="44" fillId="0" borderId="82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37" fillId="0" borderId="2" xfId="52" applyFont="1" applyBorder="1" applyAlignment="1">
      <alignment horizontal="center" vertical="center"/>
    </xf>
    <xf numFmtId="0" fontId="46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0" fontId="47" fillId="0" borderId="26" xfId="52" applyFont="1" applyBorder="1" applyAlignment="1">
      <alignment horizontal="left" vertical="center"/>
    </xf>
    <xf numFmtId="9" fontId="22" fillId="0" borderId="14" xfId="52" applyNumberFormat="1" applyFont="1" applyBorder="1" applyAlignment="1">
      <alignment horizontal="center" vertical="center"/>
    </xf>
    <xf numFmtId="0" fontId="26" fillId="0" borderId="15" xfId="52" applyFont="1" applyBorder="1" applyAlignment="1">
      <alignment horizontal="left" vertical="center"/>
    </xf>
    <xf numFmtId="0" fontId="27" fillId="0" borderId="47" xfId="0" applyFont="1" applyBorder="1" applyAlignment="1">
      <alignment horizontal="left" vertical="center"/>
    </xf>
    <xf numFmtId="0" fontId="27" fillId="0" borderId="45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2" fillId="0" borderId="29" xfId="52" applyNumberFormat="1" applyFont="1" applyBorder="1" applyAlignment="1">
      <alignment horizontal="left" vertical="center"/>
    </xf>
    <xf numFmtId="9" fontId="22" fillId="0" borderId="22" xfId="52" applyNumberFormat="1" applyFont="1" applyBorder="1" applyAlignment="1">
      <alignment horizontal="left" vertical="center"/>
    </xf>
    <xf numFmtId="9" fontId="22" fillId="0" borderId="23" xfId="52" applyNumberFormat="1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40" xfId="52" applyNumberFormat="1" applyFont="1" applyBorder="1" applyAlignment="1">
      <alignment horizontal="left" vertical="center"/>
    </xf>
    <xf numFmtId="9" fontId="22" fillId="0" borderId="31" xfId="52" applyNumberFormat="1" applyFont="1" applyBorder="1" applyAlignment="1">
      <alignment horizontal="left" vertical="center"/>
    </xf>
    <xf numFmtId="0" fontId="36" fillId="0" borderId="49" xfId="52" applyFont="1" applyFill="1" applyBorder="1" applyAlignment="1">
      <alignment horizontal="left" vertical="center"/>
    </xf>
    <xf numFmtId="0" fontId="36" fillId="0" borderId="50" xfId="52" applyFont="1" applyFill="1" applyBorder="1" applyAlignment="1">
      <alignment horizontal="left" vertical="center"/>
    </xf>
    <xf numFmtId="0" fontId="36" fillId="0" borderId="51" xfId="52" applyFont="1" applyFill="1" applyBorder="1" applyAlignment="1">
      <alignment horizontal="left" vertical="center"/>
    </xf>
    <xf numFmtId="0" fontId="36" fillId="0" borderId="37" xfId="52" applyFont="1" applyFill="1" applyBorder="1" applyAlignment="1">
      <alignment horizontal="left" vertical="center"/>
    </xf>
    <xf numFmtId="0" fontId="36" fillId="0" borderId="40" xfId="52" applyFont="1" applyFill="1" applyBorder="1" applyAlignment="1">
      <alignment horizontal="left" vertical="center"/>
    </xf>
    <xf numFmtId="0" fontId="36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7" fillId="0" borderId="32" xfId="52" applyFont="1" applyBorder="1" applyAlignment="1">
      <alignment vertical="center"/>
    </xf>
    <xf numFmtId="0" fontId="48" fillId="0" borderId="45" xfId="52" applyFont="1" applyBorder="1" applyAlignment="1">
      <alignment horizontal="center" vertical="center"/>
    </xf>
    <xf numFmtId="0" fontId="27" fillId="0" borderId="33" xfId="52" applyFont="1" applyBorder="1" applyAlignment="1">
      <alignment vertical="center"/>
    </xf>
    <xf numFmtId="0" fontId="22" fillId="0" borderId="83" xfId="52" applyFont="1" applyBorder="1" applyAlignment="1">
      <alignment vertical="center"/>
    </xf>
    <xf numFmtId="0" fontId="27" fillId="0" borderId="83" xfId="52" applyFont="1" applyBorder="1" applyAlignment="1">
      <alignment vertical="center"/>
    </xf>
    <xf numFmtId="58" fontId="19" fillId="0" borderId="33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7" fillId="0" borderId="84" xfId="52" applyFont="1" applyBorder="1" applyAlignment="1">
      <alignment horizontal="center" vertical="center"/>
    </xf>
    <xf numFmtId="0" fontId="22" fillId="0" borderId="83" xfId="52" applyFont="1" applyBorder="1" applyAlignment="1">
      <alignment horizontal="center" vertical="center"/>
    </xf>
    <xf numFmtId="0" fontId="22" fillId="0" borderId="79" xfId="52" applyFont="1" applyBorder="1" applyAlignment="1">
      <alignment horizontal="center" vertical="center"/>
    </xf>
    <xf numFmtId="0" fontId="22" fillId="0" borderId="85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22" fillId="0" borderId="79" xfId="52" applyFont="1" applyFill="1" applyBorder="1" applyAlignment="1">
      <alignment horizontal="left" vertical="center"/>
    </xf>
    <xf numFmtId="0" fontId="49" fillId="0" borderId="52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center" vertical="center" wrapText="1"/>
    </xf>
    <xf numFmtId="0" fontId="49" fillId="0" borderId="56" xfId="0" applyFont="1" applyBorder="1" applyAlignment="1">
      <alignment horizontal="center" vertical="center" wrapText="1"/>
    </xf>
    <xf numFmtId="0" fontId="50" fillId="0" borderId="59" xfId="0" applyFont="1" applyBorder="1"/>
    <xf numFmtId="0" fontId="50" fillId="0" borderId="2" xfId="0" applyFont="1" applyBorder="1"/>
    <xf numFmtId="0" fontId="50" fillId="0" borderId="7" xfId="0" applyFont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0" fontId="50" fillId="4" borderId="7" xfId="0" applyFont="1" applyFill="1" applyBorder="1" applyAlignment="1">
      <alignment horizontal="center" vertical="center"/>
    </xf>
    <xf numFmtId="0" fontId="50" fillId="4" borderId="9" xfId="0" applyFont="1" applyFill="1" applyBorder="1" applyAlignment="1">
      <alignment horizontal="center" vertical="center"/>
    </xf>
    <xf numFmtId="0" fontId="50" fillId="0" borderId="86" xfId="0" applyFont="1" applyBorder="1" applyAlignment="1">
      <alignment horizontal="center" vertical="center"/>
    </xf>
    <xf numFmtId="0" fontId="50" fillId="4" borderId="2" xfId="0" applyFont="1" applyFill="1" applyBorder="1"/>
    <xf numFmtId="0" fontId="50" fillId="0" borderId="60" xfId="0" applyFont="1" applyBorder="1"/>
    <xf numFmtId="0" fontId="0" fillId="0" borderId="59" xfId="0" applyBorder="1"/>
    <xf numFmtId="0" fontId="0" fillId="4" borderId="2" xfId="0" applyFill="1" applyBorder="1"/>
    <xf numFmtId="0" fontId="0" fillId="0" borderId="60" xfId="0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0" borderId="76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0" fillId="6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6" fillId="0" borderId="5" xfId="62" applyFill="1" applyBorder="1" applyAlignment="1" quotePrefix="1">
      <alignment horizontal="center" vertical="center" wrapText="1"/>
    </xf>
    <xf numFmtId="0" fontId="6" fillId="0" borderId="6" xfId="62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  <cellStyle name="S16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361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47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36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9525</xdr:rowOff>
        </xdr:from>
        <xdr:to>
          <xdr:col>1</xdr:col>
          <xdr:colOff>600075</xdr:colOff>
          <xdr:row>42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2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0</xdr:rowOff>
        </xdr:from>
        <xdr:to>
          <xdr:col>1</xdr:col>
          <xdr:colOff>600075</xdr:colOff>
          <xdr:row>43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83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0</xdr:rowOff>
        </xdr:from>
        <xdr:to>
          <xdr:col>5</xdr:col>
          <xdr:colOff>638175</xdr:colOff>
          <xdr:row>43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619125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8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42</xdr:row>
          <xdr:rowOff>0</xdr:rowOff>
        </xdr:from>
        <xdr:to>
          <xdr:col>9</xdr:col>
          <xdr:colOff>600075</xdr:colOff>
          <xdr:row>43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28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581025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473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473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02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02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02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02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02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02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02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02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02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02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02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02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02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02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02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02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02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02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02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02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02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116205</xdr:colOff>
      <xdr:row>2</xdr:row>
      <xdr:rowOff>64770</xdr:rowOff>
    </xdr:from>
    <xdr:to>
      <xdr:col>7</xdr:col>
      <xdr:colOff>796290</xdr:colOff>
      <xdr:row>3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69430" y="645795"/>
          <a:ext cx="68008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144780</xdr:colOff>
      <xdr:row>2</xdr:row>
      <xdr:rowOff>118110</xdr:rowOff>
    </xdr:from>
    <xdr:to>
      <xdr:col>8</xdr:col>
      <xdr:colOff>838200</xdr:colOff>
      <xdr:row>3</xdr:row>
      <xdr:rowOff>341630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64805" y="699135"/>
          <a:ext cx="693420" cy="604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6" customWidth="1"/>
    <col min="3" max="3" width="10.125" customWidth="1"/>
  </cols>
  <sheetData>
    <row r="1" ht="21" customHeight="1" spans="1:2">
      <c r="A1" s="467"/>
      <c r="B1" s="468" t="s">
        <v>0</v>
      </c>
    </row>
    <row r="2" spans="1:2">
      <c r="A2" s="12">
        <v>1</v>
      </c>
      <c r="B2" s="469" t="s">
        <v>1</v>
      </c>
    </row>
    <row r="3" spans="1:2">
      <c r="A3" s="12">
        <v>2</v>
      </c>
      <c r="B3" s="469" t="s">
        <v>2</v>
      </c>
    </row>
    <row r="4" spans="1:2">
      <c r="A4" s="12">
        <v>3</v>
      </c>
      <c r="B4" s="469" t="s">
        <v>3</v>
      </c>
    </row>
    <row r="5" spans="1:2">
      <c r="A5" s="12">
        <v>4</v>
      </c>
      <c r="B5" s="469" t="s">
        <v>4</v>
      </c>
    </row>
    <row r="6" spans="1:2">
      <c r="A6" s="12">
        <v>5</v>
      </c>
      <c r="B6" s="469" t="s">
        <v>5</v>
      </c>
    </row>
    <row r="7" spans="1:2">
      <c r="A7" s="12">
        <v>6</v>
      </c>
      <c r="B7" s="469" t="s">
        <v>6</v>
      </c>
    </row>
    <row r="8" s="465" customFormat="1" ht="15" customHeight="1" spans="1:2">
      <c r="A8" s="470">
        <v>7</v>
      </c>
      <c r="B8" s="471" t="s">
        <v>7</v>
      </c>
    </row>
    <row r="9" ht="18.95" customHeight="1" spans="1:2">
      <c r="A9" s="467"/>
      <c r="B9" s="472" t="s">
        <v>8</v>
      </c>
    </row>
    <row r="10" ht="15.95" customHeight="1" spans="1:2">
      <c r="A10" s="12">
        <v>1</v>
      </c>
      <c r="B10" s="473" t="s">
        <v>9</v>
      </c>
    </row>
    <row r="11" spans="1:2">
      <c r="A11" s="12">
        <v>2</v>
      </c>
      <c r="B11" s="469" t="s">
        <v>10</v>
      </c>
    </row>
    <row r="12" spans="1:2">
      <c r="A12" s="12">
        <v>3</v>
      </c>
      <c r="B12" s="471" t="s">
        <v>11</v>
      </c>
    </row>
    <row r="13" spans="1:2">
      <c r="A13" s="12">
        <v>4</v>
      </c>
      <c r="B13" s="469" t="s">
        <v>12</v>
      </c>
    </row>
    <row r="14" spans="1:2">
      <c r="A14" s="12">
        <v>5</v>
      </c>
      <c r="B14" s="469" t="s">
        <v>13</v>
      </c>
    </row>
    <row r="15" spans="1:2">
      <c r="A15" s="12">
        <v>6</v>
      </c>
      <c r="B15" s="469" t="s">
        <v>14</v>
      </c>
    </row>
    <row r="16" spans="1:2">
      <c r="A16" s="12">
        <v>7</v>
      </c>
      <c r="B16" s="469" t="s">
        <v>15</v>
      </c>
    </row>
    <row r="17" spans="1:2">
      <c r="A17" s="12">
        <v>8</v>
      </c>
      <c r="B17" s="469" t="s">
        <v>16</v>
      </c>
    </row>
    <row r="18" spans="1:2">
      <c r="A18" s="12">
        <v>9</v>
      </c>
      <c r="B18" s="469" t="s">
        <v>17</v>
      </c>
    </row>
    <row r="19" spans="1:2">
      <c r="A19" s="12"/>
      <c r="B19" s="469"/>
    </row>
    <row r="20" ht="20.25" spans="1:2">
      <c r="A20" s="467"/>
      <c r="B20" s="468" t="s">
        <v>18</v>
      </c>
    </row>
    <row r="21" spans="1:2">
      <c r="A21" s="12">
        <v>1</v>
      </c>
      <c r="B21" s="474" t="s">
        <v>19</v>
      </c>
    </row>
    <row r="22" spans="1:2">
      <c r="A22" s="12">
        <v>2</v>
      </c>
      <c r="B22" s="469" t="s">
        <v>20</v>
      </c>
    </row>
    <row r="23" spans="1:2">
      <c r="A23" s="12">
        <v>3</v>
      </c>
      <c r="B23" s="469" t="s">
        <v>21</v>
      </c>
    </row>
    <row r="24" spans="1:2">
      <c r="A24" s="12">
        <v>4</v>
      </c>
      <c r="B24" s="469" t="s">
        <v>22</v>
      </c>
    </row>
    <row r="25" spans="1:2">
      <c r="A25" s="12">
        <v>5</v>
      </c>
      <c r="B25" s="469" t="s">
        <v>23</v>
      </c>
    </row>
    <row r="26" spans="1:2">
      <c r="A26" s="12">
        <v>6</v>
      </c>
      <c r="B26" s="469" t="s">
        <v>24</v>
      </c>
    </row>
    <row r="27" spans="1:2">
      <c r="A27" s="12">
        <v>7</v>
      </c>
      <c r="B27" s="469" t="s">
        <v>25</v>
      </c>
    </row>
    <row r="28" spans="1:2">
      <c r="A28" s="12"/>
      <c r="B28" s="469"/>
    </row>
    <row r="29" ht="20.25" spans="1:2">
      <c r="A29" s="467"/>
      <c r="B29" s="468" t="s">
        <v>26</v>
      </c>
    </row>
    <row r="30" spans="1:2">
      <c r="A30" s="12">
        <v>1</v>
      </c>
      <c r="B30" s="474" t="s">
        <v>27</v>
      </c>
    </row>
    <row r="31" spans="1:2">
      <c r="A31" s="12">
        <v>2</v>
      </c>
      <c r="B31" s="469" t="s">
        <v>28</v>
      </c>
    </row>
    <row r="32" spans="1:2">
      <c r="A32" s="12">
        <v>3</v>
      </c>
      <c r="B32" s="469" t="s">
        <v>29</v>
      </c>
    </row>
    <row r="33" ht="28.5" spans="1:2">
      <c r="A33" s="12">
        <v>4</v>
      </c>
      <c r="B33" s="469" t="s">
        <v>30</v>
      </c>
    </row>
    <row r="34" spans="1:2">
      <c r="A34" s="12">
        <v>5</v>
      </c>
      <c r="B34" s="469" t="s">
        <v>31</v>
      </c>
    </row>
    <row r="35" spans="1:2">
      <c r="A35" s="12">
        <v>6</v>
      </c>
      <c r="B35" s="469" t="s">
        <v>32</v>
      </c>
    </row>
    <row r="36" spans="1:2">
      <c r="A36" s="12">
        <v>7</v>
      </c>
      <c r="B36" s="469" t="s">
        <v>33</v>
      </c>
    </row>
    <row r="37" spans="1:2">
      <c r="A37" s="12"/>
      <c r="B37" s="469"/>
    </row>
    <row r="39" spans="1:2">
      <c r="A39" s="475" t="s">
        <v>34</v>
      </c>
      <c r="B39" s="47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7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311</v>
      </c>
      <c r="B2" s="5" t="s">
        <v>316</v>
      </c>
      <c r="C2" s="5" t="s">
        <v>312</v>
      </c>
      <c r="D2" s="5" t="s">
        <v>313</v>
      </c>
      <c r="E2" s="5" t="s">
        <v>314</v>
      </c>
      <c r="F2" s="5" t="s">
        <v>315</v>
      </c>
      <c r="G2" s="4" t="s">
        <v>333</v>
      </c>
      <c r="H2" s="4"/>
      <c r="I2" s="4" t="s">
        <v>334</v>
      </c>
      <c r="J2" s="4"/>
      <c r="K2" s="6" t="s">
        <v>335</v>
      </c>
      <c r="L2" s="65" t="s">
        <v>336</v>
      </c>
      <c r="M2" s="7" t="s">
        <v>337</v>
      </c>
    </row>
    <row r="3" s="1" customFormat="1" ht="16.5" spans="1:13">
      <c r="A3" s="4"/>
      <c r="B3" s="8"/>
      <c r="C3" s="8"/>
      <c r="D3" s="8"/>
      <c r="E3" s="8"/>
      <c r="F3" s="8"/>
      <c r="G3" s="4" t="s">
        <v>338</v>
      </c>
      <c r="H3" s="4" t="s">
        <v>339</v>
      </c>
      <c r="I3" s="4" t="s">
        <v>338</v>
      </c>
      <c r="J3" s="4" t="s">
        <v>339</v>
      </c>
      <c r="K3" s="9"/>
      <c r="L3" s="66"/>
      <c r="M3" s="10"/>
    </row>
    <row r="4" ht="22" customHeight="1" spans="1:13">
      <c r="A4" s="67">
        <v>1</v>
      </c>
      <c r="B4" s="26" t="s">
        <v>327</v>
      </c>
      <c r="C4" s="27">
        <v>25111548</v>
      </c>
      <c r="D4" s="27" t="s">
        <v>326</v>
      </c>
      <c r="E4" s="27" t="s">
        <v>110</v>
      </c>
      <c r="F4" s="15" t="s">
        <v>62</v>
      </c>
      <c r="G4" s="68">
        <v>-0.01</v>
      </c>
      <c r="H4" s="69">
        <v>0</v>
      </c>
      <c r="I4" s="69">
        <v>-0.02</v>
      </c>
      <c r="J4" s="69">
        <v>0</v>
      </c>
      <c r="K4" s="70"/>
      <c r="L4" s="11" t="s">
        <v>94</v>
      </c>
      <c r="M4" s="11" t="s">
        <v>340</v>
      </c>
    </row>
    <row r="5" ht="22" customHeight="1" spans="1:13">
      <c r="A5" s="67">
        <v>2</v>
      </c>
      <c r="B5" s="26" t="s">
        <v>327</v>
      </c>
      <c r="C5" s="27">
        <v>25111547</v>
      </c>
      <c r="D5" s="27" t="s">
        <v>326</v>
      </c>
      <c r="E5" s="27" t="s">
        <v>111</v>
      </c>
      <c r="F5" s="15" t="s">
        <v>62</v>
      </c>
      <c r="G5" s="68">
        <v>-0.01</v>
      </c>
      <c r="H5" s="68">
        <v>-0.01</v>
      </c>
      <c r="I5" s="68">
        <v>-0.02</v>
      </c>
      <c r="J5" s="68">
        <v>-0.01</v>
      </c>
      <c r="K5" s="70"/>
      <c r="L5" s="11" t="s">
        <v>94</v>
      </c>
      <c r="M5" s="11" t="s">
        <v>340</v>
      </c>
    </row>
    <row r="6" ht="22" customHeight="1" spans="1:13">
      <c r="A6" s="67">
        <v>3</v>
      </c>
      <c r="B6" s="26" t="s">
        <v>327</v>
      </c>
      <c r="C6" s="27">
        <v>25111546</v>
      </c>
      <c r="D6" s="27" t="s">
        <v>326</v>
      </c>
      <c r="E6" s="27" t="s">
        <v>328</v>
      </c>
      <c r="F6" s="15" t="s">
        <v>62</v>
      </c>
      <c r="G6" s="69">
        <v>-0.02</v>
      </c>
      <c r="H6" s="69">
        <v>0</v>
      </c>
      <c r="I6" s="69">
        <v>-0.02</v>
      </c>
      <c r="J6" s="69">
        <v>-0.02</v>
      </c>
      <c r="K6" s="71"/>
      <c r="L6" s="11" t="s">
        <v>94</v>
      </c>
      <c r="M6" s="11" t="s">
        <v>340</v>
      </c>
    </row>
    <row r="7" ht="22" customHeight="1" spans="1:13">
      <c r="A7" s="67">
        <v>4</v>
      </c>
      <c r="B7" s="26" t="s">
        <v>327</v>
      </c>
      <c r="C7" s="27">
        <v>25111545</v>
      </c>
      <c r="D7" s="27" t="s">
        <v>326</v>
      </c>
      <c r="E7" s="27" t="s">
        <v>113</v>
      </c>
      <c r="F7" s="15" t="s">
        <v>62</v>
      </c>
      <c r="G7" s="68">
        <v>-0.01</v>
      </c>
      <c r="H7" s="68">
        <v>-0.01</v>
      </c>
      <c r="I7" s="69">
        <v>-0.02</v>
      </c>
      <c r="J7" s="69">
        <v>-0.01</v>
      </c>
      <c r="K7" s="71"/>
      <c r="L7" s="11" t="s">
        <v>94</v>
      </c>
      <c r="M7" s="11" t="s">
        <v>340</v>
      </c>
    </row>
    <row r="8" ht="22" customHeight="1" spans="1:13">
      <c r="A8" s="67"/>
      <c r="B8" s="72"/>
      <c r="C8" s="73"/>
      <c r="D8" s="73"/>
      <c r="E8" s="73"/>
      <c r="F8" s="74"/>
      <c r="G8" s="70"/>
      <c r="H8" s="75"/>
      <c r="I8" s="75"/>
      <c r="J8" s="75"/>
      <c r="K8" s="70"/>
      <c r="L8" s="12"/>
      <c r="M8" s="12"/>
    </row>
    <row r="9" ht="22" customHeight="1" spans="1:13">
      <c r="A9" s="67"/>
      <c r="B9" s="72"/>
      <c r="C9" s="73"/>
      <c r="D9" s="73"/>
      <c r="E9" s="73"/>
      <c r="F9" s="74"/>
      <c r="G9" s="70"/>
      <c r="H9" s="75"/>
      <c r="I9" s="75"/>
      <c r="J9" s="75"/>
      <c r="K9" s="70"/>
      <c r="L9" s="12"/>
      <c r="M9" s="12"/>
    </row>
    <row r="10" s="2" customFormat="1" ht="18.75" spans="1:13">
      <c r="A10" s="18" t="s">
        <v>341</v>
      </c>
      <c r="B10" s="19"/>
      <c r="C10" s="19"/>
      <c r="D10" s="73"/>
      <c r="E10" s="20"/>
      <c r="F10" s="74"/>
      <c r="G10" s="36"/>
      <c r="H10" s="18" t="s">
        <v>330</v>
      </c>
      <c r="I10" s="19"/>
      <c r="J10" s="19"/>
      <c r="K10" s="20"/>
      <c r="L10" s="76"/>
      <c r="M10" s="22"/>
    </row>
    <row r="11" ht="84" customHeight="1" spans="1:13">
      <c r="A11" s="77" t="s">
        <v>342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9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B4" sqref="B4:F7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344</v>
      </c>
      <c r="B2" s="5" t="s">
        <v>316</v>
      </c>
      <c r="C2" s="5" t="s">
        <v>312</v>
      </c>
      <c r="D2" s="5" t="s">
        <v>313</v>
      </c>
      <c r="E2" s="5" t="s">
        <v>314</v>
      </c>
      <c r="F2" s="5" t="s">
        <v>315</v>
      </c>
      <c r="G2" s="42" t="s">
        <v>345</v>
      </c>
      <c r="H2" s="43"/>
      <c r="I2" s="44"/>
      <c r="J2" s="42" t="s">
        <v>346</v>
      </c>
      <c r="K2" s="43"/>
      <c r="L2" s="44"/>
      <c r="M2" s="42" t="s">
        <v>347</v>
      </c>
      <c r="N2" s="43"/>
      <c r="O2" s="44"/>
      <c r="P2" s="42" t="s">
        <v>348</v>
      </c>
      <c r="Q2" s="43"/>
      <c r="R2" s="44"/>
      <c r="S2" s="43" t="s">
        <v>349</v>
      </c>
      <c r="T2" s="43"/>
      <c r="U2" s="44"/>
      <c r="V2" s="38" t="s">
        <v>350</v>
      </c>
      <c r="W2" s="38" t="s">
        <v>325</v>
      </c>
    </row>
    <row r="3" s="1" customFormat="1" ht="16.5" spans="1:23">
      <c r="A3" s="8"/>
      <c r="B3" s="45"/>
      <c r="C3" s="45"/>
      <c r="D3" s="45"/>
      <c r="E3" s="45"/>
      <c r="F3" s="45"/>
      <c r="G3" s="4" t="s">
        <v>351</v>
      </c>
      <c r="H3" s="4" t="s">
        <v>67</v>
      </c>
      <c r="I3" s="4" t="s">
        <v>316</v>
      </c>
      <c r="J3" s="4" t="s">
        <v>351</v>
      </c>
      <c r="K3" s="4" t="s">
        <v>67</v>
      </c>
      <c r="L3" s="4" t="s">
        <v>316</v>
      </c>
      <c r="M3" s="4" t="s">
        <v>351</v>
      </c>
      <c r="N3" s="4" t="s">
        <v>67</v>
      </c>
      <c r="O3" s="4" t="s">
        <v>316</v>
      </c>
      <c r="P3" s="4" t="s">
        <v>351</v>
      </c>
      <c r="Q3" s="4" t="s">
        <v>67</v>
      </c>
      <c r="R3" s="4" t="s">
        <v>316</v>
      </c>
      <c r="S3" s="4" t="s">
        <v>351</v>
      </c>
      <c r="T3" s="4" t="s">
        <v>67</v>
      </c>
      <c r="U3" s="4" t="s">
        <v>316</v>
      </c>
      <c r="V3" s="46"/>
      <c r="W3" s="46"/>
    </row>
    <row r="4" ht="18.75" spans="1:23">
      <c r="A4" s="47" t="s">
        <v>352</v>
      </c>
      <c r="B4" s="26" t="s">
        <v>327</v>
      </c>
      <c r="C4" s="27">
        <v>25111548</v>
      </c>
      <c r="D4" s="27" t="s">
        <v>326</v>
      </c>
      <c r="E4" s="27" t="s">
        <v>110</v>
      </c>
      <c r="F4" s="15" t="s">
        <v>62</v>
      </c>
      <c r="G4" s="28" t="s">
        <v>353</v>
      </c>
      <c r="H4" s="48"/>
      <c r="I4" s="49" t="s">
        <v>354</v>
      </c>
      <c r="J4" s="48"/>
      <c r="K4" s="29"/>
      <c r="L4" s="49"/>
      <c r="M4" s="11"/>
      <c r="N4" s="11"/>
      <c r="O4" s="11"/>
      <c r="P4" s="11"/>
      <c r="Q4" s="11"/>
      <c r="R4" s="11"/>
      <c r="S4" s="11"/>
      <c r="T4" s="11"/>
      <c r="U4" s="11"/>
      <c r="V4" s="11" t="s">
        <v>355</v>
      </c>
      <c r="W4" s="11"/>
    </row>
    <row r="5" ht="18.75" spans="1:23">
      <c r="A5" s="50"/>
      <c r="B5" s="26" t="s">
        <v>327</v>
      </c>
      <c r="C5" s="27">
        <v>25111547</v>
      </c>
      <c r="D5" s="27" t="s">
        <v>326</v>
      </c>
      <c r="E5" s="27" t="s">
        <v>111</v>
      </c>
      <c r="F5" s="15" t="s">
        <v>62</v>
      </c>
      <c r="G5" s="51" t="s">
        <v>356</v>
      </c>
      <c r="H5" s="52"/>
      <c r="I5" s="53"/>
      <c r="J5" s="51" t="s">
        <v>357</v>
      </c>
      <c r="K5" s="52"/>
      <c r="L5" s="53"/>
      <c r="M5" s="42" t="s">
        <v>358</v>
      </c>
      <c r="N5" s="43"/>
      <c r="O5" s="44"/>
      <c r="P5" s="42" t="s">
        <v>359</v>
      </c>
      <c r="Q5" s="43"/>
      <c r="R5" s="44"/>
      <c r="S5" s="43" t="s">
        <v>360</v>
      </c>
      <c r="T5" s="43"/>
      <c r="U5" s="44"/>
      <c r="V5" s="11"/>
      <c r="W5" s="11"/>
    </row>
    <row r="6" ht="18.75" spans="1:23">
      <c r="A6" s="50"/>
      <c r="B6" s="26" t="s">
        <v>327</v>
      </c>
      <c r="C6" s="27">
        <v>25111546</v>
      </c>
      <c r="D6" s="27" t="s">
        <v>326</v>
      </c>
      <c r="E6" s="27" t="s">
        <v>328</v>
      </c>
      <c r="F6" s="15" t="s">
        <v>62</v>
      </c>
      <c r="G6" s="54" t="s">
        <v>351</v>
      </c>
      <c r="H6" s="54" t="s">
        <v>67</v>
      </c>
      <c r="I6" s="54" t="s">
        <v>316</v>
      </c>
      <c r="J6" s="54" t="s">
        <v>351</v>
      </c>
      <c r="K6" s="54" t="s">
        <v>67</v>
      </c>
      <c r="L6" s="54" t="s">
        <v>316</v>
      </c>
      <c r="M6" s="4" t="s">
        <v>351</v>
      </c>
      <c r="N6" s="4" t="s">
        <v>67</v>
      </c>
      <c r="O6" s="4" t="s">
        <v>316</v>
      </c>
      <c r="P6" s="4" t="s">
        <v>351</v>
      </c>
      <c r="Q6" s="4" t="s">
        <v>67</v>
      </c>
      <c r="R6" s="4" t="s">
        <v>316</v>
      </c>
      <c r="S6" s="4" t="s">
        <v>351</v>
      </c>
      <c r="T6" s="4" t="s">
        <v>67</v>
      </c>
      <c r="U6" s="4" t="s">
        <v>316</v>
      </c>
      <c r="V6" s="11"/>
      <c r="W6" s="11"/>
    </row>
    <row r="7" ht="18.75" spans="1:23">
      <c r="A7" s="55"/>
      <c r="B7" s="26" t="s">
        <v>327</v>
      </c>
      <c r="C7" s="27">
        <v>25111545</v>
      </c>
      <c r="D7" s="27" t="s">
        <v>326</v>
      </c>
      <c r="E7" s="27" t="s">
        <v>113</v>
      </c>
      <c r="F7" s="15" t="s">
        <v>62</v>
      </c>
      <c r="G7" s="29"/>
      <c r="H7" s="48"/>
      <c r="I7" s="48"/>
      <c r="J7" s="48"/>
      <c r="K7" s="48"/>
      <c r="L7" s="29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7"/>
      <c r="B8" s="56"/>
      <c r="C8" s="57"/>
      <c r="D8" s="58"/>
      <c r="E8" s="57"/>
      <c r="F8" s="47"/>
      <c r="G8" s="11"/>
      <c r="H8" s="48"/>
      <c r="I8" s="48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50"/>
      <c r="B9" s="59"/>
      <c r="C9" s="60"/>
      <c r="D9" s="61"/>
      <c r="E9" s="60"/>
      <c r="F9" s="5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62"/>
      <c r="B10" s="62"/>
      <c r="C10" s="62"/>
      <c r="D10" s="62"/>
      <c r="E10" s="62"/>
      <c r="F10" s="6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60"/>
      <c r="B11" s="60"/>
      <c r="C11" s="60"/>
      <c r="D11" s="60"/>
      <c r="E11" s="60"/>
      <c r="F11" s="6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62"/>
      <c r="B12" s="62"/>
      <c r="C12" s="62"/>
      <c r="D12" s="62"/>
      <c r="E12" s="62"/>
      <c r="F12" s="6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60"/>
      <c r="B13" s="60"/>
      <c r="C13" s="60"/>
      <c r="D13" s="60"/>
      <c r="E13" s="60"/>
      <c r="F13" s="60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="2" customFormat="1" ht="33" customHeight="1" spans="1:23">
      <c r="A15" s="18" t="s">
        <v>341</v>
      </c>
      <c r="B15" s="19"/>
      <c r="C15" s="19"/>
      <c r="D15" s="19"/>
      <c r="E15" s="20"/>
      <c r="F15" s="21"/>
      <c r="G15" s="36"/>
      <c r="H15" s="41"/>
      <c r="I15" s="41"/>
      <c r="J15" s="18" t="s">
        <v>330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0"/>
      <c r="V15" s="19"/>
      <c r="W15" s="22"/>
    </row>
    <row r="16" ht="80" customHeight="1" spans="1:23">
      <c r="A16" s="63" t="s">
        <v>361</v>
      </c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</row>
  </sheetData>
  <mergeCells count="4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363</v>
      </c>
      <c r="B2" s="38" t="s">
        <v>312</v>
      </c>
      <c r="C2" s="38" t="s">
        <v>313</v>
      </c>
      <c r="D2" s="38" t="s">
        <v>314</v>
      </c>
      <c r="E2" s="38" t="s">
        <v>315</v>
      </c>
      <c r="F2" s="38" t="s">
        <v>316</v>
      </c>
      <c r="G2" s="37" t="s">
        <v>364</v>
      </c>
      <c r="H2" s="37" t="s">
        <v>365</v>
      </c>
      <c r="I2" s="37" t="s">
        <v>366</v>
      </c>
      <c r="J2" s="37" t="s">
        <v>365</v>
      </c>
      <c r="K2" s="37" t="s">
        <v>367</v>
      </c>
      <c r="L2" s="37" t="s">
        <v>365</v>
      </c>
      <c r="M2" s="38" t="s">
        <v>350</v>
      </c>
      <c r="N2" s="38" t="s">
        <v>325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9" t="s">
        <v>363</v>
      </c>
      <c r="B4" s="40" t="s">
        <v>368</v>
      </c>
      <c r="C4" s="40" t="s">
        <v>351</v>
      </c>
      <c r="D4" s="40" t="s">
        <v>314</v>
      </c>
      <c r="E4" s="38" t="s">
        <v>315</v>
      </c>
      <c r="F4" s="38" t="s">
        <v>316</v>
      </c>
      <c r="G4" s="37" t="s">
        <v>364</v>
      </c>
      <c r="H4" s="37" t="s">
        <v>365</v>
      </c>
      <c r="I4" s="37" t="s">
        <v>366</v>
      </c>
      <c r="J4" s="37" t="s">
        <v>365</v>
      </c>
      <c r="K4" s="37" t="s">
        <v>367</v>
      </c>
      <c r="L4" s="37" t="s">
        <v>365</v>
      </c>
      <c r="M4" s="38" t="s">
        <v>350</v>
      </c>
      <c r="N4" s="38" t="s">
        <v>325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8" t="s">
        <v>369</v>
      </c>
      <c r="B11" s="19"/>
      <c r="C11" s="19"/>
      <c r="D11" s="20"/>
      <c r="E11" s="21"/>
      <c r="F11" s="41"/>
      <c r="G11" s="36"/>
      <c r="H11" s="41"/>
      <c r="I11" s="18" t="s">
        <v>370</v>
      </c>
      <c r="J11" s="19"/>
      <c r="K11" s="19"/>
      <c r="L11" s="19"/>
      <c r="M11" s="19"/>
      <c r="N11" s="22"/>
    </row>
    <row r="12" ht="16.5" spans="1:14">
      <c r="A12" s="23" t="s">
        <v>371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I3" sqref="I3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372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344</v>
      </c>
      <c r="B2" s="5" t="s">
        <v>316</v>
      </c>
      <c r="C2" s="5" t="s">
        <v>312</v>
      </c>
      <c r="D2" s="5" t="s">
        <v>313</v>
      </c>
      <c r="E2" s="5" t="s">
        <v>314</v>
      </c>
      <c r="F2" s="5" t="s">
        <v>315</v>
      </c>
      <c r="G2" s="4" t="s">
        <v>373</v>
      </c>
      <c r="H2" s="4" t="s">
        <v>374</v>
      </c>
      <c r="I2" s="4" t="s">
        <v>375</v>
      </c>
      <c r="J2" s="4" t="s">
        <v>376</v>
      </c>
      <c r="K2" s="5" t="s">
        <v>350</v>
      </c>
      <c r="L2" s="5" t="s">
        <v>325</v>
      </c>
    </row>
    <row r="3" ht="30" customHeight="1" spans="1:12">
      <c r="A3" s="25" t="s">
        <v>352</v>
      </c>
      <c r="B3" s="26" t="s">
        <v>327</v>
      </c>
      <c r="C3" s="27">
        <v>25111548</v>
      </c>
      <c r="D3" s="27" t="s">
        <v>326</v>
      </c>
      <c r="E3" s="27" t="s">
        <v>110</v>
      </c>
      <c r="F3" s="15" t="s">
        <v>62</v>
      </c>
      <c r="G3" s="28" t="s">
        <v>377</v>
      </c>
      <c r="H3" s="29"/>
      <c r="I3" s="29"/>
      <c r="J3" s="11"/>
      <c r="K3" s="30" t="s">
        <v>378</v>
      </c>
      <c r="L3" s="11" t="s">
        <v>340</v>
      </c>
    </row>
    <row r="4" ht="30" customHeight="1" spans="1:12">
      <c r="A4" s="25" t="s">
        <v>352</v>
      </c>
      <c r="B4" s="26" t="s">
        <v>327</v>
      </c>
      <c r="C4" s="27">
        <v>25111547</v>
      </c>
      <c r="D4" s="27" t="s">
        <v>326</v>
      </c>
      <c r="E4" s="27" t="s">
        <v>111</v>
      </c>
      <c r="F4" s="15" t="s">
        <v>62</v>
      </c>
      <c r="G4" s="28" t="s">
        <v>377</v>
      </c>
      <c r="H4" s="29"/>
      <c r="I4" s="29"/>
      <c r="J4" s="11"/>
      <c r="K4" s="30" t="s">
        <v>378</v>
      </c>
      <c r="L4" s="11" t="s">
        <v>340</v>
      </c>
    </row>
    <row r="5" ht="30" customHeight="1" spans="1:12">
      <c r="A5" s="25" t="s">
        <v>352</v>
      </c>
      <c r="B5" s="26" t="s">
        <v>327</v>
      </c>
      <c r="C5" s="27">
        <v>25111546</v>
      </c>
      <c r="D5" s="27" t="s">
        <v>326</v>
      </c>
      <c r="E5" s="27" t="s">
        <v>328</v>
      </c>
      <c r="F5" s="15" t="s">
        <v>62</v>
      </c>
      <c r="G5" s="28" t="s">
        <v>377</v>
      </c>
      <c r="H5" s="29"/>
      <c r="I5" s="12"/>
      <c r="J5" s="12"/>
      <c r="K5" s="30" t="s">
        <v>378</v>
      </c>
      <c r="L5" s="11" t="s">
        <v>340</v>
      </c>
    </row>
    <row r="6" ht="30" customHeight="1" spans="1:12">
      <c r="A6" s="25" t="s">
        <v>352</v>
      </c>
      <c r="B6" s="26" t="s">
        <v>327</v>
      </c>
      <c r="C6" s="27">
        <v>25111545</v>
      </c>
      <c r="D6" s="27" t="s">
        <v>326</v>
      </c>
      <c r="E6" s="27" t="s">
        <v>113</v>
      </c>
      <c r="F6" s="15" t="s">
        <v>62</v>
      </c>
      <c r="G6" s="28" t="s">
        <v>377</v>
      </c>
      <c r="H6" s="29"/>
      <c r="I6" s="12"/>
      <c r="J6" s="12"/>
      <c r="K6" s="30" t="s">
        <v>378</v>
      </c>
      <c r="L6" s="11" t="s">
        <v>340</v>
      </c>
    </row>
    <row r="7" ht="30" customHeight="1" spans="1:12">
      <c r="A7" s="25"/>
      <c r="B7" s="31"/>
      <c r="C7" s="32"/>
      <c r="D7" s="33"/>
      <c r="E7" s="34"/>
      <c r="F7" s="35"/>
      <c r="G7" s="29"/>
      <c r="H7" s="29"/>
      <c r="I7" s="12"/>
      <c r="J7" s="12"/>
      <c r="K7" s="30"/>
      <c r="L7" s="11"/>
    </row>
    <row r="8" ht="30" customHeight="1" spans="1:12">
      <c r="A8" s="25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="2" customFormat="1" ht="18.75" spans="1:12">
      <c r="A9" s="18" t="s">
        <v>379</v>
      </c>
      <c r="B9" s="19"/>
      <c r="C9" s="19"/>
      <c r="D9" s="19"/>
      <c r="E9" s="20"/>
      <c r="F9" s="21"/>
      <c r="G9" s="36"/>
      <c r="H9" s="18" t="s">
        <v>380</v>
      </c>
      <c r="I9" s="19"/>
      <c r="J9" s="19"/>
      <c r="K9" s="19"/>
      <c r="L9" s="22"/>
    </row>
    <row r="10" ht="16.5" spans="1:12">
      <c r="A10" s="23" t="s">
        <v>381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311</v>
      </c>
      <c r="B2" s="5" t="s">
        <v>316</v>
      </c>
      <c r="C2" s="5" t="s">
        <v>351</v>
      </c>
      <c r="D2" s="5" t="s">
        <v>314</v>
      </c>
      <c r="E2" s="5" t="s">
        <v>315</v>
      </c>
      <c r="F2" s="4" t="s">
        <v>383</v>
      </c>
      <c r="G2" s="4" t="s">
        <v>334</v>
      </c>
      <c r="H2" s="6" t="s">
        <v>335</v>
      </c>
      <c r="I2" s="7" t="s">
        <v>337</v>
      </c>
    </row>
    <row r="3" s="1" customFormat="1" ht="16.5" spans="1:9">
      <c r="A3" s="4"/>
      <c r="B3" s="8"/>
      <c r="C3" s="8"/>
      <c r="D3" s="8"/>
      <c r="E3" s="8"/>
      <c r="F3" s="4" t="s">
        <v>384</v>
      </c>
      <c r="G3" s="4" t="s">
        <v>338</v>
      </c>
      <c r="H3" s="9"/>
      <c r="I3" s="10"/>
    </row>
    <row r="4" ht="18.75" spans="1:9">
      <c r="A4" s="11">
        <v>1</v>
      </c>
      <c r="B4" s="12" t="s">
        <v>354</v>
      </c>
      <c r="C4" s="13" t="s">
        <v>385</v>
      </c>
      <c r="D4" s="477" t="s">
        <v>386</v>
      </c>
      <c r="E4" s="15" t="s">
        <v>62</v>
      </c>
      <c r="F4" s="16" t="s">
        <v>387</v>
      </c>
      <c r="G4" s="16" t="s">
        <v>388</v>
      </c>
      <c r="H4" s="11"/>
      <c r="I4" s="11" t="s">
        <v>340</v>
      </c>
    </row>
    <row r="5" ht="22.5" spans="1:9">
      <c r="A5" s="11">
        <v>2</v>
      </c>
      <c r="B5" s="12" t="s">
        <v>354</v>
      </c>
      <c r="C5" s="13" t="s">
        <v>385</v>
      </c>
      <c r="D5" s="478" t="s">
        <v>389</v>
      </c>
      <c r="E5" s="15" t="s">
        <v>62</v>
      </c>
      <c r="F5" s="11">
        <v>-5</v>
      </c>
      <c r="G5" s="11">
        <v>-5</v>
      </c>
      <c r="H5" s="11"/>
      <c r="I5" s="11" t="s">
        <v>340</v>
      </c>
    </row>
    <row r="6" ht="22.5" spans="1:9">
      <c r="A6" s="11">
        <v>2</v>
      </c>
      <c r="B6" s="12" t="s">
        <v>354</v>
      </c>
      <c r="C6" s="13" t="s">
        <v>385</v>
      </c>
      <c r="D6" s="478" t="s">
        <v>390</v>
      </c>
      <c r="E6" s="15" t="s">
        <v>62</v>
      </c>
      <c r="F6" s="11">
        <v>-5</v>
      </c>
      <c r="G6" s="11">
        <v>-6</v>
      </c>
      <c r="H6" s="11"/>
      <c r="I6" s="11" t="s">
        <v>340</v>
      </c>
    </row>
    <row r="7" spans="1:9">
      <c r="A7" s="12"/>
      <c r="B7" s="12"/>
      <c r="C7" s="12"/>
      <c r="D7" s="12"/>
      <c r="E7" s="12"/>
      <c r="F7" s="12"/>
      <c r="G7" s="12"/>
      <c r="H7" s="12"/>
      <c r="I7" s="12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="2" customFormat="1" ht="18.75" spans="1:9">
      <c r="A11" s="18" t="s">
        <v>391</v>
      </c>
      <c r="B11" s="19"/>
      <c r="C11" s="19"/>
      <c r="D11" s="20"/>
      <c r="E11" s="21"/>
      <c r="F11" s="18" t="s">
        <v>392</v>
      </c>
      <c r="G11" s="19"/>
      <c r="H11" s="20"/>
      <c r="I11" s="22"/>
    </row>
    <row r="12" ht="16.5" spans="1:9">
      <c r="A12" s="23" t="s">
        <v>393</v>
      </c>
      <c r="B12" s="23"/>
      <c r="C12" s="24"/>
      <c r="D12" s="24"/>
      <c r="E12" s="24"/>
      <c r="F12" s="24"/>
      <c r="G12" s="24"/>
      <c r="H12" s="24"/>
      <c r="I12" s="2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5" t="s">
        <v>35</v>
      </c>
      <c r="C2" s="446"/>
      <c r="D2" s="446"/>
      <c r="E2" s="446"/>
      <c r="F2" s="446"/>
      <c r="G2" s="446"/>
      <c r="H2" s="446"/>
      <c r="I2" s="447"/>
    </row>
    <row r="3" ht="27.95" customHeight="1" spans="2:9">
      <c r="B3" s="448"/>
      <c r="C3" s="449"/>
      <c r="D3" s="450" t="s">
        <v>36</v>
      </c>
      <c r="E3" s="451"/>
      <c r="F3" s="452" t="s">
        <v>37</v>
      </c>
      <c r="G3" s="453"/>
      <c r="H3" s="450" t="s">
        <v>38</v>
      </c>
      <c r="I3" s="454"/>
    </row>
    <row r="4" ht="27.95" customHeight="1" spans="2:9">
      <c r="B4" s="448" t="s">
        <v>39</v>
      </c>
      <c r="C4" s="449" t="s">
        <v>40</v>
      </c>
      <c r="D4" s="449" t="s">
        <v>41</v>
      </c>
      <c r="E4" s="449" t="s">
        <v>42</v>
      </c>
      <c r="F4" s="455" t="s">
        <v>41</v>
      </c>
      <c r="G4" s="455" t="s">
        <v>42</v>
      </c>
      <c r="H4" s="449" t="s">
        <v>41</v>
      </c>
      <c r="I4" s="456" t="s">
        <v>42</v>
      </c>
    </row>
    <row r="5" ht="27.95" customHeight="1" spans="2:9">
      <c r="B5" s="457" t="s">
        <v>43</v>
      </c>
      <c r="C5" s="12">
        <v>13</v>
      </c>
      <c r="D5" s="12">
        <v>0</v>
      </c>
      <c r="E5" s="12">
        <v>1</v>
      </c>
      <c r="F5" s="458">
        <v>0</v>
      </c>
      <c r="G5" s="458">
        <v>1</v>
      </c>
      <c r="H5" s="12">
        <v>1</v>
      </c>
      <c r="I5" s="459">
        <v>2</v>
      </c>
    </row>
    <row r="6" ht="27.95" customHeight="1" spans="2:9">
      <c r="B6" s="457" t="s">
        <v>44</v>
      </c>
      <c r="C6" s="12">
        <v>20</v>
      </c>
      <c r="D6" s="12">
        <v>0</v>
      </c>
      <c r="E6" s="12">
        <v>1</v>
      </c>
      <c r="F6" s="458">
        <v>1</v>
      </c>
      <c r="G6" s="458">
        <v>2</v>
      </c>
      <c r="H6" s="12">
        <v>2</v>
      </c>
      <c r="I6" s="459">
        <v>3</v>
      </c>
    </row>
    <row r="7" ht="27.95" customHeight="1" spans="2:9">
      <c r="B7" s="457" t="s">
        <v>45</v>
      </c>
      <c r="C7" s="12">
        <v>32</v>
      </c>
      <c r="D7" s="12">
        <v>0</v>
      </c>
      <c r="E7" s="12">
        <v>1</v>
      </c>
      <c r="F7" s="458">
        <v>2</v>
      </c>
      <c r="G7" s="458">
        <v>3</v>
      </c>
      <c r="H7" s="12">
        <v>3</v>
      </c>
      <c r="I7" s="459">
        <v>4</v>
      </c>
    </row>
    <row r="8" ht="27.95" customHeight="1" spans="2:9">
      <c r="B8" s="457" t="s">
        <v>46</v>
      </c>
      <c r="C8" s="12">
        <v>50</v>
      </c>
      <c r="D8" s="12">
        <v>1</v>
      </c>
      <c r="E8" s="12">
        <v>2</v>
      </c>
      <c r="F8" s="458">
        <v>3</v>
      </c>
      <c r="G8" s="458">
        <v>4</v>
      </c>
      <c r="H8" s="12">
        <v>5</v>
      </c>
      <c r="I8" s="459">
        <v>6</v>
      </c>
    </row>
    <row r="9" ht="27.95" customHeight="1" spans="2:9">
      <c r="B9" s="457" t="s">
        <v>47</v>
      </c>
      <c r="C9" s="12">
        <v>80</v>
      </c>
      <c r="D9" s="12">
        <v>2</v>
      </c>
      <c r="E9" s="12">
        <v>3</v>
      </c>
      <c r="F9" s="458">
        <v>5</v>
      </c>
      <c r="G9" s="458">
        <v>6</v>
      </c>
      <c r="H9" s="12">
        <v>7</v>
      </c>
      <c r="I9" s="459">
        <v>8</v>
      </c>
    </row>
    <row r="10" ht="27.95" customHeight="1" spans="2:9">
      <c r="B10" s="457" t="s">
        <v>48</v>
      </c>
      <c r="C10" s="12">
        <v>125</v>
      </c>
      <c r="D10" s="12">
        <v>3</v>
      </c>
      <c r="E10" s="12">
        <v>4</v>
      </c>
      <c r="F10" s="458">
        <v>7</v>
      </c>
      <c r="G10" s="458">
        <v>8</v>
      </c>
      <c r="H10" s="12">
        <v>10</v>
      </c>
      <c r="I10" s="459">
        <v>11</v>
      </c>
    </row>
    <row r="11" ht="27.95" customHeight="1" spans="2:9">
      <c r="B11" s="457" t="s">
        <v>49</v>
      </c>
      <c r="C11" s="12">
        <v>200</v>
      </c>
      <c r="D11" s="12">
        <v>5</v>
      </c>
      <c r="E11" s="12">
        <v>6</v>
      </c>
      <c r="F11" s="458">
        <v>10</v>
      </c>
      <c r="G11" s="458">
        <v>11</v>
      </c>
      <c r="H11" s="12">
        <v>14</v>
      </c>
      <c r="I11" s="459">
        <v>15</v>
      </c>
    </row>
    <row r="12" ht="27.95" customHeight="1" spans="2:9">
      <c r="B12" s="460" t="s">
        <v>50</v>
      </c>
      <c r="C12" s="461">
        <v>315</v>
      </c>
      <c r="D12" s="461">
        <v>7</v>
      </c>
      <c r="E12" s="461">
        <v>8</v>
      </c>
      <c r="F12" s="462">
        <v>14</v>
      </c>
      <c r="G12" s="462">
        <v>15</v>
      </c>
      <c r="H12" s="461">
        <v>21</v>
      </c>
      <c r="I12" s="463">
        <v>22</v>
      </c>
    </row>
    <row r="14" spans="2:9">
      <c r="B14" s="464" t="s">
        <v>51</v>
      </c>
      <c r="C14" s="464"/>
      <c r="D14" s="4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00" workbookViewId="0">
      <selection activeCell="A23" sqref="A23"/>
    </sheetView>
  </sheetViews>
  <sheetFormatPr defaultColWidth="10.375" defaultRowHeight="16.5" customHeight="1"/>
  <cols>
    <col min="1" max="1" width="11.125" style="228" customWidth="1"/>
    <col min="2" max="9" width="10.375" style="228"/>
    <col min="10" max="10" width="8.875" style="228" customWidth="1"/>
    <col min="11" max="11" width="12" style="228" customWidth="1"/>
    <col min="12" max="16384" width="10.375" style="228"/>
  </cols>
  <sheetData>
    <row r="1" ht="21" spans="1:11">
      <c r="A1" s="380" t="s">
        <v>52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</row>
    <row r="2" ht="15" spans="1:11">
      <c r="A2" s="229" t="s">
        <v>53</v>
      </c>
      <c r="B2" s="230" t="s">
        <v>54</v>
      </c>
      <c r="C2" s="230"/>
      <c r="D2" s="231" t="s">
        <v>55</v>
      </c>
      <c r="E2" s="231"/>
      <c r="F2" s="230" t="s">
        <v>56</v>
      </c>
      <c r="G2" s="230"/>
      <c r="H2" s="232" t="s">
        <v>57</v>
      </c>
      <c r="I2" s="233" t="s">
        <v>56</v>
      </c>
      <c r="J2" s="233"/>
      <c r="K2" s="234"/>
    </row>
    <row r="3" ht="14.25" spans="1:11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ht="14.25" spans="1:11">
      <c r="A4" s="241" t="s">
        <v>61</v>
      </c>
      <c r="B4" s="144" t="s">
        <v>62</v>
      </c>
      <c r="C4" s="145"/>
      <c r="D4" s="241" t="s">
        <v>63</v>
      </c>
      <c r="E4" s="242"/>
      <c r="F4" s="243">
        <v>46081</v>
      </c>
      <c r="G4" s="244"/>
      <c r="H4" s="241" t="s">
        <v>64</v>
      </c>
      <c r="I4" s="242"/>
      <c r="J4" s="144" t="s">
        <v>65</v>
      </c>
      <c r="K4" s="145" t="s">
        <v>66</v>
      </c>
    </row>
    <row r="5" ht="14.25" spans="1:11">
      <c r="A5" s="245" t="s">
        <v>67</v>
      </c>
      <c r="B5" s="144" t="s">
        <v>68</v>
      </c>
      <c r="C5" s="145"/>
      <c r="D5" s="241" t="s">
        <v>69</v>
      </c>
      <c r="E5" s="242"/>
      <c r="F5" s="243">
        <v>46017</v>
      </c>
      <c r="G5" s="244"/>
      <c r="H5" s="241" t="s">
        <v>70</v>
      </c>
      <c r="I5" s="242"/>
      <c r="J5" s="144" t="s">
        <v>65</v>
      </c>
      <c r="K5" s="145" t="s">
        <v>66</v>
      </c>
    </row>
    <row r="6" ht="14.25" spans="1:11">
      <c r="A6" s="241" t="s">
        <v>71</v>
      </c>
      <c r="B6" s="246">
        <v>4</v>
      </c>
      <c r="C6" s="247">
        <v>6</v>
      </c>
      <c r="D6" s="245" t="s">
        <v>72</v>
      </c>
      <c r="E6" s="248"/>
      <c r="F6" s="243">
        <v>46032</v>
      </c>
      <c r="G6" s="244"/>
      <c r="H6" s="241" t="s">
        <v>73</v>
      </c>
      <c r="I6" s="242"/>
      <c r="J6" s="144" t="s">
        <v>65</v>
      </c>
      <c r="K6" s="145" t="s">
        <v>66</v>
      </c>
    </row>
    <row r="7" ht="14.25" spans="1:11">
      <c r="A7" s="241" t="s">
        <v>74</v>
      </c>
      <c r="B7" s="249">
        <v>2032</v>
      </c>
      <c r="C7" s="250"/>
      <c r="D7" s="245" t="s">
        <v>75</v>
      </c>
      <c r="E7" s="251"/>
      <c r="F7" s="243">
        <v>46037</v>
      </c>
      <c r="G7" s="244"/>
      <c r="H7" s="241" t="s">
        <v>76</v>
      </c>
      <c r="I7" s="242"/>
      <c r="J7" s="144" t="s">
        <v>65</v>
      </c>
      <c r="K7" s="145" t="s">
        <v>66</v>
      </c>
    </row>
    <row r="8" ht="15" spans="1:11">
      <c r="A8" s="252" t="s">
        <v>77</v>
      </c>
      <c r="B8" s="253" t="s">
        <v>78</v>
      </c>
      <c r="C8" s="254"/>
      <c r="D8" s="255" t="s">
        <v>79</v>
      </c>
      <c r="E8" s="256"/>
      <c r="F8" s="257">
        <v>46042</v>
      </c>
      <c r="G8" s="258"/>
      <c r="H8" s="255" t="s">
        <v>80</v>
      </c>
      <c r="I8" s="256"/>
      <c r="J8" s="259" t="s">
        <v>65</v>
      </c>
      <c r="K8" s="260" t="s">
        <v>66</v>
      </c>
    </row>
    <row r="9" ht="15" spans="1:11">
      <c r="A9" s="381" t="s">
        <v>81</v>
      </c>
      <c r="B9" s="382"/>
      <c r="C9" s="382"/>
      <c r="D9" s="383"/>
      <c r="E9" s="383"/>
      <c r="F9" s="383"/>
      <c r="G9" s="383"/>
      <c r="H9" s="383"/>
      <c r="I9" s="383"/>
      <c r="J9" s="383"/>
      <c r="K9" s="384"/>
    </row>
    <row r="10" ht="15" spans="1:11">
      <c r="A10" s="385" t="s">
        <v>82</v>
      </c>
      <c r="B10" s="386"/>
      <c r="C10" s="386"/>
      <c r="D10" s="386"/>
      <c r="E10" s="386"/>
      <c r="F10" s="386"/>
      <c r="G10" s="386"/>
      <c r="H10" s="386"/>
      <c r="I10" s="386"/>
      <c r="J10" s="386"/>
      <c r="K10" s="387"/>
    </row>
    <row r="11" ht="14.25" spans="1:11">
      <c r="A11" s="388" t="s">
        <v>83</v>
      </c>
      <c r="B11" s="389" t="s">
        <v>84</v>
      </c>
      <c r="C11" s="390" t="s">
        <v>85</v>
      </c>
      <c r="D11" s="391"/>
      <c r="E11" s="392" t="s">
        <v>86</v>
      </c>
      <c r="F11" s="389" t="s">
        <v>84</v>
      </c>
      <c r="G11" s="390" t="s">
        <v>85</v>
      </c>
      <c r="H11" s="390" t="s">
        <v>87</v>
      </c>
      <c r="I11" s="392" t="s">
        <v>88</v>
      </c>
      <c r="J11" s="389" t="s">
        <v>84</v>
      </c>
      <c r="K11" s="393" t="s">
        <v>85</v>
      </c>
    </row>
    <row r="12" ht="14.25" spans="1:11">
      <c r="A12" s="245" t="s">
        <v>89</v>
      </c>
      <c r="B12" s="268" t="s">
        <v>84</v>
      </c>
      <c r="C12" s="144" t="s">
        <v>85</v>
      </c>
      <c r="D12" s="251"/>
      <c r="E12" s="248" t="s">
        <v>90</v>
      </c>
      <c r="F12" s="268" t="s">
        <v>84</v>
      </c>
      <c r="G12" s="144" t="s">
        <v>85</v>
      </c>
      <c r="H12" s="144" t="s">
        <v>87</v>
      </c>
      <c r="I12" s="248" t="s">
        <v>91</v>
      </c>
      <c r="J12" s="268" t="s">
        <v>84</v>
      </c>
      <c r="K12" s="145" t="s">
        <v>85</v>
      </c>
    </row>
    <row r="13" ht="14.25" spans="1:11">
      <c r="A13" s="245" t="s">
        <v>92</v>
      </c>
      <c r="B13" s="268" t="s">
        <v>84</v>
      </c>
      <c r="C13" s="144" t="s">
        <v>85</v>
      </c>
      <c r="D13" s="251"/>
      <c r="E13" s="248" t="s">
        <v>93</v>
      </c>
      <c r="F13" s="144" t="s">
        <v>94</v>
      </c>
      <c r="G13" s="144" t="s">
        <v>95</v>
      </c>
      <c r="H13" s="144" t="s">
        <v>87</v>
      </c>
      <c r="I13" s="248" t="s">
        <v>96</v>
      </c>
      <c r="J13" s="268" t="s">
        <v>84</v>
      </c>
      <c r="K13" s="145" t="s">
        <v>85</v>
      </c>
    </row>
    <row r="14" ht="15" spans="1:11">
      <c r="A14" s="255" t="s">
        <v>97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69"/>
    </row>
    <row r="15" ht="15" spans="1:11">
      <c r="A15" s="385" t="s">
        <v>98</v>
      </c>
      <c r="B15" s="386"/>
      <c r="C15" s="386"/>
      <c r="D15" s="386"/>
      <c r="E15" s="386"/>
      <c r="F15" s="386"/>
      <c r="G15" s="386"/>
      <c r="H15" s="386"/>
      <c r="I15" s="386"/>
      <c r="J15" s="386"/>
      <c r="K15" s="387"/>
    </row>
    <row r="16" ht="14.25" spans="1:11">
      <c r="A16" s="394" t="s">
        <v>99</v>
      </c>
      <c r="B16" s="390" t="s">
        <v>94</v>
      </c>
      <c r="C16" s="390" t="s">
        <v>95</v>
      </c>
      <c r="D16" s="395"/>
      <c r="E16" s="396" t="s">
        <v>100</v>
      </c>
      <c r="F16" s="390" t="s">
        <v>94</v>
      </c>
      <c r="G16" s="390" t="s">
        <v>95</v>
      </c>
      <c r="H16" s="397"/>
      <c r="I16" s="396" t="s">
        <v>101</v>
      </c>
      <c r="J16" s="390" t="s">
        <v>94</v>
      </c>
      <c r="K16" s="393" t="s">
        <v>95</v>
      </c>
    </row>
    <row r="17" customHeight="1" spans="1:22">
      <c r="A17" s="292" t="s">
        <v>102</v>
      </c>
      <c r="B17" s="144" t="s">
        <v>94</v>
      </c>
      <c r="C17" s="144" t="s">
        <v>95</v>
      </c>
      <c r="D17" s="398"/>
      <c r="E17" s="293" t="s">
        <v>103</v>
      </c>
      <c r="F17" s="144" t="s">
        <v>94</v>
      </c>
      <c r="G17" s="144" t="s">
        <v>95</v>
      </c>
      <c r="H17" s="399"/>
      <c r="I17" s="293" t="s">
        <v>104</v>
      </c>
      <c r="J17" s="144" t="s">
        <v>94</v>
      </c>
      <c r="K17" s="145" t="s">
        <v>95</v>
      </c>
      <c r="L17" s="400"/>
      <c r="M17" s="400"/>
      <c r="N17" s="400"/>
      <c r="O17" s="400"/>
      <c r="P17" s="400"/>
      <c r="Q17" s="400"/>
      <c r="R17" s="400"/>
      <c r="S17" s="400"/>
      <c r="T17" s="400"/>
      <c r="U17" s="400"/>
      <c r="V17" s="400"/>
    </row>
    <row r="18" ht="18" customHeight="1" spans="1:22">
      <c r="A18" s="401" t="s">
        <v>105</v>
      </c>
      <c r="B18" s="402"/>
      <c r="C18" s="402"/>
      <c r="D18" s="402"/>
      <c r="E18" s="402"/>
      <c r="F18" s="402"/>
      <c r="G18" s="402"/>
      <c r="H18" s="402"/>
      <c r="I18" s="402"/>
      <c r="J18" s="402"/>
      <c r="K18" s="403"/>
    </row>
    <row r="19" s="379" customFormat="1" ht="18" customHeight="1" spans="1:22">
      <c r="A19" s="385" t="s">
        <v>106</v>
      </c>
      <c r="B19" s="386"/>
      <c r="C19" s="386"/>
      <c r="D19" s="386"/>
      <c r="E19" s="386"/>
      <c r="F19" s="386"/>
      <c r="G19" s="386"/>
      <c r="H19" s="386"/>
      <c r="I19" s="386"/>
      <c r="J19" s="386"/>
      <c r="K19" s="387"/>
    </row>
    <row r="20" customHeight="1" spans="1:22">
      <c r="A20" s="404" t="s">
        <v>107</v>
      </c>
      <c r="B20" s="405"/>
      <c r="C20" s="405"/>
      <c r="D20" s="405"/>
      <c r="E20" s="405"/>
      <c r="F20" s="405"/>
      <c r="G20" s="405"/>
      <c r="H20" s="405"/>
      <c r="I20" s="405"/>
      <c r="J20" s="405"/>
      <c r="K20" s="406"/>
    </row>
    <row r="21" ht="21.75" customHeight="1" spans="1:22">
      <c r="A21" s="407" t="s">
        <v>108</v>
      </c>
      <c r="B21" s="113"/>
      <c r="C21" s="408">
        <v>120</v>
      </c>
      <c r="D21" s="408">
        <v>130</v>
      </c>
      <c r="E21" s="408">
        <v>140</v>
      </c>
      <c r="F21" s="408">
        <v>150</v>
      </c>
      <c r="G21" s="408">
        <v>160</v>
      </c>
      <c r="H21" s="409">
        <v>170</v>
      </c>
      <c r="I21" s="113"/>
      <c r="J21" s="410"/>
      <c r="K21" s="282" t="s">
        <v>109</v>
      </c>
    </row>
    <row r="22" ht="23" customHeight="1" spans="1:22">
      <c r="A22" s="411" t="s">
        <v>110</v>
      </c>
      <c r="B22" s="412"/>
      <c r="C22" s="412" t="s">
        <v>94</v>
      </c>
      <c r="D22" s="412" t="s">
        <v>94</v>
      </c>
      <c r="E22" s="412" t="s">
        <v>94</v>
      </c>
      <c r="F22" s="412" t="s">
        <v>94</v>
      </c>
      <c r="G22" s="412" t="s">
        <v>94</v>
      </c>
      <c r="H22" s="412" t="s">
        <v>94</v>
      </c>
      <c r="I22" s="412"/>
      <c r="J22" s="412"/>
      <c r="K22" s="413"/>
    </row>
    <row r="23" ht="23" customHeight="1" spans="1:22">
      <c r="A23" s="411" t="s">
        <v>111</v>
      </c>
      <c r="B23" s="412"/>
      <c r="C23" s="412" t="s">
        <v>94</v>
      </c>
      <c r="D23" s="412" t="s">
        <v>94</v>
      </c>
      <c r="E23" s="412" t="s">
        <v>94</v>
      </c>
      <c r="F23" s="412" t="s">
        <v>94</v>
      </c>
      <c r="G23" s="412" t="s">
        <v>94</v>
      </c>
      <c r="H23" s="412" t="s">
        <v>94</v>
      </c>
      <c r="I23" s="412"/>
      <c r="J23" s="412"/>
      <c r="K23" s="413"/>
    </row>
    <row r="24" ht="23" customHeight="1" spans="1:22">
      <c r="A24" s="411" t="s">
        <v>112</v>
      </c>
      <c r="B24" s="414"/>
      <c r="C24" s="412" t="s">
        <v>94</v>
      </c>
      <c r="D24" s="412" t="s">
        <v>94</v>
      </c>
      <c r="E24" s="412" t="s">
        <v>94</v>
      </c>
      <c r="F24" s="412" t="s">
        <v>94</v>
      </c>
      <c r="G24" s="412" t="s">
        <v>94</v>
      </c>
      <c r="H24" s="412" t="s">
        <v>94</v>
      </c>
      <c r="I24" s="414"/>
      <c r="J24" s="414"/>
      <c r="K24" s="415"/>
    </row>
    <row r="25" ht="23" customHeight="1" spans="1:22">
      <c r="A25" s="411" t="s">
        <v>113</v>
      </c>
      <c r="B25" s="414"/>
      <c r="C25" s="412" t="s">
        <v>94</v>
      </c>
      <c r="D25" s="412" t="s">
        <v>94</v>
      </c>
      <c r="E25" s="412" t="s">
        <v>94</v>
      </c>
      <c r="F25" s="412" t="s">
        <v>94</v>
      </c>
      <c r="G25" s="412" t="s">
        <v>94</v>
      </c>
      <c r="H25" s="412" t="s">
        <v>94</v>
      </c>
      <c r="I25" s="414"/>
      <c r="J25" s="414"/>
      <c r="K25" s="415"/>
    </row>
    <row r="26" ht="18" customHeight="1" spans="1:22">
      <c r="A26" s="416" t="s">
        <v>114</v>
      </c>
      <c r="B26" s="417"/>
      <c r="C26" s="417"/>
      <c r="D26" s="417"/>
      <c r="E26" s="417"/>
      <c r="F26" s="417"/>
      <c r="G26" s="417"/>
      <c r="H26" s="417"/>
      <c r="I26" s="417"/>
      <c r="J26" s="417"/>
      <c r="K26" s="418"/>
    </row>
    <row r="27" ht="18.75" customHeight="1" spans="1:22">
      <c r="A27" s="419" t="s">
        <v>115</v>
      </c>
      <c r="B27" s="420"/>
      <c r="C27" s="420"/>
      <c r="D27" s="420"/>
      <c r="E27" s="420"/>
      <c r="F27" s="420"/>
      <c r="G27" s="420"/>
      <c r="H27" s="420"/>
      <c r="I27" s="420"/>
      <c r="J27" s="420"/>
      <c r="K27" s="421"/>
    </row>
    <row r="28" ht="18.75" customHeight="1" spans="1:22">
      <c r="A28" s="422"/>
      <c r="B28" s="423"/>
      <c r="C28" s="423"/>
      <c r="D28" s="423"/>
      <c r="E28" s="423"/>
      <c r="F28" s="423"/>
      <c r="G28" s="423"/>
      <c r="H28" s="423"/>
      <c r="I28" s="423"/>
      <c r="J28" s="423"/>
      <c r="K28" s="424"/>
    </row>
    <row r="29" ht="18" customHeight="1" spans="1:22">
      <c r="A29" s="416" t="s">
        <v>116</v>
      </c>
      <c r="B29" s="417"/>
      <c r="C29" s="417"/>
      <c r="D29" s="417"/>
      <c r="E29" s="417"/>
      <c r="F29" s="417"/>
      <c r="G29" s="417"/>
      <c r="H29" s="417"/>
      <c r="I29" s="417"/>
      <c r="J29" s="417"/>
      <c r="K29" s="418"/>
    </row>
    <row r="30" ht="14.25" spans="1:22">
      <c r="A30" s="425" t="s">
        <v>117</v>
      </c>
      <c r="B30" s="426"/>
      <c r="C30" s="426"/>
      <c r="D30" s="426"/>
      <c r="E30" s="426"/>
      <c r="F30" s="426"/>
      <c r="G30" s="426"/>
      <c r="H30" s="426"/>
      <c r="I30" s="426"/>
      <c r="J30" s="426"/>
      <c r="K30" s="427"/>
    </row>
    <row r="31" ht="15" spans="1:22">
      <c r="A31" s="156" t="s">
        <v>118</v>
      </c>
      <c r="B31" s="157"/>
      <c r="C31" s="144" t="s">
        <v>65</v>
      </c>
      <c r="D31" s="144" t="s">
        <v>66</v>
      </c>
      <c r="E31" s="428" t="s">
        <v>119</v>
      </c>
      <c r="F31" s="429"/>
      <c r="G31" s="429"/>
      <c r="H31" s="429"/>
      <c r="I31" s="429"/>
      <c r="J31" s="429"/>
      <c r="K31" s="430"/>
    </row>
    <row r="32" ht="15" spans="1:22">
      <c r="A32" s="431" t="s">
        <v>120</v>
      </c>
      <c r="B32" s="431"/>
      <c r="C32" s="431"/>
      <c r="D32" s="431"/>
      <c r="E32" s="431"/>
      <c r="F32" s="431"/>
      <c r="G32" s="431"/>
      <c r="H32" s="431"/>
      <c r="I32" s="431"/>
      <c r="J32" s="431"/>
      <c r="K32" s="431"/>
    </row>
    <row r="33" ht="21" customHeight="1" spans="1:11">
      <c r="A33" s="300" t="s">
        <v>121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2"/>
    </row>
    <row r="34" ht="21" customHeight="1" spans="1:11">
      <c r="A34" s="303" t="s">
        <v>122</v>
      </c>
      <c r="B34" s="304"/>
      <c r="C34" s="304"/>
      <c r="D34" s="304"/>
      <c r="E34" s="304"/>
      <c r="F34" s="304"/>
      <c r="G34" s="304"/>
      <c r="H34" s="304"/>
      <c r="I34" s="304"/>
      <c r="J34" s="304"/>
      <c r="K34" s="305"/>
    </row>
    <row r="35" ht="21" customHeight="1" spans="1:11">
      <c r="A35" s="303" t="s">
        <v>123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5"/>
    </row>
    <row r="36" ht="21" customHeight="1" spans="1:11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305"/>
    </row>
    <row r="37" ht="21" customHeight="1" spans="1:1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305"/>
    </row>
    <row r="38" ht="21" customHeight="1" spans="1:1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05"/>
    </row>
    <row r="39" ht="21" customHeight="1" spans="1:1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305"/>
    </row>
    <row r="40" ht="15" spans="1:11">
      <c r="A40" s="296" t="s">
        <v>124</v>
      </c>
      <c r="B40" s="297"/>
      <c r="C40" s="297"/>
      <c r="D40" s="297"/>
      <c r="E40" s="297"/>
      <c r="F40" s="297"/>
      <c r="G40" s="297"/>
      <c r="H40" s="297"/>
      <c r="I40" s="297"/>
      <c r="J40" s="297"/>
      <c r="K40" s="298"/>
    </row>
    <row r="41" ht="15" spans="1:11">
      <c r="A41" s="385" t="s">
        <v>125</v>
      </c>
      <c r="B41" s="386"/>
      <c r="C41" s="386"/>
      <c r="D41" s="386"/>
      <c r="E41" s="386"/>
      <c r="F41" s="386"/>
      <c r="G41" s="386"/>
      <c r="H41" s="386"/>
      <c r="I41" s="386"/>
      <c r="J41" s="386"/>
      <c r="K41" s="387"/>
    </row>
    <row r="42" ht="14.25" spans="1:11">
      <c r="A42" s="394" t="s">
        <v>126</v>
      </c>
      <c r="B42" s="390" t="s">
        <v>94</v>
      </c>
      <c r="C42" s="390" t="s">
        <v>95</v>
      </c>
      <c r="D42" s="390" t="s">
        <v>87</v>
      </c>
      <c r="E42" s="396" t="s">
        <v>127</v>
      </c>
      <c r="F42" s="390" t="s">
        <v>94</v>
      </c>
      <c r="G42" s="390" t="s">
        <v>95</v>
      </c>
      <c r="H42" s="390" t="s">
        <v>87</v>
      </c>
      <c r="I42" s="396" t="s">
        <v>128</v>
      </c>
      <c r="J42" s="390" t="s">
        <v>94</v>
      </c>
      <c r="K42" s="393" t="s">
        <v>95</v>
      </c>
    </row>
    <row r="43" ht="14.25" spans="1:11">
      <c r="A43" s="292" t="s">
        <v>86</v>
      </c>
      <c r="B43" s="144" t="s">
        <v>94</v>
      </c>
      <c r="C43" s="144" t="s">
        <v>95</v>
      </c>
      <c r="D43" s="144" t="s">
        <v>87</v>
      </c>
      <c r="E43" s="293" t="s">
        <v>93</v>
      </c>
      <c r="F43" s="144" t="s">
        <v>94</v>
      </c>
      <c r="G43" s="144" t="s">
        <v>95</v>
      </c>
      <c r="H43" s="144" t="s">
        <v>87</v>
      </c>
      <c r="I43" s="293" t="s">
        <v>104</v>
      </c>
      <c r="J43" s="144" t="s">
        <v>94</v>
      </c>
      <c r="K43" s="145" t="s">
        <v>95</v>
      </c>
    </row>
    <row r="44" ht="15" spans="1:11">
      <c r="A44" s="255" t="s">
        <v>97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69"/>
    </row>
    <row r="45" ht="15" spans="1:11">
      <c r="A45" s="431" t="s">
        <v>129</v>
      </c>
      <c r="B45" s="431"/>
      <c r="C45" s="431"/>
      <c r="D45" s="431"/>
      <c r="E45" s="431"/>
      <c r="F45" s="431"/>
      <c r="G45" s="431"/>
      <c r="H45" s="431"/>
      <c r="I45" s="431"/>
      <c r="J45" s="431"/>
      <c r="K45" s="431"/>
    </row>
    <row r="46" ht="15" spans="1:11">
      <c r="A46" s="300"/>
      <c r="B46" s="301"/>
      <c r="C46" s="301"/>
      <c r="D46" s="301"/>
      <c r="E46" s="301"/>
      <c r="F46" s="301"/>
      <c r="G46" s="301"/>
      <c r="H46" s="301"/>
      <c r="I46" s="301"/>
      <c r="J46" s="301"/>
      <c r="K46" s="302"/>
    </row>
    <row r="47" ht="15" spans="1:11">
      <c r="A47" s="432" t="s">
        <v>130</v>
      </c>
      <c r="B47" s="433" t="s">
        <v>131</v>
      </c>
      <c r="C47" s="433"/>
      <c r="D47" s="434" t="s">
        <v>132</v>
      </c>
      <c r="E47" s="435" t="s">
        <v>133</v>
      </c>
      <c r="F47" s="436" t="s">
        <v>134</v>
      </c>
      <c r="G47" s="437">
        <v>46017</v>
      </c>
      <c r="H47" s="438" t="s">
        <v>135</v>
      </c>
      <c r="I47" s="439"/>
      <c r="J47" s="440" t="s">
        <v>136</v>
      </c>
      <c r="K47" s="441"/>
    </row>
    <row r="48" ht="15" spans="1:11">
      <c r="A48" s="431" t="s">
        <v>137</v>
      </c>
      <c r="B48" s="431"/>
      <c r="C48" s="431"/>
      <c r="D48" s="431"/>
      <c r="E48" s="431"/>
      <c r="F48" s="431"/>
      <c r="G48" s="431"/>
      <c r="H48" s="431"/>
      <c r="I48" s="431"/>
      <c r="J48" s="431"/>
      <c r="K48" s="431"/>
    </row>
    <row r="49" ht="15" spans="1:11">
      <c r="A49" s="442" t="s">
        <v>138</v>
      </c>
      <c r="B49" s="443"/>
      <c r="C49" s="443"/>
      <c r="D49" s="443"/>
      <c r="E49" s="443"/>
      <c r="F49" s="443"/>
      <c r="G49" s="443"/>
      <c r="H49" s="443"/>
      <c r="I49" s="443"/>
      <c r="J49" s="443"/>
      <c r="K49" s="444"/>
    </row>
    <row r="50" ht="15" spans="1:11">
      <c r="A50" s="432" t="s">
        <v>130</v>
      </c>
      <c r="B50" s="433" t="s">
        <v>131</v>
      </c>
      <c r="C50" s="433"/>
      <c r="D50" s="434" t="s">
        <v>132</v>
      </c>
      <c r="E50" s="435" t="s">
        <v>133</v>
      </c>
      <c r="F50" s="436" t="s">
        <v>134</v>
      </c>
      <c r="G50" s="437">
        <v>46017</v>
      </c>
      <c r="H50" s="438" t="s">
        <v>135</v>
      </c>
      <c r="I50" s="439"/>
      <c r="J50" s="440" t="s">
        <v>136</v>
      </c>
      <c r="K50" s="4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600075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0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42</xdr:row>
                    <xdr:rowOff>0</xdr:rowOff>
                  </from>
                  <to>
                    <xdr:col>5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42</xdr:row>
                    <xdr:rowOff>0</xdr:rowOff>
                  </from>
                  <to>
                    <xdr:col>9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workbookViewId="0">
      <selection activeCell="D7" sqref="D7"/>
    </sheetView>
  </sheetViews>
  <sheetFormatPr defaultColWidth="9" defaultRowHeight="14.25"/>
  <cols>
    <col min="1" max="1" width="15.625" style="93" customWidth="1"/>
    <col min="2" max="2" width="9.625" style="93" customWidth="1"/>
    <col min="3" max="4" width="9.625" style="94" customWidth="1"/>
    <col min="5" max="7" width="9.625" style="93" customWidth="1"/>
    <col min="8" max="8" width="7.75" style="93" customWidth="1"/>
    <col min="9" max="9" width="2.75" style="93" customWidth="1"/>
    <col min="10" max="14" width="13.625" style="93" customWidth="1"/>
    <col min="15" max="15" width="13.625" style="324" customWidth="1"/>
    <col min="16" max="253" width="9" style="93"/>
    <col min="254" max="16384" width="9" style="96"/>
  </cols>
  <sheetData>
    <row r="1" s="93" customFormat="1" ht="29" customHeight="1" spans="1:256">
      <c r="A1" s="97" t="s">
        <v>139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325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</row>
    <row r="2" s="93" customFormat="1" ht="20" customHeight="1" spans="1:256">
      <c r="A2" s="326" t="s">
        <v>61</v>
      </c>
      <c r="B2" s="327" t="str">
        <f>首期!B4</f>
        <v>QAJJAO85709</v>
      </c>
      <c r="C2" s="328"/>
      <c r="D2" s="329"/>
      <c r="E2" s="330" t="s">
        <v>67</v>
      </c>
      <c r="F2" s="331" t="str">
        <f>首期!B5</f>
        <v>儿童短袖T恤</v>
      </c>
      <c r="G2" s="331"/>
      <c r="H2" s="332"/>
      <c r="I2" s="333"/>
      <c r="J2" s="326" t="s">
        <v>57</v>
      </c>
      <c r="K2" s="334" t="s">
        <v>56</v>
      </c>
      <c r="L2" s="334"/>
      <c r="M2" s="334"/>
      <c r="N2" s="334"/>
      <c r="O2" s="335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</row>
    <row r="3" s="93" customFormat="1" spans="1:256">
      <c r="A3" s="336" t="s">
        <v>140</v>
      </c>
      <c r="B3" s="108" t="s">
        <v>141</v>
      </c>
      <c r="C3" s="109"/>
      <c r="D3" s="108"/>
      <c r="E3" s="108"/>
      <c r="F3" s="108"/>
      <c r="G3" s="108"/>
      <c r="H3" s="337"/>
      <c r="I3" s="338"/>
      <c r="J3" s="339"/>
      <c r="K3" s="110"/>
      <c r="L3" s="110"/>
      <c r="M3" s="110"/>
      <c r="N3" s="110"/>
      <c r="O3" s="340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</row>
    <row r="4" s="93" customFormat="1" ht="16.5" spans="1:256">
      <c r="A4" s="336"/>
      <c r="B4" s="111" t="s">
        <v>142</v>
      </c>
      <c r="C4" s="111" t="s">
        <v>143</v>
      </c>
      <c r="D4" s="111" t="s">
        <v>144</v>
      </c>
      <c r="E4" s="111" t="s">
        <v>145</v>
      </c>
      <c r="F4" s="111" t="s">
        <v>146</v>
      </c>
      <c r="G4" s="111" t="s">
        <v>147</v>
      </c>
      <c r="H4" s="341"/>
      <c r="I4" s="338"/>
      <c r="J4" s="342"/>
      <c r="K4" s="343" t="s">
        <v>113</v>
      </c>
      <c r="L4" s="343" t="s">
        <v>148</v>
      </c>
      <c r="M4" s="343" t="s">
        <v>149</v>
      </c>
      <c r="N4" s="343"/>
      <c r="O4" s="344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</row>
    <row r="5" s="93" customFormat="1" ht="16.5" spans="1:256">
      <c r="A5" s="336"/>
      <c r="B5" s="113"/>
      <c r="C5" s="113"/>
      <c r="D5" s="114"/>
      <c r="E5" s="114"/>
      <c r="F5" s="114"/>
      <c r="G5" s="114"/>
      <c r="H5" s="345"/>
      <c r="I5" s="338"/>
      <c r="J5" s="346"/>
      <c r="K5" s="347"/>
      <c r="L5" s="347">
        <v>130</v>
      </c>
      <c r="M5" s="347">
        <v>130</v>
      </c>
      <c r="N5" s="348"/>
      <c r="O5" s="349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</row>
    <row r="6" s="93" customFormat="1" ht="25" customHeight="1" spans="1:256">
      <c r="A6" s="350" t="s">
        <v>150</v>
      </c>
      <c r="B6" s="116">
        <f>C6-5</f>
        <v>45.5</v>
      </c>
      <c r="C6" s="116">
        <v>50.5</v>
      </c>
      <c r="D6" s="116">
        <f t="shared" ref="D6:D8" si="0">C6+4</f>
        <v>54.5</v>
      </c>
      <c r="E6" s="116">
        <f t="shared" ref="E6:G6" si="1">D6+4.5</f>
        <v>59</v>
      </c>
      <c r="F6" s="116">
        <f t="shared" si="1"/>
        <v>63.5</v>
      </c>
      <c r="G6" s="351">
        <f t="shared" si="1"/>
        <v>68</v>
      </c>
      <c r="H6" s="352"/>
      <c r="I6" s="338"/>
      <c r="J6" s="346"/>
      <c r="K6" s="353"/>
      <c r="L6" s="353" t="s">
        <v>151</v>
      </c>
      <c r="M6" s="353" t="s">
        <v>152</v>
      </c>
      <c r="N6" s="353"/>
      <c r="O6" s="354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</row>
    <row r="7" s="93" customFormat="1" ht="25" customHeight="1" spans="1:256">
      <c r="A7" s="350" t="s">
        <v>153</v>
      </c>
      <c r="B7" s="116">
        <f>C7-4</f>
        <v>86</v>
      </c>
      <c r="C7" s="116">
        <v>90</v>
      </c>
      <c r="D7" s="116">
        <f t="shared" si="0"/>
        <v>94</v>
      </c>
      <c r="E7" s="116">
        <f t="shared" ref="E7:G7" si="2">D7+6</f>
        <v>100</v>
      </c>
      <c r="F7" s="116">
        <f t="shared" si="2"/>
        <v>106</v>
      </c>
      <c r="G7" s="351">
        <f t="shared" si="2"/>
        <v>112</v>
      </c>
      <c r="H7" s="355"/>
      <c r="I7" s="338"/>
      <c r="J7" s="346"/>
      <c r="K7" s="353"/>
      <c r="L7" s="353" t="s">
        <v>154</v>
      </c>
      <c r="M7" s="353" t="s">
        <v>155</v>
      </c>
      <c r="N7" s="353"/>
      <c r="O7" s="354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</row>
    <row r="8" s="93" customFormat="1" ht="25" customHeight="1" spans="1:256">
      <c r="A8" s="350" t="s">
        <v>156</v>
      </c>
      <c r="B8" s="116">
        <f>C8-4</f>
        <v>82</v>
      </c>
      <c r="C8" s="116">
        <v>86</v>
      </c>
      <c r="D8" s="116">
        <f t="shared" si="0"/>
        <v>90</v>
      </c>
      <c r="E8" s="116">
        <f t="shared" ref="E8:G8" si="3">D8+6</f>
        <v>96</v>
      </c>
      <c r="F8" s="116">
        <f t="shared" si="3"/>
        <v>102</v>
      </c>
      <c r="G8" s="351">
        <f t="shared" si="3"/>
        <v>108</v>
      </c>
      <c r="H8" s="355"/>
      <c r="I8" s="338"/>
      <c r="J8" s="346"/>
      <c r="K8" s="353"/>
      <c r="L8" s="353" t="s">
        <v>157</v>
      </c>
      <c r="M8" s="353" t="s">
        <v>158</v>
      </c>
      <c r="N8" s="353"/>
      <c r="O8" s="354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</row>
    <row r="9" s="93" customFormat="1" ht="25" customHeight="1" spans="1:256">
      <c r="A9" s="350" t="s">
        <v>159</v>
      </c>
      <c r="B9" s="116">
        <f>C9-1.5</f>
        <v>39.5</v>
      </c>
      <c r="C9" s="116">
        <v>41</v>
      </c>
      <c r="D9" s="116">
        <f t="shared" ref="D9:G9" si="4">C9+2.2</f>
        <v>43.2</v>
      </c>
      <c r="E9" s="116">
        <f t="shared" si="4"/>
        <v>45.4</v>
      </c>
      <c r="F9" s="116">
        <f t="shared" si="4"/>
        <v>47.6</v>
      </c>
      <c r="G9" s="351">
        <f t="shared" si="4"/>
        <v>49.8</v>
      </c>
      <c r="H9" s="352"/>
      <c r="I9" s="338"/>
      <c r="J9" s="346"/>
      <c r="K9" s="353"/>
      <c r="L9" s="353" t="s">
        <v>158</v>
      </c>
      <c r="M9" s="353" t="s">
        <v>160</v>
      </c>
      <c r="N9" s="353"/>
      <c r="O9" s="354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</row>
    <row r="10" s="93" customFormat="1" ht="25" customHeight="1" spans="1:256">
      <c r="A10" s="356" t="s">
        <v>161</v>
      </c>
      <c r="B10" s="119">
        <f>C10-0.5</f>
        <v>16</v>
      </c>
      <c r="C10" s="119">
        <v>16.5</v>
      </c>
      <c r="D10" s="119">
        <f t="shared" ref="D10:G10" si="5">C10+0.5</f>
        <v>17</v>
      </c>
      <c r="E10" s="119">
        <f t="shared" si="5"/>
        <v>17.5</v>
      </c>
      <c r="F10" s="119">
        <f t="shared" si="5"/>
        <v>18</v>
      </c>
      <c r="G10" s="357">
        <f t="shared" si="5"/>
        <v>18.5</v>
      </c>
      <c r="H10" s="352"/>
      <c r="I10" s="338"/>
      <c r="J10" s="346"/>
      <c r="K10" s="353"/>
      <c r="L10" s="353" t="s">
        <v>162</v>
      </c>
      <c r="M10" s="353" t="s">
        <v>162</v>
      </c>
      <c r="N10" s="353"/>
      <c r="O10" s="354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</row>
    <row r="11" s="93" customFormat="1" ht="25" customHeight="1" spans="1:256">
      <c r="A11" s="356" t="s">
        <v>163</v>
      </c>
      <c r="B11" s="119">
        <f>C11-0.8</f>
        <v>17.9</v>
      </c>
      <c r="C11" s="119">
        <v>18.7</v>
      </c>
      <c r="D11" s="119">
        <f t="shared" ref="D11:G11" si="6">C11+0.8</f>
        <v>19.5</v>
      </c>
      <c r="E11" s="119">
        <f t="shared" si="6"/>
        <v>20.3</v>
      </c>
      <c r="F11" s="119">
        <f t="shared" si="6"/>
        <v>21.1</v>
      </c>
      <c r="G11" s="357">
        <f t="shared" si="6"/>
        <v>21.9</v>
      </c>
      <c r="H11" s="352"/>
      <c r="I11" s="338"/>
      <c r="J11" s="346"/>
      <c r="K11" s="353"/>
      <c r="L11" s="353" t="s">
        <v>164</v>
      </c>
      <c r="M11" s="353" t="s">
        <v>162</v>
      </c>
      <c r="N11" s="353"/>
      <c r="O11" s="354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</row>
    <row r="12" s="93" customFormat="1" ht="25" customHeight="1" spans="1:256">
      <c r="A12" s="356" t="s">
        <v>165</v>
      </c>
      <c r="B12" s="120">
        <f>C12-0.5</f>
        <v>17.5</v>
      </c>
      <c r="C12" s="120">
        <v>18</v>
      </c>
      <c r="D12" s="120">
        <f t="shared" ref="D12:G12" si="7">C12+0.5</f>
        <v>18.5</v>
      </c>
      <c r="E12" s="120">
        <f t="shared" si="7"/>
        <v>19</v>
      </c>
      <c r="F12" s="120">
        <f t="shared" si="7"/>
        <v>19.5</v>
      </c>
      <c r="G12" s="358">
        <f t="shared" si="7"/>
        <v>20</v>
      </c>
      <c r="H12" s="352"/>
      <c r="I12" s="338"/>
      <c r="J12" s="346"/>
      <c r="K12" s="353"/>
      <c r="L12" s="353" t="s">
        <v>166</v>
      </c>
      <c r="M12" s="353" t="s">
        <v>166</v>
      </c>
      <c r="N12" s="353"/>
      <c r="O12" s="354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</row>
    <row r="13" s="93" customFormat="1" ht="25" customHeight="1" spans="1:256">
      <c r="A13" s="350" t="s">
        <v>167</v>
      </c>
      <c r="B13" s="121">
        <f>C13</f>
        <v>2</v>
      </c>
      <c r="C13" s="121">
        <v>2</v>
      </c>
      <c r="D13" s="121">
        <f t="shared" ref="D13:G13" si="8">C13</f>
        <v>2</v>
      </c>
      <c r="E13" s="121">
        <f t="shared" si="8"/>
        <v>2</v>
      </c>
      <c r="F13" s="121">
        <f t="shared" si="8"/>
        <v>2</v>
      </c>
      <c r="G13" s="359">
        <f t="shared" si="8"/>
        <v>2</v>
      </c>
      <c r="H13" s="360"/>
      <c r="I13" s="338"/>
      <c r="J13" s="346"/>
      <c r="K13" s="353"/>
      <c r="L13" s="353" t="s">
        <v>162</v>
      </c>
      <c r="M13" s="353" t="s">
        <v>162</v>
      </c>
      <c r="N13" s="353"/>
      <c r="O13" s="354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</row>
    <row r="14" s="93" customFormat="1" ht="25" customHeight="1" spans="1:256">
      <c r="A14" s="361" t="s">
        <v>168</v>
      </c>
      <c r="B14" s="362">
        <v>8.4</v>
      </c>
      <c r="C14" s="362">
        <v>8.7</v>
      </c>
      <c r="D14" s="362">
        <v>9</v>
      </c>
      <c r="E14" s="362">
        <v>9.3</v>
      </c>
      <c r="F14" s="362">
        <v>9.6</v>
      </c>
      <c r="G14" s="363">
        <v>9.9</v>
      </c>
      <c r="H14" s="364"/>
      <c r="I14" s="338"/>
      <c r="J14" s="346"/>
      <c r="K14" s="353"/>
      <c r="L14" s="353" t="s">
        <v>162</v>
      </c>
      <c r="M14" s="353" t="s">
        <v>162</v>
      </c>
      <c r="N14" s="353"/>
      <c r="O14" s="354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</row>
    <row r="15" s="93" customFormat="1" ht="20" customHeight="1" spans="1:256">
      <c r="A15" s="365" t="s">
        <v>169</v>
      </c>
      <c r="B15" s="366">
        <v>17</v>
      </c>
      <c r="C15" s="366">
        <v>17.5</v>
      </c>
      <c r="D15" s="366">
        <v>18</v>
      </c>
      <c r="E15" s="366">
        <v>18.5</v>
      </c>
      <c r="F15" s="366">
        <v>19</v>
      </c>
      <c r="G15" s="367">
        <v>19.5</v>
      </c>
      <c r="H15" s="368"/>
      <c r="I15" s="338"/>
      <c r="J15" s="346"/>
      <c r="K15" s="353"/>
      <c r="L15" s="353" t="s">
        <v>162</v>
      </c>
      <c r="M15" s="353" t="s">
        <v>151</v>
      </c>
      <c r="N15" s="353"/>
      <c r="O15" s="354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</row>
    <row r="16" s="93" customFormat="1" ht="20" customHeight="1" spans="1:256">
      <c r="A16" s="369"/>
      <c r="B16" s="370"/>
      <c r="C16" s="370"/>
      <c r="D16" s="370"/>
      <c r="E16" s="371"/>
      <c r="F16" s="370"/>
      <c r="G16" s="370"/>
      <c r="H16" s="372"/>
      <c r="I16" s="373"/>
      <c r="J16" s="374"/>
      <c r="K16" s="375"/>
      <c r="L16" s="376"/>
      <c r="M16" s="375"/>
      <c r="N16" s="375"/>
      <c r="O16" s="377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</row>
    <row r="17" s="93" customFormat="1" ht="16.5" spans="1:256">
      <c r="A17" s="127"/>
      <c r="B17" s="127"/>
      <c r="C17" s="128"/>
      <c r="D17" s="128"/>
      <c r="E17" s="129"/>
      <c r="F17" s="128"/>
      <c r="G17" s="128"/>
      <c r="H17" s="128"/>
      <c r="O17" s="325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</row>
    <row r="18" s="93" customFormat="1" spans="1:256">
      <c r="A18" s="130" t="s">
        <v>170</v>
      </c>
      <c r="B18" s="130"/>
      <c r="C18" s="131"/>
      <c r="D18" s="131"/>
      <c r="O18" s="325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</row>
    <row r="19" s="93" customFormat="1" spans="1:256">
      <c r="C19" s="94"/>
      <c r="D19" s="94"/>
      <c r="J19" s="132" t="s">
        <v>171</v>
      </c>
      <c r="K19" s="378">
        <v>46014</v>
      </c>
      <c r="L19" s="132" t="s">
        <v>172</v>
      </c>
      <c r="M19" s="132" t="s">
        <v>133</v>
      </c>
      <c r="N19" s="132" t="s">
        <v>173</v>
      </c>
      <c r="O19" s="325" t="s">
        <v>136</v>
      </c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</row>
  </sheetData>
  <mergeCells count="8">
    <mergeCell ref="A1:N1"/>
    <mergeCell ref="B2:D2"/>
    <mergeCell ref="F2:H2"/>
    <mergeCell ref="K2:N2"/>
    <mergeCell ref="B3:H3"/>
    <mergeCell ref="J3:N3"/>
    <mergeCell ref="A3:A5"/>
    <mergeCell ref="I2:I16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28" workbookViewId="0">
      <selection activeCell="O45" sqref="O45"/>
    </sheetView>
  </sheetViews>
  <sheetFormatPr defaultColWidth="10" defaultRowHeight="16.5" customHeight="1"/>
  <cols>
    <col min="1" max="1" width="10.875" style="228" customWidth="1"/>
    <col min="2" max="16384" width="10" style="228"/>
  </cols>
  <sheetData>
    <row r="1" ht="22.5" customHeight="1" spans="1:16">
      <c r="A1" s="138" t="s">
        <v>174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ht="17.25" customHeight="1" spans="1:16">
      <c r="A2" s="229" t="s">
        <v>53</v>
      </c>
      <c r="B2" s="230" t="s">
        <v>54</v>
      </c>
      <c r="C2" s="230"/>
      <c r="D2" s="231" t="s">
        <v>55</v>
      </c>
      <c r="E2" s="231"/>
      <c r="F2" s="230" t="s">
        <v>56</v>
      </c>
      <c r="G2" s="230"/>
      <c r="H2" s="232" t="s">
        <v>57</v>
      </c>
      <c r="I2" s="233" t="s">
        <v>56</v>
      </c>
      <c r="J2" s="233"/>
      <c r="K2" s="234"/>
    </row>
    <row r="3" customHeight="1" spans="1:16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customHeight="1" spans="1:16">
      <c r="A4" s="241" t="s">
        <v>61</v>
      </c>
      <c r="B4" s="144" t="s">
        <v>62</v>
      </c>
      <c r="C4" s="145"/>
      <c r="D4" s="241" t="s">
        <v>63</v>
      </c>
      <c r="E4" s="242"/>
      <c r="F4" s="243">
        <v>46081</v>
      </c>
      <c r="G4" s="244"/>
      <c r="H4" s="241" t="s">
        <v>64</v>
      </c>
      <c r="I4" s="242"/>
      <c r="J4" s="144" t="s">
        <v>65</v>
      </c>
      <c r="K4" s="145" t="s">
        <v>66</v>
      </c>
    </row>
    <row r="5" customHeight="1" spans="1:16">
      <c r="A5" s="245" t="s">
        <v>67</v>
      </c>
      <c r="B5" s="144" t="s">
        <v>68</v>
      </c>
      <c r="C5" s="145"/>
      <c r="D5" s="241" t="s">
        <v>69</v>
      </c>
      <c r="E5" s="242"/>
      <c r="F5" s="243">
        <v>46017</v>
      </c>
      <c r="G5" s="244"/>
      <c r="H5" s="241" t="s">
        <v>70</v>
      </c>
      <c r="I5" s="242"/>
      <c r="J5" s="144" t="s">
        <v>65</v>
      </c>
      <c r="K5" s="145" t="s">
        <v>66</v>
      </c>
    </row>
    <row r="6" customHeight="1" spans="1:16">
      <c r="A6" s="241" t="s">
        <v>71</v>
      </c>
      <c r="B6" s="246">
        <v>4</v>
      </c>
      <c r="C6" s="247">
        <v>6</v>
      </c>
      <c r="D6" s="245" t="s">
        <v>72</v>
      </c>
      <c r="E6" s="248"/>
      <c r="F6" s="243">
        <v>46032</v>
      </c>
      <c r="G6" s="244"/>
      <c r="H6" s="241" t="s">
        <v>73</v>
      </c>
      <c r="I6" s="242"/>
      <c r="J6" s="144" t="s">
        <v>65</v>
      </c>
      <c r="K6" s="145" t="s">
        <v>66</v>
      </c>
    </row>
    <row r="7" customHeight="1" spans="1:16">
      <c r="A7" s="241" t="s">
        <v>74</v>
      </c>
      <c r="B7" s="249">
        <v>2032</v>
      </c>
      <c r="C7" s="250"/>
      <c r="D7" s="245" t="s">
        <v>75</v>
      </c>
      <c r="E7" s="251"/>
      <c r="F7" s="243">
        <v>46037</v>
      </c>
      <c r="G7" s="244"/>
      <c r="H7" s="241" t="s">
        <v>76</v>
      </c>
      <c r="I7" s="242"/>
      <c r="J7" s="144" t="s">
        <v>65</v>
      </c>
      <c r="K7" s="145" t="s">
        <v>66</v>
      </c>
    </row>
    <row r="8" customHeight="1" spans="1:16">
      <c r="A8" s="252" t="s">
        <v>77</v>
      </c>
      <c r="B8" s="253" t="s">
        <v>78</v>
      </c>
      <c r="C8" s="254"/>
      <c r="D8" s="255" t="s">
        <v>79</v>
      </c>
      <c r="E8" s="256"/>
      <c r="F8" s="257">
        <v>46042</v>
      </c>
      <c r="G8" s="258"/>
      <c r="H8" s="255" t="s">
        <v>80</v>
      </c>
      <c r="I8" s="256"/>
      <c r="J8" s="259" t="s">
        <v>65</v>
      </c>
      <c r="K8" s="260" t="s">
        <v>66</v>
      </c>
      <c r="P8" s="166" t="s">
        <v>175</v>
      </c>
    </row>
    <row r="9" customHeight="1" spans="1:16">
      <c r="A9" s="261" t="s">
        <v>176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0" customHeight="1" spans="1:16">
      <c r="A10" s="262" t="s">
        <v>83</v>
      </c>
      <c r="B10" s="263" t="s">
        <v>84</v>
      </c>
      <c r="C10" s="264" t="s">
        <v>85</v>
      </c>
      <c r="D10" s="265"/>
      <c r="E10" s="266" t="s">
        <v>88</v>
      </c>
      <c r="F10" s="263" t="s">
        <v>84</v>
      </c>
      <c r="G10" s="264" t="s">
        <v>85</v>
      </c>
      <c r="H10" s="263"/>
      <c r="I10" s="266" t="s">
        <v>86</v>
      </c>
      <c r="J10" s="263" t="s">
        <v>84</v>
      </c>
      <c r="K10" s="267" t="s">
        <v>85</v>
      </c>
    </row>
    <row r="11" customHeight="1" spans="1:16">
      <c r="A11" s="245" t="s">
        <v>89</v>
      </c>
      <c r="B11" s="268" t="s">
        <v>84</v>
      </c>
      <c r="C11" s="144" t="s">
        <v>85</v>
      </c>
      <c r="D11" s="251"/>
      <c r="E11" s="248" t="s">
        <v>91</v>
      </c>
      <c r="F11" s="268" t="s">
        <v>84</v>
      </c>
      <c r="G11" s="144" t="s">
        <v>85</v>
      </c>
      <c r="H11" s="268"/>
      <c r="I11" s="248" t="s">
        <v>96</v>
      </c>
      <c r="J11" s="268" t="s">
        <v>84</v>
      </c>
      <c r="K11" s="145" t="s">
        <v>85</v>
      </c>
    </row>
    <row r="12" customHeight="1" spans="1:16">
      <c r="A12" s="255" t="s">
        <v>119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69"/>
    </row>
    <row r="13" customHeight="1" spans="1:16">
      <c r="A13" s="270" t="s">
        <v>177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customHeight="1" spans="1:16">
      <c r="A14" s="271" t="s">
        <v>178</v>
      </c>
      <c r="B14" s="272"/>
      <c r="C14" s="272"/>
      <c r="D14" s="272"/>
      <c r="E14" s="272"/>
      <c r="F14" s="272"/>
      <c r="G14" s="272"/>
      <c r="H14" s="273"/>
      <c r="I14" s="274"/>
      <c r="J14" s="274"/>
      <c r="K14" s="275"/>
    </row>
    <row r="15" customHeight="1" spans="1:16">
      <c r="A15" s="276"/>
      <c r="B15" s="277"/>
      <c r="C15" s="277"/>
      <c r="D15" s="278"/>
      <c r="E15" s="279"/>
      <c r="F15" s="277"/>
      <c r="G15" s="277"/>
      <c r="H15" s="278"/>
      <c r="I15" s="280"/>
      <c r="J15" s="281"/>
      <c r="K15" s="282"/>
    </row>
    <row r="16" customHeight="1" spans="1:16">
      <c r="A16" s="283"/>
      <c r="B16" s="259"/>
      <c r="C16" s="259"/>
      <c r="D16" s="259"/>
      <c r="E16" s="259"/>
      <c r="F16" s="259"/>
      <c r="G16" s="259"/>
      <c r="H16" s="259"/>
      <c r="I16" s="259"/>
      <c r="J16" s="259"/>
      <c r="K16" s="260"/>
    </row>
    <row r="17" customHeight="1" spans="1:11">
      <c r="A17" s="270" t="s">
        <v>179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customHeight="1" spans="1:11">
      <c r="A18" s="284" t="s">
        <v>180</v>
      </c>
      <c r="B18" s="285"/>
      <c r="C18" s="285"/>
      <c r="D18" s="285"/>
      <c r="E18" s="285"/>
      <c r="F18" s="285"/>
      <c r="G18" s="285"/>
      <c r="H18" s="285"/>
      <c r="I18" s="274"/>
      <c r="J18" s="274"/>
      <c r="K18" s="275"/>
    </row>
    <row r="19" customHeight="1" spans="1:11">
      <c r="A19" s="276"/>
      <c r="B19" s="277"/>
      <c r="C19" s="277"/>
      <c r="D19" s="278"/>
      <c r="E19" s="279"/>
      <c r="F19" s="277"/>
      <c r="G19" s="277"/>
      <c r="H19" s="278"/>
      <c r="I19" s="280"/>
      <c r="J19" s="281"/>
      <c r="K19" s="282"/>
    </row>
    <row r="20" customHeight="1" spans="1:11">
      <c r="A20" s="283"/>
      <c r="B20" s="259"/>
      <c r="C20" s="259"/>
      <c r="D20" s="259"/>
      <c r="E20" s="259"/>
      <c r="F20" s="259"/>
      <c r="G20" s="259"/>
      <c r="H20" s="259"/>
      <c r="I20" s="259"/>
      <c r="J20" s="259"/>
      <c r="K20" s="260"/>
    </row>
    <row r="21" customHeight="1" spans="1:11">
      <c r="A21" s="286" t="s">
        <v>116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customHeight="1" spans="1:11">
      <c r="A22" s="139" t="s">
        <v>117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83"/>
    </row>
    <row r="23" customHeight="1" spans="1:11">
      <c r="A23" s="156" t="s">
        <v>118</v>
      </c>
      <c r="B23" s="157"/>
      <c r="C23" s="144" t="s">
        <v>65</v>
      </c>
      <c r="D23" s="144" t="s">
        <v>66</v>
      </c>
      <c r="E23" s="154"/>
      <c r="F23" s="154"/>
      <c r="G23" s="154"/>
      <c r="H23" s="154"/>
      <c r="I23" s="154"/>
      <c r="J23" s="154"/>
      <c r="K23" s="155"/>
    </row>
    <row r="24" customHeight="1" spans="1:11">
      <c r="A24" s="287" t="s">
        <v>181</v>
      </c>
      <c r="B24" s="150"/>
      <c r="C24" s="150"/>
      <c r="D24" s="150"/>
      <c r="E24" s="150"/>
      <c r="F24" s="150"/>
      <c r="G24" s="150"/>
      <c r="H24" s="150"/>
      <c r="I24" s="150"/>
      <c r="J24" s="150"/>
      <c r="K24" s="288"/>
    </row>
    <row r="25" customHeight="1" spans="1:11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291"/>
    </row>
    <row r="26" customHeight="1" spans="1:11">
      <c r="A26" s="261" t="s">
        <v>125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</row>
    <row r="27" customHeight="1" spans="1:11">
      <c r="A27" s="235" t="s">
        <v>126</v>
      </c>
      <c r="B27" s="264" t="s">
        <v>94</v>
      </c>
      <c r="C27" s="264" t="s">
        <v>95</v>
      </c>
      <c r="D27" s="264" t="s">
        <v>87</v>
      </c>
      <c r="E27" s="236" t="s">
        <v>127</v>
      </c>
      <c r="F27" s="264" t="s">
        <v>94</v>
      </c>
      <c r="G27" s="264" t="s">
        <v>95</v>
      </c>
      <c r="H27" s="264" t="s">
        <v>87</v>
      </c>
      <c r="I27" s="236" t="s">
        <v>128</v>
      </c>
      <c r="J27" s="264" t="s">
        <v>94</v>
      </c>
      <c r="K27" s="267" t="s">
        <v>95</v>
      </c>
    </row>
    <row r="28" customHeight="1" spans="1:11">
      <c r="A28" s="292" t="s">
        <v>86</v>
      </c>
      <c r="B28" s="144" t="s">
        <v>94</v>
      </c>
      <c r="C28" s="144" t="s">
        <v>95</v>
      </c>
      <c r="D28" s="144" t="s">
        <v>87</v>
      </c>
      <c r="E28" s="293" t="s">
        <v>93</v>
      </c>
      <c r="F28" s="144" t="s">
        <v>94</v>
      </c>
      <c r="G28" s="144" t="s">
        <v>95</v>
      </c>
      <c r="H28" s="144" t="s">
        <v>87</v>
      </c>
      <c r="I28" s="293" t="s">
        <v>104</v>
      </c>
      <c r="J28" s="144" t="s">
        <v>94</v>
      </c>
      <c r="K28" s="145" t="s">
        <v>95</v>
      </c>
    </row>
    <row r="29" customHeight="1" spans="1:11">
      <c r="A29" s="241" t="s">
        <v>97</v>
      </c>
      <c r="B29" s="294"/>
      <c r="C29" s="294"/>
      <c r="D29" s="294"/>
      <c r="E29" s="294"/>
      <c r="F29" s="294"/>
      <c r="G29" s="294"/>
      <c r="H29" s="294"/>
      <c r="I29" s="294"/>
      <c r="J29" s="294"/>
      <c r="K29" s="295"/>
    </row>
    <row r="30" customHeight="1" spans="1:11">
      <c r="A30" s="296"/>
      <c r="B30" s="297"/>
      <c r="C30" s="297"/>
      <c r="D30" s="297"/>
      <c r="E30" s="297"/>
      <c r="F30" s="297"/>
      <c r="G30" s="297"/>
      <c r="H30" s="297"/>
      <c r="I30" s="297"/>
      <c r="J30" s="297"/>
      <c r="K30" s="298"/>
    </row>
    <row r="31" customHeight="1" spans="1:11">
      <c r="A31" s="299" t="s">
        <v>182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ht="21" customHeight="1" spans="1:11">
      <c r="A32" s="300" t="s">
        <v>183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ht="21" customHeight="1" spans="1:11">
      <c r="A33" s="303" t="s">
        <v>184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05"/>
    </row>
    <row r="34" ht="21" customHeight="1" spans="1:11">
      <c r="A34" s="303" t="s">
        <v>185</v>
      </c>
      <c r="B34" s="304"/>
      <c r="C34" s="304"/>
      <c r="D34" s="304"/>
      <c r="E34" s="304"/>
      <c r="F34" s="304"/>
      <c r="G34" s="304"/>
      <c r="H34" s="304"/>
      <c r="I34" s="304"/>
      <c r="J34" s="304"/>
      <c r="K34" s="305"/>
    </row>
    <row r="35" ht="21" customHeight="1" spans="1:11">
      <c r="A35" s="303"/>
      <c r="B35" s="304"/>
      <c r="C35" s="304"/>
      <c r="D35" s="304"/>
      <c r="E35" s="304"/>
      <c r="F35" s="304"/>
      <c r="G35" s="304"/>
      <c r="H35" s="304"/>
      <c r="I35" s="304"/>
      <c r="J35" s="304"/>
      <c r="K35" s="305"/>
    </row>
    <row r="36" ht="21" customHeight="1" spans="1:11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305"/>
    </row>
    <row r="37" ht="21" customHeight="1" spans="1:1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305"/>
    </row>
    <row r="38" ht="21" customHeight="1" spans="1:1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05"/>
    </row>
    <row r="39" ht="21" customHeight="1" spans="1:1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305"/>
    </row>
    <row r="40" ht="21" customHeight="1" spans="1:1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305"/>
    </row>
    <row r="41" ht="21" customHeight="1" spans="1:1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305"/>
    </row>
    <row r="42" ht="21" customHeight="1" spans="1:1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305"/>
    </row>
    <row r="43" ht="17.25" customHeight="1" spans="1:11">
      <c r="A43" s="296" t="s">
        <v>124</v>
      </c>
      <c r="B43" s="297"/>
      <c r="C43" s="297"/>
      <c r="D43" s="297"/>
      <c r="E43" s="297"/>
      <c r="F43" s="297"/>
      <c r="G43" s="297"/>
      <c r="H43" s="297"/>
      <c r="I43" s="297"/>
      <c r="J43" s="297"/>
      <c r="K43" s="298"/>
    </row>
    <row r="44" customHeight="1" spans="1:11">
      <c r="A44" s="299" t="s">
        <v>186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</row>
    <row r="45" ht="18" customHeight="1" spans="1:11">
      <c r="A45" s="306" t="s">
        <v>119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08"/>
    </row>
    <row r="46" ht="18" customHeight="1" spans="1:11">
      <c r="A46" s="306" t="s">
        <v>187</v>
      </c>
      <c r="B46" s="307"/>
      <c r="C46" s="307"/>
      <c r="D46" s="307"/>
      <c r="E46" s="307"/>
      <c r="F46" s="307"/>
      <c r="G46" s="307"/>
      <c r="H46" s="307"/>
      <c r="I46" s="307"/>
      <c r="J46" s="307"/>
      <c r="K46" s="308"/>
    </row>
    <row r="47" ht="18" customHeight="1" spans="1:11">
      <c r="A47" s="289"/>
      <c r="B47" s="290"/>
      <c r="C47" s="290"/>
      <c r="D47" s="290"/>
      <c r="E47" s="290"/>
      <c r="F47" s="290"/>
      <c r="G47" s="290"/>
      <c r="H47" s="290"/>
      <c r="I47" s="290"/>
      <c r="J47" s="290"/>
      <c r="K47" s="291"/>
    </row>
    <row r="48" ht="21" customHeight="1" spans="1:11">
      <c r="A48" s="309" t="s">
        <v>130</v>
      </c>
      <c r="B48" s="310" t="s">
        <v>131</v>
      </c>
      <c r="C48" s="310"/>
      <c r="D48" s="311" t="s">
        <v>132</v>
      </c>
      <c r="E48" s="311" t="s">
        <v>133</v>
      </c>
      <c r="F48" s="311" t="s">
        <v>134</v>
      </c>
      <c r="G48" s="312">
        <v>46032</v>
      </c>
      <c r="H48" s="313" t="s">
        <v>135</v>
      </c>
      <c r="I48" s="313"/>
      <c r="J48" s="310" t="s">
        <v>136</v>
      </c>
      <c r="K48" s="314"/>
    </row>
    <row r="49" customHeight="1" spans="1:11">
      <c r="A49" s="315" t="s">
        <v>137</v>
      </c>
      <c r="B49" s="316"/>
      <c r="C49" s="316"/>
      <c r="D49" s="316"/>
      <c r="E49" s="316"/>
      <c r="F49" s="316"/>
      <c r="G49" s="316"/>
      <c r="H49" s="316"/>
      <c r="I49" s="316"/>
      <c r="J49" s="316"/>
      <c r="K49" s="317"/>
    </row>
    <row r="50" customHeight="1" spans="1:1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20"/>
    </row>
    <row r="51" customHeight="1" spans="1:1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23"/>
    </row>
    <row r="52" ht="21" customHeight="1" spans="1:11">
      <c r="A52" s="309" t="s">
        <v>130</v>
      </c>
      <c r="B52" s="310" t="s">
        <v>131</v>
      </c>
      <c r="C52" s="310"/>
      <c r="D52" s="311" t="s">
        <v>132</v>
      </c>
      <c r="E52" s="311" t="s">
        <v>133</v>
      </c>
      <c r="F52" s="311" t="s">
        <v>134</v>
      </c>
      <c r="G52" s="312">
        <v>46032</v>
      </c>
      <c r="H52" s="313" t="s">
        <v>135</v>
      </c>
      <c r="I52" s="313"/>
      <c r="J52" s="310" t="s">
        <v>136</v>
      </c>
      <c r="K52" s="31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8"/>
  <sheetViews>
    <sheetView workbookViewId="0">
      <selection activeCell="M5" sqref="M5:N5"/>
    </sheetView>
  </sheetViews>
  <sheetFormatPr defaultColWidth="9" defaultRowHeight="14.25"/>
  <cols>
    <col min="1" max="1" width="13.625" style="93" customWidth="1"/>
    <col min="2" max="2" width="8.5" style="93" customWidth="1"/>
    <col min="3" max="3" width="8.5" style="94" customWidth="1"/>
    <col min="4" max="7" width="8.5" style="93" customWidth="1"/>
    <col min="8" max="8" width="4.875" style="93" customWidth="1"/>
    <col min="9" max="12" width="13.625" style="93" customWidth="1"/>
    <col min="13" max="14" width="13.625" style="217" customWidth="1"/>
    <col min="15" max="246" width="9" style="93"/>
    <col min="247" max="16384" width="9" style="96"/>
  </cols>
  <sheetData>
    <row r="1" s="93" customFormat="1" ht="29" customHeight="1" spans="1:249">
      <c r="A1" s="97" t="s">
        <v>139</v>
      </c>
      <c r="B1" s="99"/>
      <c r="C1" s="98"/>
      <c r="D1" s="99"/>
      <c r="E1" s="99"/>
      <c r="F1" s="99"/>
      <c r="G1" s="99"/>
      <c r="H1" s="99"/>
      <c r="I1" s="99"/>
      <c r="J1" s="99"/>
      <c r="K1" s="99"/>
      <c r="L1" s="99"/>
      <c r="M1" s="218"/>
      <c r="N1" s="218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</row>
    <row r="2" s="93" customFormat="1" ht="20" customHeight="1" spans="1:249">
      <c r="A2" s="100" t="s">
        <v>61</v>
      </c>
      <c r="B2" s="101" t="str">
        <f>首期!B4</f>
        <v>QAJJAO85709</v>
      </c>
      <c r="C2" s="102"/>
      <c r="D2" s="101"/>
      <c r="E2" s="103" t="s">
        <v>67</v>
      </c>
      <c r="F2" s="104" t="str">
        <f>首期!B5</f>
        <v>儿童短袖T恤</v>
      </c>
      <c r="G2" s="104"/>
      <c r="H2" s="104"/>
      <c r="I2" s="100" t="s">
        <v>57</v>
      </c>
      <c r="J2" s="106"/>
      <c r="K2" s="106"/>
      <c r="L2" s="106"/>
      <c r="M2" s="72"/>
      <c r="N2" s="72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</row>
    <row r="3" s="93" customFormat="1" spans="1:249">
      <c r="A3" s="107" t="s">
        <v>140</v>
      </c>
      <c r="B3" s="108" t="s">
        <v>141</v>
      </c>
      <c r="C3" s="109"/>
      <c r="D3" s="108"/>
      <c r="E3" s="108"/>
      <c r="F3" s="108"/>
      <c r="G3" s="108"/>
      <c r="H3" s="108"/>
      <c r="I3" s="110"/>
      <c r="J3" s="110"/>
      <c r="K3" s="110"/>
      <c r="L3" s="110"/>
      <c r="M3" s="110"/>
      <c r="N3" s="72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</row>
    <row r="4" s="93" customFormat="1" spans="1:249">
      <c r="A4" s="107"/>
      <c r="B4" s="111" t="s">
        <v>142</v>
      </c>
      <c r="C4" s="111" t="s">
        <v>143</v>
      </c>
      <c r="D4" s="111" t="s">
        <v>144</v>
      </c>
      <c r="E4" s="111" t="s">
        <v>145</v>
      </c>
      <c r="F4" s="111" t="s">
        <v>146</v>
      </c>
      <c r="G4" s="111" t="s">
        <v>147</v>
      </c>
      <c r="H4" s="112"/>
      <c r="I4" s="111" t="s">
        <v>142</v>
      </c>
      <c r="J4" s="111" t="s">
        <v>143</v>
      </c>
      <c r="K4" s="111" t="s">
        <v>144</v>
      </c>
      <c r="L4" s="111" t="s">
        <v>145</v>
      </c>
      <c r="M4" s="111" t="s">
        <v>146</v>
      </c>
      <c r="N4" s="111" t="s">
        <v>147</v>
      </c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</row>
    <row r="5" s="93" customFormat="1" ht="20" customHeight="1" spans="1:249">
      <c r="A5" s="107"/>
      <c r="B5" s="113"/>
      <c r="C5" s="113"/>
      <c r="D5" s="114"/>
      <c r="E5" s="114"/>
      <c r="F5" s="114"/>
      <c r="G5" s="114"/>
      <c r="H5" s="219"/>
      <c r="I5" s="112" t="s">
        <v>110</v>
      </c>
      <c r="J5" s="112" t="s">
        <v>112</v>
      </c>
      <c r="K5" s="112" t="s">
        <v>111</v>
      </c>
      <c r="L5" s="112" t="s">
        <v>113</v>
      </c>
      <c r="M5" s="112" t="s">
        <v>110</v>
      </c>
      <c r="N5" s="112" t="s">
        <v>113</v>
      </c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</row>
    <row r="6" s="93" customFormat="1" ht="25" customHeight="1" spans="1:249">
      <c r="A6" s="115" t="s">
        <v>150</v>
      </c>
      <c r="B6" s="116">
        <f>C6-5</f>
        <v>45.5</v>
      </c>
      <c r="C6" s="116">
        <v>50.5</v>
      </c>
      <c r="D6" s="116">
        <f t="shared" ref="D6:D8" si="0">C6+4</f>
        <v>54.5</v>
      </c>
      <c r="E6" s="116">
        <f t="shared" ref="E6:G6" si="1">D6+4.5</f>
        <v>59</v>
      </c>
      <c r="F6" s="116">
        <f t="shared" si="1"/>
        <v>63.5</v>
      </c>
      <c r="G6" s="116">
        <f t="shared" si="1"/>
        <v>68</v>
      </c>
      <c r="H6" s="220"/>
      <c r="I6" s="221" t="s">
        <v>188</v>
      </c>
      <c r="J6" s="117" t="s">
        <v>189</v>
      </c>
      <c r="K6" s="117" t="s">
        <v>190</v>
      </c>
      <c r="L6" s="117" t="s">
        <v>188</v>
      </c>
      <c r="M6" s="221" t="s">
        <v>191</v>
      </c>
      <c r="N6" s="221" t="s">
        <v>192</v>
      </c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</row>
    <row r="7" s="93" customFormat="1" ht="25" customHeight="1" spans="1:249">
      <c r="A7" s="115" t="s">
        <v>153</v>
      </c>
      <c r="B7" s="116">
        <f>C7-4</f>
        <v>86</v>
      </c>
      <c r="C7" s="116">
        <v>90</v>
      </c>
      <c r="D7" s="116">
        <f t="shared" si="0"/>
        <v>94</v>
      </c>
      <c r="E7" s="116">
        <f t="shared" ref="E7:G7" si="2">D7+6</f>
        <v>100</v>
      </c>
      <c r="F7" s="116">
        <f t="shared" si="2"/>
        <v>106</v>
      </c>
      <c r="G7" s="116">
        <f t="shared" si="2"/>
        <v>112</v>
      </c>
      <c r="H7" s="222"/>
      <c r="I7" s="221" t="s">
        <v>193</v>
      </c>
      <c r="J7" s="117" t="s">
        <v>194</v>
      </c>
      <c r="K7" s="117" t="s">
        <v>195</v>
      </c>
      <c r="L7" s="117" t="s">
        <v>195</v>
      </c>
      <c r="M7" s="221" t="s">
        <v>196</v>
      </c>
      <c r="N7" s="221" t="s">
        <v>197</v>
      </c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</row>
    <row r="8" s="93" customFormat="1" ht="25" customHeight="1" spans="1:249">
      <c r="A8" s="115" t="s">
        <v>156</v>
      </c>
      <c r="B8" s="116">
        <f>C8-4</f>
        <v>82</v>
      </c>
      <c r="C8" s="116">
        <v>86</v>
      </c>
      <c r="D8" s="116">
        <f t="shared" si="0"/>
        <v>90</v>
      </c>
      <c r="E8" s="116">
        <f t="shared" ref="E8:G8" si="3">D8+6</f>
        <v>96</v>
      </c>
      <c r="F8" s="116">
        <f t="shared" si="3"/>
        <v>102</v>
      </c>
      <c r="G8" s="116">
        <f t="shared" si="3"/>
        <v>108</v>
      </c>
      <c r="H8" s="222"/>
      <c r="I8" s="221" t="s">
        <v>198</v>
      </c>
      <c r="J8" s="117" t="s">
        <v>199</v>
      </c>
      <c r="K8" s="117" t="s">
        <v>200</v>
      </c>
      <c r="L8" s="117" t="s">
        <v>200</v>
      </c>
      <c r="M8" s="117" t="s">
        <v>196</v>
      </c>
      <c r="N8" s="221" t="s">
        <v>196</v>
      </c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</row>
    <row r="9" s="93" customFormat="1" ht="25" customHeight="1" spans="1:249">
      <c r="A9" s="115" t="s">
        <v>159</v>
      </c>
      <c r="B9" s="116">
        <f>C9-1.5</f>
        <v>39.5</v>
      </c>
      <c r="C9" s="116">
        <v>41</v>
      </c>
      <c r="D9" s="116">
        <f t="shared" ref="D9:G9" si="4">C9+2.2</f>
        <v>43.2</v>
      </c>
      <c r="E9" s="116">
        <f t="shared" si="4"/>
        <v>45.4</v>
      </c>
      <c r="F9" s="116">
        <f t="shared" si="4"/>
        <v>47.6</v>
      </c>
      <c r="G9" s="116">
        <f t="shared" si="4"/>
        <v>49.8</v>
      </c>
      <c r="H9" s="220"/>
      <c r="I9" s="221" t="s">
        <v>201</v>
      </c>
      <c r="J9" s="117" t="s">
        <v>202</v>
      </c>
      <c r="K9" s="117" t="s">
        <v>203</v>
      </c>
      <c r="L9" s="117" t="s">
        <v>195</v>
      </c>
      <c r="M9" s="221" t="s">
        <v>204</v>
      </c>
      <c r="N9" s="221" t="s">
        <v>199</v>
      </c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</row>
    <row r="10" s="93" customFormat="1" ht="25" customHeight="1" spans="1:249">
      <c r="A10" s="118" t="s">
        <v>161</v>
      </c>
      <c r="B10" s="119">
        <f>C10-0.5</f>
        <v>16</v>
      </c>
      <c r="C10" s="119">
        <v>16.5</v>
      </c>
      <c r="D10" s="119">
        <f t="shared" ref="D10:G10" si="5">C10+0.5</f>
        <v>17</v>
      </c>
      <c r="E10" s="119">
        <f t="shared" si="5"/>
        <v>17.5</v>
      </c>
      <c r="F10" s="119">
        <f t="shared" si="5"/>
        <v>18</v>
      </c>
      <c r="G10" s="119">
        <f t="shared" si="5"/>
        <v>18.5</v>
      </c>
      <c r="H10" s="220"/>
      <c r="I10" s="221" t="s">
        <v>198</v>
      </c>
      <c r="J10" s="117" t="s">
        <v>198</v>
      </c>
      <c r="K10" s="117" t="s">
        <v>191</v>
      </c>
      <c r="L10" s="117" t="s">
        <v>198</v>
      </c>
      <c r="M10" s="117" t="s">
        <v>198</v>
      </c>
      <c r="N10" s="221" t="s">
        <v>205</v>
      </c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</row>
    <row r="11" s="93" customFormat="1" ht="25" customHeight="1" spans="1:249">
      <c r="A11" s="118" t="s">
        <v>163</v>
      </c>
      <c r="B11" s="119">
        <f>C11-0.8</f>
        <v>17.9</v>
      </c>
      <c r="C11" s="119">
        <v>18.7</v>
      </c>
      <c r="D11" s="119">
        <f t="shared" ref="D11:G11" si="6">C11+0.8</f>
        <v>19.5</v>
      </c>
      <c r="E11" s="119">
        <f t="shared" si="6"/>
        <v>20.3</v>
      </c>
      <c r="F11" s="119">
        <f t="shared" si="6"/>
        <v>21.1</v>
      </c>
      <c r="G11" s="119">
        <f t="shared" si="6"/>
        <v>21.9</v>
      </c>
      <c r="H11" s="220"/>
      <c r="I11" s="221" t="s">
        <v>198</v>
      </c>
      <c r="J11" s="117" t="s">
        <v>189</v>
      </c>
      <c r="K11" s="117" t="s">
        <v>192</v>
      </c>
      <c r="L11" s="117" t="s">
        <v>206</v>
      </c>
      <c r="M11" s="117" t="s">
        <v>192</v>
      </c>
      <c r="N11" s="221" t="s">
        <v>207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</row>
    <row r="12" s="93" customFormat="1" ht="25" customHeight="1" spans="1:249">
      <c r="A12" s="118" t="s">
        <v>165</v>
      </c>
      <c r="B12" s="120">
        <f>C12-0.5</f>
        <v>17.5</v>
      </c>
      <c r="C12" s="120">
        <v>18</v>
      </c>
      <c r="D12" s="120">
        <f t="shared" ref="D12:G12" si="7">C12+0.5</f>
        <v>18.5</v>
      </c>
      <c r="E12" s="120">
        <f t="shared" si="7"/>
        <v>19</v>
      </c>
      <c r="F12" s="120">
        <f t="shared" si="7"/>
        <v>19.5</v>
      </c>
      <c r="G12" s="120">
        <f t="shared" si="7"/>
        <v>20</v>
      </c>
      <c r="H12" s="220"/>
      <c r="I12" s="221" t="s">
        <v>191</v>
      </c>
      <c r="J12" s="117" t="s">
        <v>191</v>
      </c>
      <c r="K12" s="117" t="s">
        <v>208</v>
      </c>
      <c r="L12" s="117" t="s">
        <v>191</v>
      </c>
      <c r="M12" s="117" t="s">
        <v>191</v>
      </c>
      <c r="N12" s="221" t="s">
        <v>203</v>
      </c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</row>
    <row r="13" s="93" customFormat="1" ht="25" customHeight="1" spans="1:249">
      <c r="A13" s="115" t="s">
        <v>167</v>
      </c>
      <c r="B13" s="121">
        <f>C13</f>
        <v>2</v>
      </c>
      <c r="C13" s="121">
        <v>2</v>
      </c>
      <c r="D13" s="121">
        <f t="shared" ref="D13:G13" si="8">C13</f>
        <v>2</v>
      </c>
      <c r="E13" s="121">
        <f t="shared" si="8"/>
        <v>2</v>
      </c>
      <c r="F13" s="121">
        <f t="shared" si="8"/>
        <v>2</v>
      </c>
      <c r="G13" s="121">
        <f t="shared" si="8"/>
        <v>2</v>
      </c>
      <c r="H13" s="223"/>
      <c r="I13" s="221" t="s">
        <v>198</v>
      </c>
      <c r="J13" s="117" t="s">
        <v>198</v>
      </c>
      <c r="K13" s="117" t="s">
        <v>198</v>
      </c>
      <c r="L13" s="117" t="s">
        <v>198</v>
      </c>
      <c r="M13" s="117" t="s">
        <v>198</v>
      </c>
      <c r="N13" s="221" t="s">
        <v>198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</row>
    <row r="14" s="93" customFormat="1" ht="25" customHeight="1" spans="1:249">
      <c r="A14" s="122" t="s">
        <v>168</v>
      </c>
      <c r="B14" s="119">
        <v>8.4</v>
      </c>
      <c r="C14" s="119">
        <v>8.7</v>
      </c>
      <c r="D14" s="119">
        <v>9</v>
      </c>
      <c r="E14" s="119">
        <v>9.3</v>
      </c>
      <c r="F14" s="119">
        <v>9.6</v>
      </c>
      <c r="G14" s="119">
        <v>9.9</v>
      </c>
      <c r="H14" s="224"/>
      <c r="I14" s="221" t="s">
        <v>192</v>
      </c>
      <c r="J14" s="117" t="s">
        <v>193</v>
      </c>
      <c r="K14" s="221" t="s">
        <v>209</v>
      </c>
      <c r="L14" s="117" t="s">
        <v>192</v>
      </c>
      <c r="M14" s="117" t="s">
        <v>210</v>
      </c>
      <c r="N14" s="221" t="s">
        <v>198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</row>
    <row r="15" s="93" customFormat="1" ht="25" customHeight="1" spans="1:249">
      <c r="A15" s="123" t="s">
        <v>169</v>
      </c>
      <c r="B15" s="119">
        <v>17</v>
      </c>
      <c r="C15" s="119">
        <v>17.5</v>
      </c>
      <c r="D15" s="119">
        <v>18</v>
      </c>
      <c r="E15" s="119">
        <v>18.5</v>
      </c>
      <c r="F15" s="119">
        <v>19</v>
      </c>
      <c r="G15" s="119">
        <v>19.5</v>
      </c>
      <c r="H15" s="225"/>
      <c r="I15" s="117" t="s">
        <v>205</v>
      </c>
      <c r="J15" s="117" t="s">
        <v>194</v>
      </c>
      <c r="K15" s="117" t="s">
        <v>198</v>
      </c>
      <c r="L15" s="117" t="s">
        <v>211</v>
      </c>
      <c r="M15" s="117" t="s">
        <v>212</v>
      </c>
      <c r="N15" s="221" t="s">
        <v>192</v>
      </c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</row>
    <row r="16" s="93" customFormat="1" ht="16.5" spans="1:249">
      <c r="A16" s="124"/>
      <c r="B16" s="125"/>
      <c r="C16" s="125"/>
      <c r="D16" s="125"/>
      <c r="E16" s="126"/>
      <c r="F16" s="125"/>
      <c r="G16" s="125"/>
      <c r="H16" s="125"/>
      <c r="I16" s="226"/>
      <c r="J16" s="226"/>
      <c r="K16" s="226"/>
      <c r="L16" s="226"/>
      <c r="M16" s="72"/>
      <c r="N16" s="72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</row>
    <row r="17" s="93" customFormat="1" spans="1:249">
      <c r="A17" s="130" t="s">
        <v>170</v>
      </c>
      <c r="B17" s="130"/>
      <c r="C17" s="131"/>
      <c r="M17" s="218"/>
      <c r="N17" s="218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</row>
    <row r="18" s="93" customFormat="1" spans="1:249">
      <c r="C18" s="94"/>
      <c r="I18" s="132" t="s">
        <v>171</v>
      </c>
      <c r="J18" s="227">
        <v>46032</v>
      </c>
      <c r="K18" s="132" t="s">
        <v>172</v>
      </c>
      <c r="L18" s="132" t="s">
        <v>133</v>
      </c>
      <c r="M18" s="132" t="s">
        <v>173</v>
      </c>
      <c r="N18" s="218" t="s">
        <v>136</v>
      </c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</row>
  </sheetData>
  <mergeCells count="6">
    <mergeCell ref="A1:L1"/>
    <mergeCell ref="B2:D2"/>
    <mergeCell ref="F2:H2"/>
    <mergeCell ref="J2:L2"/>
    <mergeCell ref="B3:H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P33" sqref="P33:P34"/>
    </sheetView>
  </sheetViews>
  <sheetFormatPr defaultColWidth="10.125" defaultRowHeight="14.25"/>
  <cols>
    <col min="1" max="1" width="9.625" style="137" customWidth="1"/>
    <col min="2" max="2" width="11.125" style="137" customWidth="1"/>
    <col min="3" max="3" width="9.125" style="137" customWidth="1"/>
    <col min="4" max="4" width="9.5" style="137" customWidth="1"/>
    <col min="5" max="5" width="11.375" style="137" customWidth="1"/>
    <col min="6" max="6" width="10.375" style="137" customWidth="1"/>
    <col min="7" max="7" width="9.5" style="137" customWidth="1"/>
    <col min="8" max="8" width="9.125" style="137" customWidth="1"/>
    <col min="9" max="9" width="8.125" style="137" customWidth="1"/>
    <col min="10" max="10" width="10.5" style="137" customWidth="1"/>
    <col min="11" max="11" width="12.125" style="137" customWidth="1"/>
    <col min="12" max="16384" width="10.125" style="137"/>
  </cols>
  <sheetData>
    <row r="1" ht="23.25" spans="1:13">
      <c r="A1" s="138" t="s">
        <v>213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ht="18" customHeight="1" spans="1:13">
      <c r="A2" s="139" t="s">
        <v>53</v>
      </c>
      <c r="B2" s="140" t="s">
        <v>54</v>
      </c>
      <c r="C2" s="140"/>
      <c r="D2" s="141" t="s">
        <v>61</v>
      </c>
      <c r="E2" s="142" t="str">
        <f>首期!B4</f>
        <v>QAJJAO85709</v>
      </c>
      <c r="F2" s="143" t="s">
        <v>214</v>
      </c>
      <c r="G2" s="144" t="str">
        <f>首期!B5</f>
        <v>儿童短袖T恤</v>
      </c>
      <c r="H2" s="145"/>
      <c r="I2" s="146" t="s">
        <v>57</v>
      </c>
      <c r="J2" s="147" t="s">
        <v>56</v>
      </c>
      <c r="K2" s="148"/>
    </row>
    <row r="3" ht="18" customHeight="1" spans="1:13">
      <c r="A3" s="149" t="s">
        <v>74</v>
      </c>
      <c r="B3" s="150">
        <v>2032</v>
      </c>
      <c r="C3" s="150"/>
      <c r="D3" s="151" t="s">
        <v>215</v>
      </c>
      <c r="E3" s="152">
        <v>45667</v>
      </c>
      <c r="F3" s="153"/>
      <c r="G3" s="153"/>
      <c r="H3" s="154" t="s">
        <v>216</v>
      </c>
      <c r="I3" s="154"/>
      <c r="J3" s="154"/>
      <c r="K3" s="155"/>
    </row>
    <row r="4" ht="18" customHeight="1" spans="1:13">
      <c r="A4" s="156" t="s">
        <v>71</v>
      </c>
      <c r="B4" s="150">
        <v>4</v>
      </c>
      <c r="C4" s="150">
        <v>6</v>
      </c>
      <c r="D4" s="157" t="s">
        <v>217</v>
      </c>
      <c r="E4" s="153" t="s">
        <v>218</v>
      </c>
      <c r="F4" s="153"/>
      <c r="G4" s="153"/>
      <c r="H4" s="157" t="s">
        <v>219</v>
      </c>
      <c r="I4" s="157"/>
      <c r="J4" s="158" t="s">
        <v>65</v>
      </c>
      <c r="K4" s="159" t="s">
        <v>66</v>
      </c>
    </row>
    <row r="5" ht="18" customHeight="1" spans="1:13">
      <c r="A5" s="156" t="s">
        <v>220</v>
      </c>
      <c r="B5" s="150">
        <v>1</v>
      </c>
      <c r="C5" s="150"/>
      <c r="D5" s="151" t="s">
        <v>221</v>
      </c>
      <c r="E5" s="151"/>
      <c r="G5" s="151"/>
      <c r="H5" s="157" t="s">
        <v>222</v>
      </c>
      <c r="I5" s="157"/>
      <c r="J5" s="158" t="s">
        <v>65</v>
      </c>
      <c r="K5" s="159" t="s">
        <v>66</v>
      </c>
    </row>
    <row r="6" ht="18" customHeight="1" spans="1:13">
      <c r="A6" s="160" t="s">
        <v>223</v>
      </c>
      <c r="B6" s="161">
        <v>125</v>
      </c>
      <c r="C6" s="161"/>
      <c r="D6" s="162" t="s">
        <v>224</v>
      </c>
      <c r="E6" s="163">
        <v>2032</v>
      </c>
      <c r="F6" s="163"/>
      <c r="G6" s="162"/>
      <c r="H6" s="164" t="s">
        <v>225</v>
      </c>
      <c r="I6" s="164"/>
      <c r="J6" s="163" t="s">
        <v>65</v>
      </c>
      <c r="K6" s="165" t="s">
        <v>66</v>
      </c>
      <c r="M6" s="166"/>
    </row>
    <row r="7" ht="18" customHeight="1" spans="1:13">
      <c r="A7" s="167"/>
      <c r="B7" s="168"/>
      <c r="C7" s="168"/>
      <c r="D7" s="167"/>
      <c r="E7" s="168"/>
      <c r="F7" s="169"/>
      <c r="G7" s="167"/>
      <c r="H7" s="169"/>
      <c r="I7" s="168"/>
      <c r="J7" s="168"/>
      <c r="K7" s="168"/>
    </row>
    <row r="8" ht="18" customHeight="1" spans="1:13">
      <c r="A8" s="170" t="s">
        <v>226</v>
      </c>
      <c r="B8" s="143" t="s">
        <v>227</v>
      </c>
      <c r="C8" s="143" t="s">
        <v>228</v>
      </c>
      <c r="D8" s="143" t="s">
        <v>229</v>
      </c>
      <c r="E8" s="143" t="s">
        <v>230</v>
      </c>
      <c r="F8" s="143" t="s">
        <v>231</v>
      </c>
      <c r="G8" s="171" t="s">
        <v>77</v>
      </c>
      <c r="H8" s="172"/>
      <c r="I8" s="172" t="s">
        <v>78</v>
      </c>
      <c r="J8" s="172"/>
      <c r="K8" s="173"/>
    </row>
    <row r="9" ht="18" customHeight="1" spans="1:13">
      <c r="A9" s="156" t="s">
        <v>232</v>
      </c>
      <c r="B9" s="157"/>
      <c r="C9" s="158" t="s">
        <v>65</v>
      </c>
      <c r="D9" s="158" t="s">
        <v>66</v>
      </c>
      <c r="E9" s="151" t="s">
        <v>233</v>
      </c>
      <c r="F9" s="174" t="s">
        <v>234</v>
      </c>
      <c r="G9" s="175"/>
      <c r="H9" s="176"/>
      <c r="I9" s="176"/>
      <c r="J9" s="176"/>
      <c r="K9" s="177"/>
    </row>
    <row r="10" ht="18" customHeight="1" spans="1:13">
      <c r="A10" s="156" t="s">
        <v>235</v>
      </c>
      <c r="B10" s="157"/>
      <c r="C10" s="158" t="s">
        <v>65</v>
      </c>
      <c r="D10" s="158" t="s">
        <v>66</v>
      </c>
      <c r="E10" s="151" t="s">
        <v>236</v>
      </c>
      <c r="F10" s="174" t="s">
        <v>237</v>
      </c>
      <c r="G10" s="175" t="s">
        <v>238</v>
      </c>
      <c r="H10" s="176"/>
      <c r="I10" s="176"/>
      <c r="J10" s="176"/>
      <c r="K10" s="177"/>
    </row>
    <row r="11" ht="18" customHeight="1" spans="1:13">
      <c r="A11" s="178" t="s">
        <v>176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80"/>
    </row>
    <row r="12" ht="18" customHeight="1" spans="1:13">
      <c r="A12" s="149" t="s">
        <v>88</v>
      </c>
      <c r="B12" s="158" t="s">
        <v>84</v>
      </c>
      <c r="C12" s="158" t="s">
        <v>85</v>
      </c>
      <c r="D12" s="174"/>
      <c r="E12" s="151" t="s">
        <v>86</v>
      </c>
      <c r="F12" s="158" t="s">
        <v>84</v>
      </c>
      <c r="G12" s="158" t="s">
        <v>85</v>
      </c>
      <c r="H12" s="158"/>
      <c r="I12" s="151" t="s">
        <v>239</v>
      </c>
      <c r="J12" s="158" t="s">
        <v>84</v>
      </c>
      <c r="K12" s="159" t="s">
        <v>85</v>
      </c>
    </row>
    <row r="13" ht="18" customHeight="1" spans="1:13">
      <c r="A13" s="149" t="s">
        <v>91</v>
      </c>
      <c r="B13" s="158" t="s">
        <v>84</v>
      </c>
      <c r="C13" s="158" t="s">
        <v>85</v>
      </c>
      <c r="D13" s="174"/>
      <c r="E13" s="151" t="s">
        <v>96</v>
      </c>
      <c r="F13" s="158" t="s">
        <v>84</v>
      </c>
      <c r="G13" s="158" t="s">
        <v>85</v>
      </c>
      <c r="H13" s="158"/>
      <c r="I13" s="151" t="s">
        <v>240</v>
      </c>
      <c r="J13" s="158" t="s">
        <v>84</v>
      </c>
      <c r="K13" s="159" t="s">
        <v>85</v>
      </c>
    </row>
    <row r="14" ht="18" customHeight="1" spans="1:13">
      <c r="A14" s="160" t="s">
        <v>241</v>
      </c>
      <c r="B14" s="163" t="s">
        <v>84</v>
      </c>
      <c r="C14" s="163" t="s">
        <v>85</v>
      </c>
      <c r="D14" s="181"/>
      <c r="E14" s="162" t="s">
        <v>242</v>
      </c>
      <c r="F14" s="163" t="s">
        <v>84</v>
      </c>
      <c r="G14" s="163" t="s">
        <v>85</v>
      </c>
      <c r="H14" s="163"/>
      <c r="I14" s="162" t="s">
        <v>243</v>
      </c>
      <c r="J14" s="163" t="s">
        <v>84</v>
      </c>
      <c r="K14" s="165" t="s">
        <v>85</v>
      </c>
    </row>
    <row r="15" ht="18" customHeight="1" spans="1:13">
      <c r="A15" s="167"/>
      <c r="B15" s="182"/>
      <c r="C15" s="182"/>
      <c r="D15" s="168"/>
      <c r="E15" s="167"/>
      <c r="F15" s="182"/>
      <c r="G15" s="182"/>
      <c r="H15" s="182"/>
      <c r="I15" s="167"/>
      <c r="J15" s="182"/>
      <c r="K15" s="182"/>
    </row>
    <row r="16" s="135" customFormat="1" ht="18" customHeight="1" spans="1:13">
      <c r="A16" s="139" t="s">
        <v>244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83"/>
    </row>
    <row r="17" ht="18" customHeight="1" spans="1:11">
      <c r="A17" s="156" t="s">
        <v>245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84"/>
    </row>
    <row r="18" ht="18" customHeight="1" spans="1:11">
      <c r="A18" s="156" t="s">
        <v>246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84"/>
    </row>
    <row r="19" ht="22" customHeight="1" spans="1:11">
      <c r="A19" s="185"/>
      <c r="B19" s="158"/>
      <c r="C19" s="158"/>
      <c r="D19" s="158"/>
      <c r="E19" s="158"/>
      <c r="F19" s="158"/>
      <c r="G19" s="158"/>
      <c r="H19" s="158"/>
      <c r="I19" s="158"/>
      <c r="J19" s="158"/>
      <c r="K19" s="159"/>
    </row>
    <row r="20" ht="22" customHeight="1" spans="1:11">
      <c r="A20" s="186"/>
      <c r="B20" s="187"/>
      <c r="C20" s="187"/>
      <c r="D20" s="187"/>
      <c r="E20" s="187"/>
      <c r="F20" s="187"/>
      <c r="G20" s="187"/>
      <c r="H20" s="187"/>
      <c r="I20" s="187"/>
      <c r="J20" s="187"/>
      <c r="K20" s="188"/>
    </row>
    <row r="21" ht="22" customHeight="1" spans="1:11">
      <c r="A21" s="186"/>
      <c r="B21" s="187"/>
      <c r="C21" s="187"/>
      <c r="D21" s="187"/>
      <c r="E21" s="187"/>
      <c r="F21" s="187"/>
      <c r="G21" s="187"/>
      <c r="H21" s="187"/>
      <c r="I21" s="187"/>
      <c r="J21" s="187"/>
      <c r="K21" s="188"/>
    </row>
    <row r="22" ht="22" customHeight="1" spans="1:11">
      <c r="A22" s="186"/>
      <c r="B22" s="187"/>
      <c r="C22" s="187"/>
      <c r="D22" s="187"/>
      <c r="E22" s="187"/>
      <c r="F22" s="187"/>
      <c r="G22" s="187"/>
      <c r="H22" s="187"/>
      <c r="I22" s="187"/>
      <c r="J22" s="187"/>
      <c r="K22" s="188"/>
    </row>
    <row r="23" ht="22" customHeight="1" spans="1:11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191"/>
    </row>
    <row r="24" ht="18" customHeight="1" spans="1:11">
      <c r="A24" s="156" t="s">
        <v>118</v>
      </c>
      <c r="B24" s="157"/>
      <c r="C24" s="158" t="s">
        <v>65</v>
      </c>
      <c r="D24" s="158" t="s">
        <v>66</v>
      </c>
      <c r="E24" s="154"/>
      <c r="F24" s="154"/>
      <c r="G24" s="154"/>
      <c r="H24" s="154"/>
      <c r="I24" s="154"/>
      <c r="J24" s="154"/>
      <c r="K24" s="155"/>
    </row>
    <row r="25" ht="18" customHeight="1" spans="1:11">
      <c r="A25" s="192" t="s">
        <v>247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4"/>
    </row>
    <row r="26" ht="15" spans="1:11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ht="20" customHeight="1" spans="1:11">
      <c r="A27" s="196" t="s">
        <v>248</v>
      </c>
      <c r="B27" s="197"/>
      <c r="C27" s="197"/>
      <c r="D27" s="197"/>
      <c r="E27" s="197"/>
      <c r="F27" s="197"/>
      <c r="G27" s="197"/>
      <c r="H27" s="197"/>
      <c r="I27" s="197"/>
      <c r="J27" s="197"/>
      <c r="K27" s="198" t="s">
        <v>249</v>
      </c>
    </row>
    <row r="28" ht="23" customHeight="1" spans="1:11">
      <c r="A28" s="186" t="s">
        <v>250</v>
      </c>
      <c r="B28" s="187"/>
      <c r="C28" s="187"/>
      <c r="D28" s="187"/>
      <c r="E28" s="187"/>
      <c r="F28" s="187"/>
      <c r="G28" s="187"/>
      <c r="H28" s="187"/>
      <c r="I28" s="187"/>
      <c r="J28" s="199"/>
      <c r="K28" s="200">
        <v>1</v>
      </c>
    </row>
    <row r="29" ht="23" customHeight="1" spans="1:11">
      <c r="A29" s="186" t="s">
        <v>251</v>
      </c>
      <c r="B29" s="187"/>
      <c r="C29" s="187"/>
      <c r="D29" s="187"/>
      <c r="E29" s="187"/>
      <c r="F29" s="187"/>
      <c r="G29" s="187"/>
      <c r="H29" s="187"/>
      <c r="I29" s="187"/>
      <c r="J29" s="199"/>
      <c r="K29" s="177">
        <v>1</v>
      </c>
    </row>
    <row r="30" ht="23" customHeight="1" spans="1:11">
      <c r="A30" s="186" t="s">
        <v>252</v>
      </c>
      <c r="B30" s="187"/>
      <c r="C30" s="187"/>
      <c r="D30" s="187"/>
      <c r="E30" s="187"/>
      <c r="F30" s="187"/>
      <c r="G30" s="187"/>
      <c r="H30" s="187"/>
      <c r="I30" s="187"/>
      <c r="J30" s="199"/>
      <c r="K30" s="177">
        <v>2</v>
      </c>
    </row>
    <row r="31" ht="23" customHeight="1" spans="1:11">
      <c r="A31" s="186"/>
      <c r="B31" s="187"/>
      <c r="C31" s="187"/>
      <c r="D31" s="187"/>
      <c r="E31" s="187"/>
      <c r="F31" s="187"/>
      <c r="G31" s="187"/>
      <c r="H31" s="187"/>
      <c r="I31" s="187"/>
      <c r="J31" s="199"/>
      <c r="K31" s="177"/>
    </row>
    <row r="32" ht="23" customHeight="1" spans="1:11">
      <c r="A32" s="186"/>
      <c r="B32" s="187"/>
      <c r="C32" s="187"/>
      <c r="D32" s="187"/>
      <c r="E32" s="187"/>
      <c r="F32" s="187"/>
      <c r="G32" s="187"/>
      <c r="H32" s="187"/>
      <c r="I32" s="187"/>
      <c r="J32" s="199"/>
      <c r="K32" s="201"/>
    </row>
    <row r="33" ht="23" customHeight="1" spans="1:11">
      <c r="A33" s="186"/>
      <c r="B33" s="187"/>
      <c r="C33" s="187"/>
      <c r="D33" s="187"/>
      <c r="E33" s="187"/>
      <c r="F33" s="187"/>
      <c r="G33" s="187"/>
      <c r="H33" s="187"/>
      <c r="I33" s="187"/>
      <c r="J33" s="199"/>
      <c r="K33" s="202"/>
    </row>
    <row r="34" ht="23" customHeight="1" spans="1:11">
      <c r="A34" s="186"/>
      <c r="B34" s="187"/>
      <c r="C34" s="187"/>
      <c r="D34" s="187"/>
      <c r="E34" s="187"/>
      <c r="F34" s="187"/>
      <c r="G34" s="187"/>
      <c r="H34" s="187"/>
      <c r="I34" s="187"/>
      <c r="J34" s="199"/>
      <c r="K34" s="177"/>
    </row>
    <row r="35" ht="23" customHeight="1" spans="1:11">
      <c r="A35" s="186"/>
      <c r="B35" s="187"/>
      <c r="C35" s="187"/>
      <c r="D35" s="187"/>
      <c r="E35" s="187"/>
      <c r="F35" s="187"/>
      <c r="G35" s="187"/>
      <c r="H35" s="187"/>
      <c r="I35" s="187"/>
      <c r="J35" s="199"/>
      <c r="K35" s="203"/>
    </row>
    <row r="36" ht="23" customHeight="1" spans="1:11">
      <c r="A36" s="204" t="s">
        <v>253</v>
      </c>
      <c r="B36" s="205"/>
      <c r="C36" s="205"/>
      <c r="D36" s="205"/>
      <c r="E36" s="205"/>
      <c r="F36" s="205"/>
      <c r="G36" s="205"/>
      <c r="H36" s="205"/>
      <c r="I36" s="205"/>
      <c r="J36" s="206"/>
      <c r="K36" s="207">
        <f>SUM(K28:K35)</f>
        <v>4</v>
      </c>
    </row>
    <row r="37" ht="18.75" customHeight="1" spans="1:11">
      <c r="A37" s="208" t="s">
        <v>254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10"/>
    </row>
    <row r="38" s="136" customFormat="1" ht="18.75" customHeight="1" spans="1:11">
      <c r="A38" s="156" t="s">
        <v>255</v>
      </c>
      <c r="B38" s="157"/>
      <c r="C38" s="157"/>
      <c r="D38" s="154" t="s">
        <v>256</v>
      </c>
      <c r="E38" s="154"/>
      <c r="F38" s="211" t="s">
        <v>257</v>
      </c>
      <c r="G38" s="212"/>
      <c r="H38" s="157" t="s">
        <v>258</v>
      </c>
      <c r="I38" s="157"/>
      <c r="J38" s="157" t="s">
        <v>259</v>
      </c>
      <c r="K38" s="184"/>
    </row>
    <row r="39" ht="18.75" customHeight="1" spans="1:11">
      <c r="A39" s="156" t="s">
        <v>119</v>
      </c>
      <c r="B39" s="157" t="s">
        <v>260</v>
      </c>
      <c r="C39" s="157"/>
      <c r="D39" s="157"/>
      <c r="E39" s="157"/>
      <c r="F39" s="157"/>
      <c r="G39" s="157"/>
      <c r="H39" s="157"/>
      <c r="I39" s="157"/>
      <c r="J39" s="157"/>
      <c r="K39" s="184"/>
    </row>
    <row r="40" ht="24" customHeight="1" spans="1:11">
      <c r="A40" s="156"/>
      <c r="B40" s="157"/>
      <c r="C40" s="157"/>
      <c r="D40" s="157"/>
      <c r="E40" s="157"/>
      <c r="F40" s="157"/>
      <c r="G40" s="157"/>
      <c r="H40" s="157"/>
      <c r="I40" s="157"/>
      <c r="J40" s="157"/>
      <c r="K40" s="184"/>
    </row>
    <row r="41" ht="24" customHeight="1" spans="1:11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84"/>
    </row>
    <row r="42" ht="32.1" customHeight="1" spans="1:11">
      <c r="A42" s="160" t="s">
        <v>130</v>
      </c>
      <c r="B42" s="213" t="s">
        <v>261</v>
      </c>
      <c r="C42" s="213"/>
      <c r="D42" s="162" t="s">
        <v>262</v>
      </c>
      <c r="E42" s="181" t="s">
        <v>133</v>
      </c>
      <c r="F42" s="162" t="s">
        <v>134</v>
      </c>
      <c r="G42" s="214">
        <v>46039</v>
      </c>
      <c r="H42" s="215" t="s">
        <v>135</v>
      </c>
      <c r="I42" s="215"/>
      <c r="J42" s="213" t="s">
        <v>136</v>
      </c>
      <c r="K42" s="216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0"/>
  <sheetViews>
    <sheetView tabSelected="1" workbookViewId="0">
      <selection activeCell="L9" sqref="L9"/>
    </sheetView>
  </sheetViews>
  <sheetFormatPr defaultColWidth="9" defaultRowHeight="14.25"/>
  <cols>
    <col min="1" max="1" width="11.75" style="93" customWidth="1"/>
    <col min="2" max="3" width="8.625" style="93" customWidth="1"/>
    <col min="4" max="4" width="8.625" style="94" customWidth="1"/>
    <col min="5" max="7" width="8.625" style="93" customWidth="1"/>
    <col min="8" max="8" width="2.75" style="93" customWidth="1"/>
    <col min="9" max="10" width="15.625" style="93" customWidth="1"/>
    <col min="11" max="11" width="17.875" style="93" customWidth="1"/>
    <col min="12" max="12" width="18.625" style="95" customWidth="1"/>
    <col min="13" max="14" width="15.625" style="95" customWidth="1"/>
    <col min="15" max="252" width="9" style="93"/>
    <col min="253" max="16384" width="9" style="96"/>
  </cols>
  <sheetData>
    <row r="1" s="93" customFormat="1" ht="29" customHeight="1" spans="1:255">
      <c r="A1" s="97" t="s">
        <v>139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</row>
    <row r="2" s="93" customFormat="1" ht="20" customHeight="1" spans="1:255">
      <c r="A2" s="100" t="s">
        <v>61</v>
      </c>
      <c r="B2" s="101" t="str">
        <f>首期!B4</f>
        <v>QAJJAO85709</v>
      </c>
      <c r="C2" s="102"/>
      <c r="D2" s="101"/>
      <c r="E2" s="103" t="s">
        <v>67</v>
      </c>
      <c r="F2" s="104" t="str">
        <f>首期!B5</f>
        <v>儿童短袖T恤</v>
      </c>
      <c r="G2" s="104"/>
      <c r="H2" s="105"/>
      <c r="I2" s="100" t="s">
        <v>57</v>
      </c>
      <c r="J2" s="106" t="s">
        <v>56</v>
      </c>
      <c r="K2" s="106"/>
      <c r="L2" s="106"/>
      <c r="M2" s="106"/>
      <c r="N2" s="10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</row>
    <row r="3" s="93" customFormat="1" spans="1:255">
      <c r="A3" s="107" t="s">
        <v>140</v>
      </c>
      <c r="B3" s="108" t="s">
        <v>141</v>
      </c>
      <c r="C3" s="109"/>
      <c r="D3" s="108"/>
      <c r="E3" s="108"/>
      <c r="F3" s="108"/>
      <c r="G3" s="108"/>
      <c r="H3" s="105"/>
      <c r="I3" s="110"/>
      <c r="J3" s="110"/>
      <c r="K3" s="110"/>
      <c r="L3" s="110"/>
      <c r="M3" s="110"/>
      <c r="N3" s="110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</row>
    <row r="4" s="93" customFormat="1" spans="1:255">
      <c r="A4" s="107"/>
      <c r="B4" s="111" t="s">
        <v>142</v>
      </c>
      <c r="C4" s="111" t="s">
        <v>143</v>
      </c>
      <c r="D4" s="111" t="s">
        <v>144</v>
      </c>
      <c r="E4" s="111" t="s">
        <v>145</v>
      </c>
      <c r="F4" s="111" t="s">
        <v>146</v>
      </c>
      <c r="G4" s="111" t="s">
        <v>147</v>
      </c>
      <c r="H4" s="105"/>
      <c r="I4" s="112" t="s">
        <v>263</v>
      </c>
      <c r="J4" s="112" t="s">
        <v>264</v>
      </c>
      <c r="K4" s="112" t="s">
        <v>265</v>
      </c>
      <c r="L4" s="112" t="s">
        <v>266</v>
      </c>
      <c r="M4" s="112" t="s">
        <v>267</v>
      </c>
      <c r="N4" s="112" t="s">
        <v>268</v>
      </c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</row>
    <row r="5" s="93" customFormat="1" ht="16.5" spans="1:255">
      <c r="A5" s="107"/>
      <c r="B5" s="113"/>
      <c r="C5" s="113"/>
      <c r="D5" s="114"/>
      <c r="E5" s="114"/>
      <c r="F5" s="114"/>
      <c r="G5" s="114"/>
      <c r="H5" s="105"/>
      <c r="I5" s="112" t="s">
        <v>112</v>
      </c>
      <c r="J5" s="112" t="s">
        <v>113</v>
      </c>
      <c r="K5" s="112" t="s">
        <v>111</v>
      </c>
      <c r="L5" s="112" t="s">
        <v>112</v>
      </c>
      <c r="M5" s="112" t="s">
        <v>110</v>
      </c>
      <c r="N5" s="112" t="s">
        <v>113</v>
      </c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</row>
    <row r="6" s="93" customFormat="1" ht="25" customHeight="1" spans="1:255">
      <c r="A6" s="115" t="s">
        <v>150</v>
      </c>
      <c r="B6" s="116">
        <f>C6-5</f>
        <v>45.5</v>
      </c>
      <c r="C6" s="116">
        <v>50.5</v>
      </c>
      <c r="D6" s="116">
        <f t="shared" ref="D6:D8" si="0">C6+4</f>
        <v>54.5</v>
      </c>
      <c r="E6" s="116">
        <f t="shared" ref="E6:G6" si="1">D6+4.5</f>
        <v>59</v>
      </c>
      <c r="F6" s="116">
        <f t="shared" si="1"/>
        <v>63.5</v>
      </c>
      <c r="G6" s="116">
        <f t="shared" si="1"/>
        <v>68</v>
      </c>
      <c r="H6" s="105"/>
      <c r="I6" s="117" t="s">
        <v>269</v>
      </c>
      <c r="J6" s="117" t="s">
        <v>270</v>
      </c>
      <c r="K6" s="117" t="s">
        <v>271</v>
      </c>
      <c r="L6" s="117" t="s">
        <v>272</v>
      </c>
      <c r="M6" s="117" t="s">
        <v>273</v>
      </c>
      <c r="N6" s="117" t="s">
        <v>274</v>
      </c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</row>
    <row r="7" s="93" customFormat="1" ht="25" customHeight="1" spans="1:255">
      <c r="A7" s="115" t="s">
        <v>153</v>
      </c>
      <c r="B7" s="116">
        <f>C7-4</f>
        <v>86</v>
      </c>
      <c r="C7" s="116">
        <v>90</v>
      </c>
      <c r="D7" s="116">
        <f t="shared" si="0"/>
        <v>94</v>
      </c>
      <c r="E7" s="116">
        <f t="shared" ref="E7:G7" si="2">D7+6</f>
        <v>100</v>
      </c>
      <c r="F7" s="116">
        <f t="shared" si="2"/>
        <v>106</v>
      </c>
      <c r="G7" s="116">
        <f t="shared" si="2"/>
        <v>112</v>
      </c>
      <c r="H7" s="105"/>
      <c r="I7" s="117" t="s">
        <v>275</v>
      </c>
      <c r="J7" s="117" t="s">
        <v>276</v>
      </c>
      <c r="K7" s="117" t="s">
        <v>277</v>
      </c>
      <c r="L7" s="117" t="s">
        <v>278</v>
      </c>
      <c r="M7" s="117" t="s">
        <v>279</v>
      </c>
      <c r="N7" s="117" t="s">
        <v>280</v>
      </c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</row>
    <row r="8" s="93" customFormat="1" ht="25" customHeight="1" spans="1:255">
      <c r="A8" s="115" t="s">
        <v>156</v>
      </c>
      <c r="B8" s="116">
        <f>C8-4</f>
        <v>82</v>
      </c>
      <c r="C8" s="116">
        <v>86</v>
      </c>
      <c r="D8" s="116">
        <f t="shared" si="0"/>
        <v>90</v>
      </c>
      <c r="E8" s="116">
        <f t="shared" ref="E8:G8" si="3">D8+6</f>
        <v>96</v>
      </c>
      <c r="F8" s="116">
        <f t="shared" si="3"/>
        <v>102</v>
      </c>
      <c r="G8" s="116">
        <f t="shared" si="3"/>
        <v>108</v>
      </c>
      <c r="H8" s="105"/>
      <c r="I8" s="117" t="s">
        <v>281</v>
      </c>
      <c r="J8" s="117" t="s">
        <v>282</v>
      </c>
      <c r="K8" s="117" t="s">
        <v>283</v>
      </c>
      <c r="L8" s="117" t="s">
        <v>283</v>
      </c>
      <c r="M8" s="117" t="s">
        <v>284</v>
      </c>
      <c r="N8" s="117" t="s">
        <v>283</v>
      </c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</row>
    <row r="9" s="93" customFormat="1" ht="25" customHeight="1" spans="1:255">
      <c r="A9" s="115" t="s">
        <v>159</v>
      </c>
      <c r="B9" s="116">
        <f>C9-1.5</f>
        <v>39.5</v>
      </c>
      <c r="C9" s="116">
        <v>41</v>
      </c>
      <c r="D9" s="116">
        <f t="shared" ref="D9:G9" si="4">C9+2.2</f>
        <v>43.2</v>
      </c>
      <c r="E9" s="116">
        <f t="shared" si="4"/>
        <v>45.4</v>
      </c>
      <c r="F9" s="116">
        <f t="shared" si="4"/>
        <v>47.6</v>
      </c>
      <c r="G9" s="116">
        <f t="shared" si="4"/>
        <v>49.8</v>
      </c>
      <c r="H9" s="105"/>
      <c r="I9" s="117" t="s">
        <v>285</v>
      </c>
      <c r="J9" s="117" t="s">
        <v>286</v>
      </c>
      <c r="K9" s="117" t="s">
        <v>287</v>
      </c>
      <c r="L9" s="117" t="s">
        <v>288</v>
      </c>
      <c r="M9" s="117" t="s">
        <v>289</v>
      </c>
      <c r="N9" s="117" t="s">
        <v>289</v>
      </c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</row>
    <row r="10" s="93" customFormat="1" ht="25" customHeight="1" spans="1:255">
      <c r="A10" s="118" t="s">
        <v>161</v>
      </c>
      <c r="B10" s="119">
        <f>C10-0.5</f>
        <v>16</v>
      </c>
      <c r="C10" s="119">
        <v>16.5</v>
      </c>
      <c r="D10" s="119">
        <f t="shared" ref="D10:G10" si="5">C10+0.5</f>
        <v>17</v>
      </c>
      <c r="E10" s="119">
        <f t="shared" si="5"/>
        <v>17.5</v>
      </c>
      <c r="F10" s="119">
        <f t="shared" si="5"/>
        <v>18</v>
      </c>
      <c r="G10" s="119">
        <f t="shared" si="5"/>
        <v>18.5</v>
      </c>
      <c r="H10" s="105"/>
      <c r="I10" s="117" t="s">
        <v>290</v>
      </c>
      <c r="J10" s="117" t="s">
        <v>291</v>
      </c>
      <c r="K10" s="117" t="s">
        <v>292</v>
      </c>
      <c r="L10" s="117" t="s">
        <v>290</v>
      </c>
      <c r="M10" s="117" t="s">
        <v>290</v>
      </c>
      <c r="N10" s="117" t="s">
        <v>291</v>
      </c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</row>
    <row r="11" s="93" customFormat="1" ht="25" customHeight="1" spans="1:255">
      <c r="A11" s="118" t="s">
        <v>163</v>
      </c>
      <c r="B11" s="119">
        <f>C11-0.8</f>
        <v>17.9</v>
      </c>
      <c r="C11" s="119">
        <v>18.7</v>
      </c>
      <c r="D11" s="119">
        <f t="shared" ref="D11:G11" si="6">C11+0.8</f>
        <v>19.5</v>
      </c>
      <c r="E11" s="119">
        <f t="shared" si="6"/>
        <v>20.3</v>
      </c>
      <c r="F11" s="119">
        <f t="shared" si="6"/>
        <v>21.1</v>
      </c>
      <c r="G11" s="119">
        <f t="shared" si="6"/>
        <v>21.9</v>
      </c>
      <c r="H11" s="105"/>
      <c r="I11" s="117" t="s">
        <v>290</v>
      </c>
      <c r="J11" s="117" t="s">
        <v>293</v>
      </c>
      <c r="K11" s="117" t="s">
        <v>290</v>
      </c>
      <c r="L11" s="117" t="s">
        <v>294</v>
      </c>
      <c r="M11" s="117" t="s">
        <v>295</v>
      </c>
      <c r="N11" s="117" t="s">
        <v>296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</row>
    <row r="12" s="93" customFormat="1" ht="25" customHeight="1" spans="1:255">
      <c r="A12" s="118" t="s">
        <v>165</v>
      </c>
      <c r="B12" s="120">
        <f>C12-0.5</f>
        <v>17.5</v>
      </c>
      <c r="C12" s="120">
        <v>18</v>
      </c>
      <c r="D12" s="120">
        <f t="shared" ref="D12:G12" si="7">C12+0.5</f>
        <v>18.5</v>
      </c>
      <c r="E12" s="120">
        <f t="shared" si="7"/>
        <v>19</v>
      </c>
      <c r="F12" s="120">
        <f t="shared" si="7"/>
        <v>19.5</v>
      </c>
      <c r="G12" s="120">
        <f t="shared" si="7"/>
        <v>20</v>
      </c>
      <c r="H12" s="105"/>
      <c r="I12" s="117" t="s">
        <v>273</v>
      </c>
      <c r="J12" s="117" t="s">
        <v>297</v>
      </c>
      <c r="K12" s="117" t="s">
        <v>292</v>
      </c>
      <c r="L12" s="117" t="s">
        <v>298</v>
      </c>
      <c r="M12" s="117" t="s">
        <v>289</v>
      </c>
      <c r="N12" s="117" t="s">
        <v>299</v>
      </c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</row>
    <row r="13" s="93" customFormat="1" ht="25" customHeight="1" spans="1:255">
      <c r="A13" s="115" t="s">
        <v>167</v>
      </c>
      <c r="B13" s="121">
        <f>C13</f>
        <v>2</v>
      </c>
      <c r="C13" s="121">
        <v>2</v>
      </c>
      <c r="D13" s="121">
        <f t="shared" ref="D13:G13" si="8">C13</f>
        <v>2</v>
      </c>
      <c r="E13" s="121">
        <f t="shared" si="8"/>
        <v>2</v>
      </c>
      <c r="F13" s="121">
        <f t="shared" si="8"/>
        <v>2</v>
      </c>
      <c r="G13" s="121">
        <f t="shared" si="8"/>
        <v>2</v>
      </c>
      <c r="H13" s="105"/>
      <c r="I13" s="117" t="s">
        <v>290</v>
      </c>
      <c r="J13" s="117" t="s">
        <v>290</v>
      </c>
      <c r="K13" s="117" t="s">
        <v>290</v>
      </c>
      <c r="L13" s="117" t="s">
        <v>290</v>
      </c>
      <c r="M13" s="117" t="s">
        <v>300</v>
      </c>
      <c r="N13" s="117" t="s">
        <v>290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</row>
    <row r="14" s="93" customFormat="1" ht="25" customHeight="1" spans="1:255">
      <c r="A14" s="122" t="s">
        <v>168</v>
      </c>
      <c r="B14" s="119">
        <v>8.4</v>
      </c>
      <c r="C14" s="119">
        <v>8.7</v>
      </c>
      <c r="D14" s="119">
        <v>9</v>
      </c>
      <c r="E14" s="119">
        <v>9.3</v>
      </c>
      <c r="F14" s="119">
        <v>9.6</v>
      </c>
      <c r="G14" s="119">
        <v>9.9</v>
      </c>
      <c r="H14" s="105"/>
      <c r="I14" s="117" t="s">
        <v>290</v>
      </c>
      <c r="J14" s="117" t="s">
        <v>301</v>
      </c>
      <c r="K14" s="117" t="s">
        <v>302</v>
      </c>
      <c r="L14" s="117" t="s">
        <v>290</v>
      </c>
      <c r="M14" s="117" t="s">
        <v>303</v>
      </c>
      <c r="N14" s="117" t="s">
        <v>293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</row>
    <row r="15" s="93" customFormat="1" ht="25" customHeight="1" spans="1:255">
      <c r="A15" s="123" t="s">
        <v>169</v>
      </c>
      <c r="B15" s="119">
        <v>17</v>
      </c>
      <c r="C15" s="119">
        <v>17.5</v>
      </c>
      <c r="D15" s="119">
        <v>18</v>
      </c>
      <c r="E15" s="119">
        <v>18.5</v>
      </c>
      <c r="F15" s="119">
        <v>19</v>
      </c>
      <c r="G15" s="119">
        <v>19.5</v>
      </c>
      <c r="H15" s="105"/>
      <c r="I15" s="117" t="s">
        <v>304</v>
      </c>
      <c r="J15" s="117" t="s">
        <v>305</v>
      </c>
      <c r="K15" s="117" t="s">
        <v>306</v>
      </c>
      <c r="L15" s="117" t="s">
        <v>307</v>
      </c>
      <c r="M15" s="117" t="s">
        <v>308</v>
      </c>
      <c r="N15" s="117" t="s">
        <v>309</v>
      </c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</row>
    <row r="16" s="93" customFormat="1" ht="21" customHeight="1" spans="1:255">
      <c r="A16" s="124"/>
      <c r="B16" s="125"/>
      <c r="C16" s="125"/>
      <c r="D16" s="125"/>
      <c r="E16" s="126"/>
      <c r="F16" s="125"/>
      <c r="G16" s="125"/>
      <c r="H16" s="105"/>
      <c r="I16" s="117"/>
      <c r="J16" s="117"/>
      <c r="K16" s="117"/>
      <c r="L16" s="117"/>
      <c r="M16" s="117"/>
      <c r="N16" s="117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</row>
    <row r="17" s="93" customFormat="1" ht="21" customHeight="1" spans="1:255">
      <c r="A17" s="124"/>
      <c r="B17" s="125"/>
      <c r="C17" s="125"/>
      <c r="D17" s="125"/>
      <c r="E17" s="126"/>
      <c r="F17" s="125"/>
      <c r="G17" s="125"/>
      <c r="H17" s="105"/>
      <c r="I17" s="117"/>
      <c r="J17" s="117"/>
      <c r="K17" s="117"/>
      <c r="L17" s="117"/>
      <c r="M17" s="117"/>
      <c r="N17" s="117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</row>
    <row r="18" ht="16.5" spans="1:255">
      <c r="A18" s="127"/>
      <c r="B18" s="127"/>
      <c r="C18" s="128"/>
      <c r="D18" s="128"/>
      <c r="E18" s="129"/>
      <c r="F18" s="128"/>
      <c r="G18" s="128"/>
      <c r="L18" s="93"/>
      <c r="M18" s="93"/>
      <c r="N18" s="93"/>
      <c r="O18" s="96"/>
    </row>
    <row r="19" spans="1:255">
      <c r="A19" s="130" t="s">
        <v>170</v>
      </c>
      <c r="B19" s="130"/>
      <c r="C19" s="131"/>
      <c r="D19" s="131"/>
      <c r="L19" s="93"/>
      <c r="M19" s="93"/>
      <c r="N19" s="93"/>
      <c r="O19" s="96"/>
    </row>
    <row r="20" spans="1:255">
      <c r="C20" s="94"/>
      <c r="I20" s="132" t="s">
        <v>171</v>
      </c>
      <c r="J20" s="133">
        <v>46039</v>
      </c>
      <c r="K20" s="134" t="s">
        <v>172</v>
      </c>
      <c r="L20" s="132" t="s">
        <v>133</v>
      </c>
      <c r="M20" s="132" t="s">
        <v>173</v>
      </c>
      <c r="N20" s="93" t="s">
        <v>136</v>
      </c>
      <c r="O20" s="96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7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E4" sqref="E4:E6"/>
    </sheetView>
  </sheetViews>
  <sheetFormatPr defaultColWidth="9" defaultRowHeight="14.25"/>
  <cols>
    <col min="1" max="1" width="7" customWidth="1"/>
    <col min="2" max="2" width="14.5" customWidth="1"/>
    <col min="3" max="3" width="20.6" style="81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311</v>
      </c>
      <c r="B2" s="5" t="s">
        <v>312</v>
      </c>
      <c r="C2" s="5" t="s">
        <v>313</v>
      </c>
      <c r="D2" s="5" t="s">
        <v>314</v>
      </c>
      <c r="E2" s="5" t="s">
        <v>315</v>
      </c>
      <c r="F2" s="5" t="s">
        <v>316</v>
      </c>
      <c r="G2" s="5" t="s">
        <v>317</v>
      </c>
      <c r="H2" s="82" t="s">
        <v>318</v>
      </c>
      <c r="I2" s="4" t="s">
        <v>319</v>
      </c>
      <c r="J2" s="4" t="s">
        <v>320</v>
      </c>
      <c r="K2" s="4" t="s">
        <v>321</v>
      </c>
      <c r="L2" s="4" t="s">
        <v>322</v>
      </c>
      <c r="M2" s="4" t="s">
        <v>323</v>
      </c>
      <c r="N2" s="5" t="s">
        <v>324</v>
      </c>
      <c r="O2" s="5" t="s">
        <v>325</v>
      </c>
    </row>
    <row r="3" s="1" customFormat="1" ht="16.5" spans="1:15">
      <c r="A3" s="4"/>
      <c r="B3" s="8"/>
      <c r="C3" s="8"/>
      <c r="D3" s="8"/>
      <c r="E3" s="8"/>
      <c r="F3" s="8"/>
      <c r="G3" s="8"/>
      <c r="H3" s="83"/>
      <c r="I3" s="4" t="s">
        <v>249</v>
      </c>
      <c r="J3" s="4" t="s">
        <v>249</v>
      </c>
      <c r="K3" s="4" t="s">
        <v>249</v>
      </c>
      <c r="L3" s="4" t="s">
        <v>249</v>
      </c>
      <c r="M3" s="4" t="s">
        <v>249</v>
      </c>
      <c r="N3" s="8"/>
      <c r="O3" s="8"/>
    </row>
    <row r="4" s="80" customFormat="1" ht="20" customHeight="1" spans="1:15">
      <c r="A4" s="30">
        <v>1</v>
      </c>
      <c r="B4" s="27">
        <v>25111548</v>
      </c>
      <c r="C4" s="27" t="s">
        <v>326</v>
      </c>
      <c r="D4" s="27" t="s">
        <v>110</v>
      </c>
      <c r="E4" s="15" t="s">
        <v>62</v>
      </c>
      <c r="F4" s="26" t="s">
        <v>327</v>
      </c>
      <c r="G4" s="30" t="s">
        <v>65</v>
      </c>
      <c r="H4" s="30" t="s">
        <v>65</v>
      </c>
      <c r="I4" s="84">
        <v>2</v>
      </c>
      <c r="J4" s="85">
        <v>0</v>
      </c>
      <c r="K4" s="85">
        <v>2</v>
      </c>
      <c r="L4" s="85">
        <v>0</v>
      </c>
      <c r="M4" s="30">
        <v>0</v>
      </c>
      <c r="N4" s="30">
        <f t="shared" ref="N4:N7" si="0">SUM(I4:M4)</f>
        <v>4</v>
      </c>
      <c r="O4" s="30"/>
    </row>
    <row r="5" s="80" customFormat="1" ht="20" customHeight="1" spans="1:15">
      <c r="A5" s="30">
        <v>2</v>
      </c>
      <c r="B5" s="27">
        <v>25111547</v>
      </c>
      <c r="C5" s="27" t="s">
        <v>326</v>
      </c>
      <c r="D5" s="27" t="s">
        <v>111</v>
      </c>
      <c r="E5" s="15" t="s">
        <v>62</v>
      </c>
      <c r="F5" s="26" t="s">
        <v>327</v>
      </c>
      <c r="G5" s="86" t="s">
        <v>65</v>
      </c>
      <c r="H5" s="86" t="s">
        <v>65</v>
      </c>
      <c r="I5" s="87">
        <v>1</v>
      </c>
      <c r="J5" s="85">
        <v>0</v>
      </c>
      <c r="K5" s="85">
        <v>3</v>
      </c>
      <c r="L5" s="85">
        <v>0</v>
      </c>
      <c r="M5" s="30">
        <v>0</v>
      </c>
      <c r="N5" s="30">
        <f t="shared" si="0"/>
        <v>4</v>
      </c>
      <c r="O5" s="30"/>
    </row>
    <row r="6" s="80" customFormat="1" ht="20" customHeight="1" spans="1:15">
      <c r="A6" s="30">
        <v>3</v>
      </c>
      <c r="B6" s="27">
        <v>25111546</v>
      </c>
      <c r="C6" s="27" t="s">
        <v>326</v>
      </c>
      <c r="D6" s="27" t="s">
        <v>328</v>
      </c>
      <c r="E6" s="15" t="s">
        <v>62</v>
      </c>
      <c r="F6" s="26" t="s">
        <v>327</v>
      </c>
      <c r="G6" s="30" t="s">
        <v>65</v>
      </c>
      <c r="H6" s="30" t="s">
        <v>65</v>
      </c>
      <c r="I6" s="84">
        <v>1</v>
      </c>
      <c r="J6" s="85">
        <v>0</v>
      </c>
      <c r="K6" s="85">
        <v>2</v>
      </c>
      <c r="L6" s="85">
        <v>0</v>
      </c>
      <c r="M6" s="30">
        <v>0</v>
      </c>
      <c r="N6" s="30">
        <f t="shared" si="0"/>
        <v>3</v>
      </c>
      <c r="O6" s="30"/>
    </row>
    <row r="7" s="80" customFormat="1" ht="20" customHeight="1" spans="1:15">
      <c r="A7" s="30">
        <v>4</v>
      </c>
      <c r="B7" s="27">
        <v>25111545</v>
      </c>
      <c r="C7" s="27" t="s">
        <v>326</v>
      </c>
      <c r="D7" s="27" t="s">
        <v>113</v>
      </c>
      <c r="E7" s="15" t="s">
        <v>62</v>
      </c>
      <c r="F7" s="26" t="s">
        <v>327</v>
      </c>
      <c r="G7" s="86" t="s">
        <v>65</v>
      </c>
      <c r="H7" s="86" t="s">
        <v>65</v>
      </c>
      <c r="I7" s="87">
        <v>1</v>
      </c>
      <c r="J7" s="85">
        <v>0</v>
      </c>
      <c r="K7" s="85">
        <v>3</v>
      </c>
      <c r="L7" s="85">
        <v>0</v>
      </c>
      <c r="M7" s="30">
        <v>0</v>
      </c>
      <c r="N7" s="30">
        <f t="shared" si="0"/>
        <v>4</v>
      </c>
      <c r="O7" s="30"/>
    </row>
    <row r="8" ht="20" customHeight="1" spans="1:15">
      <c r="A8" s="11"/>
      <c r="B8" s="73"/>
      <c r="C8" s="73"/>
      <c r="D8" s="73"/>
      <c r="E8" s="74"/>
      <c r="F8" s="73"/>
      <c r="G8" s="11"/>
      <c r="H8" s="12"/>
      <c r="I8" s="88"/>
      <c r="J8" s="89"/>
      <c r="K8" s="89"/>
      <c r="L8" s="89"/>
      <c r="M8" s="11"/>
      <c r="N8" s="11"/>
      <c r="O8" s="12"/>
    </row>
    <row r="9" ht="20" customHeight="1" spans="1:15">
      <c r="A9" s="11"/>
      <c r="B9" s="73"/>
      <c r="C9" s="73"/>
      <c r="D9" s="73"/>
      <c r="E9" s="74"/>
      <c r="F9" s="73"/>
      <c r="G9" s="11"/>
      <c r="H9" s="12"/>
      <c r="I9" s="88"/>
      <c r="J9" s="89"/>
      <c r="K9" s="89"/>
      <c r="L9" s="89"/>
      <c r="M9" s="11"/>
      <c r="N9" s="11"/>
      <c r="O9" s="12"/>
    </row>
    <row r="10" s="2" customFormat="1" ht="18.75" spans="1:15">
      <c r="A10" s="18" t="s">
        <v>329</v>
      </c>
      <c r="B10" s="19"/>
      <c r="C10" s="73"/>
      <c r="D10" s="20"/>
      <c r="E10" s="21"/>
      <c r="F10" s="73"/>
      <c r="G10" s="11"/>
      <c r="H10" s="41"/>
      <c r="I10" s="36"/>
      <c r="J10" s="18" t="s">
        <v>330</v>
      </c>
      <c r="K10" s="19"/>
      <c r="L10" s="19"/>
      <c r="M10" s="20"/>
      <c r="N10" s="19"/>
      <c r="O10" s="22"/>
    </row>
    <row r="11" ht="61" customHeight="1" spans="1:15">
      <c r="A11" s="90" t="s">
        <v>331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2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2026-01-21T09:42:21Z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