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64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 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<sst xmlns="http://schemas.openxmlformats.org/spreadsheetml/2006/main" count="697" uniqueCount="343">
  <si>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</si>
  <si>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</si>
  <si>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</si>
  <si>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</si>
  <si>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</si>
  <si>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</si>
  <si>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</si>
  <si>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</si>
  <si>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</si>
  <si>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</si>
  <si>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</si>
  <si>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</si>
  <si>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</si>
  <si>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</si>
  <si>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</si>
  <si>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</si>
  <si>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</si>
  <si>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</si>
  <si>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</si>
  <si>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</si>
  <si>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</si>
  <si>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</si>
  <si>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</si>
  <si>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</si>
  <si>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</si>
  <si>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</si>
  <si>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</si>
  <si>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</si>
  <si>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</si>
  <si>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</si>
  <si>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</si>
  <si>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</si>
  <si>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</si>
  <si>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</si>
  <si>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</si>
  <si>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</si>
  <si>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</si>
  <si>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</si>
  <si>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</si>
  <si>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</si>
  <si>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</si>
  <si>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</si>
  <si>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</si>
  <si>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</si>
  <si>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</si>
  <si>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</si>
  <si>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</si>
  <si>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</si>
  <si>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</si>
  <si>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</si>
  <si>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</si>
  <si>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</si>
  <si>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</si>
  <si>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</si>
  <si>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</si>
  <si>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</si>
  <si>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</si>
  <si>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</si>
  <si>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</si>
  <si>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</si>
  <si>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</si>
  <si>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</si>
  <si>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QAJJAO83728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</si>
  <si>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</si>
  <si>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</si>
  <si>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</si>
  <si>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</si>
  <si>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</si>
  <si>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</si>
  <si>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</si>
  <si>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</si>
  <si>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</si>
  <si>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</si>
  <si>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</si>
  <si>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</si>
  <si>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</si>
  <si>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</si>
  <si>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</si>
  <si>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CGDD25111100019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</si>
  <si>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</si>
  <si>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</si>
  <si>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</si>
  <si>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</si>
  <si>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</si>
  <si>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</si>
  <si>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</si>
  <si>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</si>
  <si>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</si>
  <si>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</si>
  <si>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</si>
  <si>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</si>
  <si>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</si>
  <si>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</si>
  <si>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</si>
  <si>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</si>
  <si>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</si>
  <si>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</si>
  <si>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</si>
  <si>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</si>
  <si>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</si>
  <si>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</si>
  <si>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</si>
  <si>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</si>
  <si>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</si>
  <si>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</si>
  <si>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</si>
  <si>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</si>
  <si>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</si>
  <si>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</si>
  <si>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</si>
  <si>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迷彩绿色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</si>
  <si>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</si>
  <si>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迷彩绿色4件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</si>
  <si>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</si>
  <si>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</si>
  <si>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</si>
  <si>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</si>
  <si>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</si>
  <si>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1、压领线太宽，后领接线，弯曲不顺直</t>
  </si>
  <si>
    <t>2、上袖不圆顺，起尖，起拱。袖口尺寸偏大</t>
  </si>
  <si>
    <t>3、冚脚止口有宽窄，偏大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</si>
  <si>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</si>
  <si>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</si>
  <si>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</si>
  <si>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</si>
  <si>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</si>
  <si>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</si>
  <si>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</si>
  <si>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</si>
  <si>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</si>
  <si>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</si>
  <si>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</si>
  <si>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</si>
  <si>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</si>
  <si>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</si>
  <si>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</si>
  <si>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</si>
  <si>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儿童短袖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</si>
  <si>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</si>
  <si>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</si>
  <si>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</si>
  <si>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</si>
  <si>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</si>
  <si>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</si>
  <si>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</si>
  <si>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</si>
  <si>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</si>
  <si>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迷彩绿色 / 洗前</t>
  </si>
  <si>
    <t>迷彩绿色/洗后</t>
  </si>
  <si>
    <t>XXXL</t>
  </si>
  <si>
    <t>后中长</t>
  </si>
  <si>
    <t>-0.5</t>
  </si>
  <si>
    <t>-1</t>
  </si>
  <si>
    <t>180/104B</t>
  </si>
  <si>
    <t>胸围</t>
  </si>
  <si>
    <t>+0.6</t>
  </si>
  <si>
    <t>腰围</t>
  </si>
  <si>
    <t>+0</t>
  </si>
  <si>
    <t>摆围</t>
  </si>
  <si>
    <t>-0.6</t>
  </si>
  <si>
    <t>肩宽</t>
  </si>
  <si>
    <t>+0.3</t>
  </si>
  <si>
    <t>上领围</t>
  </si>
  <si>
    <t>+1</t>
  </si>
  <si>
    <t>肩点袖长</t>
  </si>
  <si>
    <t>-0.2</t>
  </si>
  <si>
    <t>袖肥/2</t>
  </si>
  <si>
    <t>+0.7</t>
  </si>
  <si>
    <t>袖口围/2（短袖）</t>
  </si>
  <si>
    <t>+0.8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</si>
  <si>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</si>
  <si>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</si>
  <si>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</si>
  <si>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</si>
  <si>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</si>
  <si>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</si>
  <si>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</si>
  <si>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</si>
  <si>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</si>
  <si>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</si>
  <si>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</si>
  <si>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</si>
  <si>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</si>
  <si>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</si>
  <si>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</si>
  <si>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</si>
  <si>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</si>
  <si>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</si>
  <si>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</si>
  <si>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</si>
  <si>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</si>
  <si>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</si>
  <si>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</si>
  <si>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</si>
  <si>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采购凭证编号：CGDD25111100019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</si>
  <si>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</si>
  <si>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</si>
  <si>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</si>
  <si>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</si>
  <si>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</si>
  <si>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</si>
  <si>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</si>
  <si>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</si>
  <si>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</si>
  <si>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</si>
  <si>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</si>
  <si>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</si>
  <si>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</si>
  <si>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</si>
  <si>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</si>
  <si>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</si>
  <si>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</si>
  <si>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1、上领容皱不均匀，压领线有宽窄</t>
  </si>
  <si>
    <t>2、上袖不圆顺，冚脚口+袖口起扭，不平服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</si>
  <si>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</si>
  <si>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</si>
  <si>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</si>
  <si>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</si>
  <si>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</si>
  <si>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</si>
  <si>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走货573件，抽查80件，发现2件不良品，已按照以上提出的问题点改正，可以出货</t>
  </si>
  <si>
    <t>服装QC部门</t>
  </si>
  <si>
    <t>检验人</t>
  </si>
  <si>
    <t>-1 -1 -1</t>
  </si>
  <si>
    <t>-1.3 -0.5 -1</t>
  </si>
  <si>
    <t>-1.5 -1 -1</t>
  </si>
  <si>
    <t>-1.2 -1 -1</t>
  </si>
  <si>
    <t>-1 -1 +0</t>
  </si>
  <si>
    <t>+0 +0 +0.5</t>
  </si>
  <si>
    <t>+1 +0 +0</t>
  </si>
  <si>
    <t>+0.5 +0 +0</t>
  </si>
  <si>
    <t>+1 +1 +0</t>
  </si>
  <si>
    <t>-1 +0 -1</t>
  </si>
  <si>
    <t>+0 -1 -1</t>
  </si>
  <si>
    <t>-1 +0 +0</t>
  </si>
  <si>
    <t>+0 +0.3 +0.3</t>
  </si>
  <si>
    <t>+0 +0 +0.2</t>
  </si>
  <si>
    <t>+0.3 +0.2 +0</t>
  </si>
  <si>
    <t>+0.5 +0.5 +0.3</t>
  </si>
  <si>
    <t>+0.4 +0.3 +0.5</t>
  </si>
  <si>
    <t>+0.4 +0.3 +0.3</t>
  </si>
  <si>
    <t>+0 +0 +0</t>
  </si>
  <si>
    <t>+0 +0 -0.5</t>
  </si>
  <si>
    <t>-0.5 -0.6 -0.5</t>
  </si>
  <si>
    <t>-1 -0.5 +0</t>
  </si>
  <si>
    <t>-0.5 -0.5 -0.3</t>
  </si>
  <si>
    <t>-0.3 -1 -0.6</t>
  </si>
  <si>
    <t>-0.5 -0.7 +0</t>
  </si>
  <si>
    <t>-1 -0.7 -0.8</t>
  </si>
  <si>
    <t>-1 -0.7 -0.6</t>
  </si>
  <si>
    <t>-0.5 -0.3 +0</t>
  </si>
  <si>
    <t>-0.3 +0 +0</t>
  </si>
  <si>
    <t>+0 +0+0</t>
  </si>
  <si>
    <t>-0.4 -0.3 +0</t>
  </si>
  <si>
    <t>-0.2 -0.2 +0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</si>
  <si>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</si>
  <si>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</si>
  <si>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</si>
  <si>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</si>
  <si>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</si>
  <si>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</si>
  <si>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</si>
  <si>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</si>
  <si>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</si>
  <si>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</si>
  <si>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</si>
  <si>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</si>
  <si>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</si>
  <si>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</si>
  <si>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</si>
  <si>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</si>
  <si>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</si>
  <si>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</si>
  <si>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P25090388</t>
  </si>
  <si>
    <t>汗布</t>
  </si>
  <si>
    <t>迷彩绿</t>
  </si>
  <si>
    <t>正辉</t>
  </si>
  <si>
    <t>P25090388-1</t>
  </si>
  <si>
    <t>P25030410</t>
  </si>
  <si>
    <t>制表时间：2025/10/21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</si>
  <si>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</si>
  <si>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</si>
  <si>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</si>
  <si>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</si>
  <si>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</si>
  <si>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</si>
  <si>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</si>
  <si>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</si>
  <si>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</si>
  <si>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</si>
  <si>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</si>
  <si>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制表时间：2025/10/23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</si>
  <si>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</si>
  <si>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</si>
  <si>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</si>
  <si>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</si>
  <si>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</si>
  <si>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</si>
  <si>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</si>
  <si>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</si>
  <si>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</si>
  <si>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</si>
  <si>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</si>
  <si>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旗丰</t>
  </si>
  <si>
    <t>1CM后领织带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</si>
  <si>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</si>
  <si>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</si>
  <si>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</si>
  <si>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</si>
  <si>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</si>
  <si>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</si>
  <si>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</si>
  <si>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制表时间：2025/10/25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</si>
  <si>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</si>
  <si>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</si>
  <si>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</si>
  <si>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</si>
  <si>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</si>
  <si>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</si>
  <si>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</si>
  <si>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</si>
  <si>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</si>
  <si>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</si>
  <si>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</si>
  <si>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</si>
  <si>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</si>
  <si>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</si>
  <si>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</si>
  <si>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</si>
  <si>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</si>
  <si>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无开胶/掉色</t>
  </si>
  <si>
    <t>制表时间：2025/11/5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</si>
  <si>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</si>
  <si>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</si>
  <si>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</si>
  <si>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</si>
  <si>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</si>
  <si>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BB00019压花织带1CM</t>
  </si>
  <si>
    <t>26SS日晒棕</t>
  </si>
  <si>
    <t>QAJJAO84336</t>
  </si>
  <si>
    <t>制表时间：2025/10/20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</si>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</sst>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[$¥-804]* #,##0.00_ ;_ [$¥-804]* \-#,##0.00_ ;_ [$¥-804]* &quot;-&quot;??_ ;_ @_ "/>
    <numFmt numFmtId="178" formatCode="0.00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2"/>
      <name val="微软雅黑"/>
      <charset val="134"/>
    </font>
    <font>
      <sz val="12"/>
      <color theme="1"/>
      <name val="宋体"/>
      <charset val="134"/>
    </font>
    <font>
      <sz val="12"/>
      <name val="微软雅黑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Arial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" fillId="9" borderId="72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3" applyNumberFormat="0" applyFill="0" applyAlignment="0" applyProtection="0">
      <alignment vertical="center"/>
    </xf>
    <xf numFmtId="0" fontId="54" fillId="0" borderId="73" applyNumberFormat="0" applyFill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5" applyNumberFormat="0" applyAlignment="0" applyProtection="0">
      <alignment vertical="center"/>
    </xf>
    <xf numFmtId="0" fontId="57" fillId="11" borderId="76" applyNumberFormat="0" applyAlignment="0" applyProtection="0">
      <alignment vertical="center"/>
    </xf>
    <xf numFmtId="0" fontId="58" fillId="11" borderId="75" applyNumberFormat="0" applyAlignment="0" applyProtection="0">
      <alignment vertical="center"/>
    </xf>
    <xf numFmtId="0" fontId="59" fillId="12" borderId="77" applyNumberFormat="0" applyAlignment="0" applyProtection="0">
      <alignment vertical="center"/>
    </xf>
    <xf numFmtId="0" fontId="60" fillId="0" borderId="78" applyNumberFormat="0" applyFill="0" applyAlignment="0" applyProtection="0">
      <alignment vertical="center"/>
    </xf>
    <xf numFmtId="0" fontId="61" fillId="0" borderId="79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  <xf numFmtId="0" fontId="4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6" fillId="0" borderId="0"/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49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5" fillId="0" borderId="6" xfId="49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2" xfId="0" applyFont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13" fillId="0" borderId="0" xfId="53" applyFont="1" applyFill="1" applyAlignment="1"/>
    <xf numFmtId="0" fontId="13" fillId="0" borderId="0" xfId="53" applyFont="1" applyFill="1" applyAlignment="1">
      <alignment vertical="center"/>
    </xf>
    <xf numFmtId="0" fontId="14" fillId="0" borderId="0" xfId="53" applyFont="1" applyFill="1" applyAlignment="1"/>
    <xf numFmtId="0" fontId="13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0" xfId="53" applyFont="1" applyFill="1" applyBorder="1" applyAlignment="1">
      <alignment horizontal="center" vertical="center"/>
    </xf>
    <xf numFmtId="0" fontId="13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11" xfId="52" applyFont="1" applyFill="1" applyBorder="1" applyAlignment="1">
      <alignment horizontal="left" vertical="center"/>
    </xf>
    <xf numFmtId="0" fontId="0" fillId="0" borderId="12" xfId="52" applyFont="1" applyFill="1" applyBorder="1" applyAlignment="1">
      <alignment horizontal="center" vertical="center"/>
    </xf>
    <xf numFmtId="0" fontId="17" fillId="0" borderId="12" xfId="52" applyFont="1" applyFill="1" applyBorder="1" applyAlignment="1">
      <alignment horizontal="center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3" xfId="55" applyFont="1" applyFill="1" applyBorder="1" applyAlignment="1"/>
    <xf numFmtId="0" fontId="13" fillId="0" borderId="14" xfId="53" applyFont="1" applyFill="1" applyBorder="1" applyAlignment="1">
      <alignment horizontal="center"/>
    </xf>
    <xf numFmtId="0" fontId="13" fillId="0" borderId="12" xfId="52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20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16" xfId="0" applyNumberFormat="1" applyFont="1" applyFill="1" applyBorder="1" applyAlignment="1">
      <alignment horizontal="center"/>
    </xf>
    <xf numFmtId="0" fontId="13" fillId="0" borderId="8" xfId="53" applyFont="1" applyFill="1" applyBorder="1" applyAlignment="1">
      <alignment horizontal="center"/>
    </xf>
    <xf numFmtId="0" fontId="21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5" fillId="0" borderId="2" xfId="52" applyFont="1" applyFill="1" applyBorder="1" applyAlignment="1">
      <alignment horizontal="center" vertical="center" wrapText="1"/>
    </xf>
    <xf numFmtId="0" fontId="25" fillId="0" borderId="17" xfId="52" applyFont="1" applyFill="1" applyBorder="1" applyAlignment="1">
      <alignment horizontal="center" vertical="center" wrapText="1"/>
    </xf>
    <xf numFmtId="49" fontId="26" fillId="0" borderId="15" xfId="54" applyNumberFormat="1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49" fontId="26" fillId="0" borderId="9" xfId="54" applyNumberFormat="1" applyFont="1" applyFill="1" applyBorder="1" applyAlignment="1">
      <alignment horizontal="center" vertical="center"/>
    </xf>
    <xf numFmtId="49" fontId="26" fillId="0" borderId="16" xfId="54" applyNumberFormat="1" applyFont="1" applyFill="1" applyBorder="1" applyAlignment="1">
      <alignment horizontal="center" vertical="center"/>
    </xf>
    <xf numFmtId="0" fontId="27" fillId="0" borderId="15" xfId="52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13" fillId="0" borderId="8" xfId="53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7" fillId="0" borderId="2" xfId="52" applyFont="1" applyFill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 vertical="center" wrapText="1"/>
    </xf>
    <xf numFmtId="0" fontId="29" fillId="0" borderId="18" xfId="52" applyFont="1" applyFill="1" applyBorder="1" applyAlignment="1">
      <alignment horizontal="left" vertical="center" wrapText="1"/>
    </xf>
    <xf numFmtId="0" fontId="29" fillId="0" borderId="19" xfId="52" applyFont="1" applyFill="1" applyBorder="1" applyAlignment="1">
      <alignment horizontal="center" vertical="center"/>
    </xf>
    <xf numFmtId="0" fontId="29" fillId="0" borderId="20" xfId="52" applyFont="1" applyFill="1" applyBorder="1" applyAlignment="1">
      <alignment horizontal="center" vertical="center"/>
    </xf>
    <xf numFmtId="0" fontId="14" fillId="4" borderId="21" xfId="57" applyFont="1" applyFill="1" applyBorder="1">
      <alignment vertical="center"/>
    </xf>
    <xf numFmtId="0" fontId="14" fillId="4" borderId="22" xfId="58" applyFont="1" applyFill="1" applyBorder="1" applyAlignment="1">
      <alignment horizontal="center" vertical="center"/>
    </xf>
    <xf numFmtId="0" fontId="13" fillId="0" borderId="22" xfId="56" applyFont="1" applyFill="1" applyBorder="1" applyAlignment="1">
      <alignment horizontal="center" vertical="center"/>
    </xf>
    <xf numFmtId="0" fontId="30" fillId="0" borderId="22" xfId="59" applyFont="1" applyFill="1" applyBorder="1" applyAlignment="1">
      <alignment horizontal="center" vertical="center"/>
    </xf>
    <xf numFmtId="0" fontId="13" fillId="0" borderId="23" xfId="56" applyFont="1" applyFill="1" applyBorder="1" applyAlignment="1">
      <alignment horizontal="center" vertical="center"/>
    </xf>
    <xf numFmtId="49" fontId="26" fillId="0" borderId="21" xfId="54" applyNumberFormat="1" applyFont="1" applyFill="1" applyBorder="1" applyAlignment="1">
      <alignment horizontal="center" vertical="center"/>
    </xf>
    <xf numFmtId="49" fontId="26" fillId="0" borderId="22" xfId="54" applyNumberFormat="1" applyFont="1" applyFill="1" applyBorder="1" applyAlignment="1">
      <alignment horizontal="center" vertical="center"/>
    </xf>
    <xf numFmtId="49" fontId="26" fillId="0" borderId="23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22" fillId="0" borderId="0" xfId="53" applyFont="1" applyFill="1" applyAlignment="1"/>
    <xf numFmtId="0" fontId="21" fillId="0" borderId="0" xfId="53" applyFont="1" applyFill="1" applyAlignment="1"/>
    <xf numFmtId="14" fontId="21" fillId="0" borderId="0" xfId="53" applyNumberFormat="1" applyFont="1" applyFill="1" applyAlignment="1">
      <alignment horizontal="left"/>
    </xf>
    <xf numFmtId="0" fontId="14" fillId="0" borderId="0" xfId="52" applyFill="1" applyBorder="1" applyAlignment="1">
      <alignment horizontal="left" vertical="center"/>
    </xf>
    <xf numFmtId="0" fontId="14" fillId="0" borderId="0" xfId="52" applyFont="1" applyFill="1" applyAlignment="1">
      <alignment horizontal="left" vertical="center"/>
    </xf>
    <xf numFmtId="0" fontId="14" fillId="0" borderId="0" xfId="52" applyFill="1" applyAlignment="1">
      <alignment horizontal="left" vertical="center"/>
    </xf>
    <xf numFmtId="0" fontId="31" fillId="0" borderId="24" xfId="52" applyFont="1" applyBorder="1" applyAlignment="1">
      <alignment horizontal="center" vertical="top"/>
    </xf>
    <xf numFmtId="0" fontId="32" fillId="0" borderId="25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center" vertical="center"/>
    </xf>
    <xf numFmtId="0" fontId="32" fillId="0" borderId="2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vertical="center"/>
    </xf>
    <xf numFmtId="0" fontId="32" fillId="0" borderId="26" xfId="52" applyFont="1" applyFill="1" applyBorder="1" applyAlignment="1">
      <alignment horizontal="right" vertical="center"/>
    </xf>
    <xf numFmtId="0" fontId="22" fillId="0" borderId="26" xfId="52" applyFont="1" applyFill="1" applyBorder="1" applyAlignment="1">
      <alignment horizontal="center" vertical="center"/>
    </xf>
    <xf numFmtId="0" fontId="32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center" vertical="center"/>
    </xf>
    <xf numFmtId="0" fontId="32" fillId="0" borderId="28" xfId="52" applyFont="1" applyFill="1" applyBorder="1" applyAlignment="1">
      <alignment vertical="center"/>
    </xf>
    <xf numFmtId="0" fontId="33" fillId="0" borderId="29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vertical="center"/>
    </xf>
    <xf numFmtId="58" fontId="22" fillId="0" borderId="29" xfId="52" applyNumberFormat="1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center" vertical="center"/>
    </xf>
    <xf numFmtId="0" fontId="32" fillId="0" borderId="29" xfId="52" applyFont="1" applyFill="1" applyBorder="1" applyAlignment="1">
      <alignment horizontal="center" vertical="center"/>
    </xf>
    <xf numFmtId="0" fontId="32" fillId="0" borderId="30" xfId="52" applyFont="1" applyFill="1" applyBorder="1" applyAlignment="1">
      <alignment horizontal="center" vertical="center"/>
    </xf>
    <xf numFmtId="0" fontId="32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32" fillId="0" borderId="31" xfId="52" applyFont="1" applyFill="1" applyBorder="1" applyAlignment="1">
      <alignment vertical="center"/>
    </xf>
    <xf numFmtId="0" fontId="33" fillId="0" borderId="32" xfId="52" applyFont="1" applyFill="1" applyBorder="1" applyAlignment="1">
      <alignment horizontal="left" vertical="center"/>
    </xf>
    <xf numFmtId="0" fontId="32" fillId="0" borderId="32" xfId="52" applyFont="1" applyFill="1" applyBorder="1" applyAlignment="1">
      <alignment vertical="center"/>
    </xf>
    <xf numFmtId="0" fontId="22" fillId="0" borderId="32" xfId="52" applyFont="1" applyFill="1" applyBorder="1" applyAlignment="1">
      <alignment vertical="center"/>
    </xf>
    <xf numFmtId="0" fontId="22" fillId="0" borderId="32" xfId="52" applyFont="1" applyFill="1" applyBorder="1" applyAlignment="1">
      <alignment horizontal="left" vertical="center"/>
    </xf>
    <xf numFmtId="0" fontId="3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32" fillId="0" borderId="25" xfId="52" applyFont="1" applyFill="1" applyBorder="1" applyAlignment="1">
      <alignment vertical="center"/>
    </xf>
    <xf numFmtId="0" fontId="32" fillId="0" borderId="26" xfId="52" applyFont="1" applyFill="1" applyBorder="1" applyAlignment="1">
      <alignment vertical="center"/>
    </xf>
    <xf numFmtId="0" fontId="32" fillId="0" borderId="34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left" vertical="center"/>
    </xf>
    <xf numFmtId="0" fontId="32" fillId="0" borderId="36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vertical="center"/>
    </xf>
    <xf numFmtId="0" fontId="22" fillId="0" borderId="37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22" fillId="0" borderId="39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horizontal="left" vertical="center"/>
    </xf>
    <xf numFmtId="0" fontId="32" fillId="0" borderId="27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 wrapText="1"/>
    </xf>
    <xf numFmtId="0" fontId="22" fillId="0" borderId="29" xfId="52" applyFont="1" applyFill="1" applyBorder="1" applyAlignment="1">
      <alignment horizontal="left" vertical="center" wrapText="1"/>
    </xf>
    <xf numFmtId="0" fontId="22" fillId="0" borderId="30" xfId="52" applyFont="1" applyFill="1" applyBorder="1" applyAlignment="1">
      <alignment horizontal="left" vertical="center" wrapText="1"/>
    </xf>
    <xf numFmtId="0" fontId="32" fillId="0" borderId="31" xfId="52" applyFont="1" applyFill="1" applyBorder="1" applyAlignment="1">
      <alignment horizontal="left" vertical="center"/>
    </xf>
    <xf numFmtId="0" fontId="14" fillId="0" borderId="32" xfId="52" applyFill="1" applyBorder="1" applyAlignment="1">
      <alignment horizontal="center" vertical="center"/>
    </xf>
    <xf numFmtId="0" fontId="14" fillId="0" borderId="33" xfId="52" applyFill="1" applyBorder="1" applyAlignment="1">
      <alignment horizontal="center" vertical="center"/>
    </xf>
    <xf numFmtId="0" fontId="32" fillId="0" borderId="41" xfId="52" applyFont="1" applyFill="1" applyBorder="1" applyAlignment="1">
      <alignment horizontal="center" vertical="center"/>
    </xf>
    <xf numFmtId="0" fontId="32" fillId="0" borderId="42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vertical="center"/>
    </xf>
    <xf numFmtId="0" fontId="14" fillId="0" borderId="38" xfId="52" applyFont="1" applyFill="1" applyBorder="1" applyAlignment="1">
      <alignment vertical="center"/>
    </xf>
    <xf numFmtId="0" fontId="14" fillId="0" borderId="39" xfId="52" applyFont="1" applyFill="1" applyBorder="1" applyAlignment="1">
      <alignment vertical="center"/>
    </xf>
    <xf numFmtId="0" fontId="14" fillId="0" borderId="39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horizontal="left" vertical="center"/>
    </xf>
    <xf numFmtId="0" fontId="14" fillId="0" borderId="38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32" fillId="0" borderId="37" xfId="52" applyFont="1" applyFill="1" applyBorder="1" applyAlignment="1">
      <alignment horizontal="left" vertical="center"/>
    </xf>
    <xf numFmtId="0" fontId="32" fillId="0" borderId="46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center" vertical="center"/>
    </xf>
    <xf numFmtId="58" fontId="22" fillId="0" borderId="32" xfId="52" applyNumberFormat="1" applyFont="1" applyFill="1" applyBorder="1" applyAlignment="1">
      <alignment vertical="center"/>
    </xf>
    <xf numFmtId="0" fontId="32" fillId="0" borderId="32" xfId="52" applyFont="1" applyFill="1" applyBorder="1" applyAlignment="1">
      <alignment horizontal="center" vertical="center"/>
    </xf>
    <xf numFmtId="0" fontId="22" fillId="0" borderId="33" xfId="52" applyFont="1" applyFill="1" applyBorder="1" applyAlignment="1">
      <alignment horizontal="center" vertical="center"/>
    </xf>
    <xf numFmtId="0" fontId="13" fillId="0" borderId="0" xfId="53" applyFont="1" applyFill="1" applyBorder="1" applyAlignment="1"/>
    <xf numFmtId="0" fontId="13" fillId="0" borderId="0" xfId="53" applyFont="1" applyFill="1" applyAlignment="1">
      <alignment horizontal="center"/>
    </xf>
    <xf numFmtId="0" fontId="19" fillId="0" borderId="0" xfId="55" applyFont="1" applyFill="1" applyBorder="1" applyAlignment="1">
      <alignment horizontal="center"/>
    </xf>
    <xf numFmtId="0" fontId="13" fillId="0" borderId="47" xfId="52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center"/>
    </xf>
    <xf numFmtId="0" fontId="21" fillId="0" borderId="21" xfId="53" applyFont="1" applyFill="1" applyBorder="1" applyAlignment="1" applyProtection="1">
      <alignment horizontal="center" vertical="center"/>
    </xf>
    <xf numFmtId="0" fontId="21" fillId="0" borderId="22" xfId="53" applyFont="1" applyFill="1" applyBorder="1" applyAlignment="1" applyProtection="1">
      <alignment horizontal="center" vertical="center"/>
    </xf>
    <xf numFmtId="0" fontId="21" fillId="0" borderId="49" xfId="53" applyFont="1" applyFill="1" applyBorder="1" applyAlignment="1" applyProtection="1">
      <alignment horizontal="center" vertical="center"/>
    </xf>
    <xf numFmtId="0" fontId="0" fillId="0" borderId="50" xfId="0" applyFont="1" applyFill="1" applyBorder="1" applyAlignment="1">
      <alignment horizontal="left" vertical="center"/>
    </xf>
    <xf numFmtId="0" fontId="24" fillId="0" borderId="14" xfId="0" applyFont="1" applyFill="1" applyBorder="1" applyAlignment="1">
      <alignment horizontal="center" vertical="center"/>
    </xf>
    <xf numFmtId="177" fontId="23" fillId="0" borderId="51" xfId="0" applyNumberFormat="1" applyFont="1" applyFill="1" applyBorder="1" applyAlignment="1">
      <alignment horizontal="center" vertical="center"/>
    </xf>
    <xf numFmtId="0" fontId="34" fillId="5" borderId="4" xfId="0" applyFont="1" applyFill="1" applyBorder="1" applyAlignment="1">
      <alignment horizontal="center" vertical="center"/>
    </xf>
    <xf numFmtId="0" fontId="34" fillId="5" borderId="13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177" fontId="23" fillId="0" borderId="15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wrapText="1"/>
    </xf>
    <xf numFmtId="0" fontId="30" fillId="0" borderId="0" xfId="52" applyNumberFormat="1" applyFont="1" applyFill="1" applyBorder="1" applyAlignment="1">
      <alignment horizontal="center"/>
    </xf>
    <xf numFmtId="49" fontId="26" fillId="0" borderId="52" xfId="54" applyNumberFormat="1" applyFont="1" applyFill="1" applyBorder="1" applyAlignment="1">
      <alignment horizontal="center" vertical="center"/>
    </xf>
    <xf numFmtId="49" fontId="26" fillId="0" borderId="53" xfId="54" applyNumberFormat="1" applyFont="1" applyFill="1" applyBorder="1" applyAlignment="1">
      <alignment horizontal="center" vertical="center"/>
    </xf>
    <xf numFmtId="49" fontId="26" fillId="0" borderId="29" xfId="54" applyNumberFormat="1" applyFont="1" applyFill="1" applyBorder="1" applyAlignment="1">
      <alignment horizontal="center" vertical="center"/>
    </xf>
    <xf numFmtId="49" fontId="26" fillId="0" borderId="54" xfId="54" applyNumberFormat="1" applyFont="1" applyFill="1" applyBorder="1" applyAlignment="1">
      <alignment horizontal="center" vertical="center"/>
    </xf>
    <xf numFmtId="49" fontId="26" fillId="0" borderId="28" xfId="54" applyNumberFormat="1" applyFont="1" applyFill="1" applyBorder="1" applyAlignment="1">
      <alignment horizontal="center" vertical="center"/>
    </xf>
    <xf numFmtId="49" fontId="26" fillId="0" borderId="30" xfId="54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/>
    </xf>
    <xf numFmtId="49" fontId="26" fillId="0" borderId="31" xfId="54" applyNumberFormat="1" applyFont="1" applyFill="1" applyBorder="1" applyAlignment="1">
      <alignment horizontal="center" vertical="center"/>
    </xf>
    <xf numFmtId="49" fontId="26" fillId="0" borderId="32" xfId="54" applyNumberFormat="1" applyFont="1" applyFill="1" applyBorder="1" applyAlignment="1">
      <alignment horizontal="center" vertical="center"/>
    </xf>
    <xf numFmtId="49" fontId="26" fillId="0" borderId="33" xfId="54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NumberFormat="1" applyFont="1" applyFill="1" applyBorder="1" applyAlignment="1">
      <alignment horizontal="center" vertical="center"/>
    </xf>
    <xf numFmtId="178" fontId="35" fillId="0" borderId="0" xfId="0" applyNumberFormat="1" applyFont="1" applyFill="1" applyBorder="1" applyAlignment="1">
      <alignment horizontal="center" vertical="center"/>
    </xf>
    <xf numFmtId="14" fontId="21" fillId="0" borderId="0" xfId="53" applyNumberFormat="1" applyFont="1" applyFill="1" applyAlignment="1"/>
    <xf numFmtId="0" fontId="21" fillId="0" borderId="0" xfId="53" applyFont="1" applyFill="1" applyAlignment="1">
      <alignment horizontal="center"/>
    </xf>
    <xf numFmtId="0" fontId="14" fillId="0" borderId="0" xfId="52" applyFont="1" applyBorder="1" applyAlignment="1">
      <alignment horizontal="left" vertical="center"/>
    </xf>
    <xf numFmtId="0" fontId="14" fillId="0" borderId="0" xfId="52" applyFont="1" applyAlignment="1">
      <alignment horizontal="left" vertical="center"/>
    </xf>
    <xf numFmtId="0" fontId="36" fillId="0" borderId="24" xfId="52" applyFont="1" applyBorder="1" applyAlignment="1">
      <alignment horizontal="center" vertical="top"/>
    </xf>
    <xf numFmtId="0" fontId="30" fillId="0" borderId="55" xfId="52" applyFont="1" applyBorder="1" applyAlignment="1">
      <alignment horizontal="left" vertical="center"/>
    </xf>
    <xf numFmtId="0" fontId="33" fillId="0" borderId="56" xfId="52" applyFont="1" applyBorder="1" applyAlignment="1">
      <alignment horizontal="center" vertical="center"/>
    </xf>
    <xf numFmtId="0" fontId="30" fillId="0" borderId="56" xfId="52" applyFont="1" applyBorder="1" applyAlignment="1">
      <alignment horizontal="center" vertical="center"/>
    </xf>
    <xf numFmtId="0" fontId="25" fillId="0" borderId="56" xfId="52" applyFont="1" applyBorder="1" applyAlignment="1">
      <alignment horizontal="left" vertical="center"/>
    </xf>
    <xf numFmtId="0" fontId="14" fillId="0" borderId="56" xfId="52" applyFont="1" applyBorder="1" applyAlignment="1">
      <alignment horizontal="center" vertical="center"/>
    </xf>
    <xf numFmtId="0" fontId="14" fillId="0" borderId="57" xfId="52" applyFont="1" applyBorder="1" applyAlignment="1">
      <alignment horizontal="center" vertical="center"/>
    </xf>
    <xf numFmtId="0" fontId="25" fillId="0" borderId="25" xfId="52" applyFont="1" applyBorder="1" applyAlignment="1">
      <alignment horizontal="center" vertical="center"/>
    </xf>
    <xf numFmtId="0" fontId="25" fillId="0" borderId="26" xfId="52" applyFont="1" applyBorder="1" applyAlignment="1">
      <alignment horizontal="center" vertical="center"/>
    </xf>
    <xf numFmtId="0" fontId="25" fillId="0" borderId="27" xfId="52" applyFont="1" applyBorder="1" applyAlignment="1">
      <alignment horizontal="center" vertical="center"/>
    </xf>
    <xf numFmtId="0" fontId="30" fillId="0" borderId="25" xfId="52" applyFont="1" applyBorder="1" applyAlignment="1">
      <alignment horizontal="center" vertical="center"/>
    </xf>
    <xf numFmtId="0" fontId="30" fillId="0" borderId="26" xfId="52" applyFont="1" applyBorder="1" applyAlignment="1">
      <alignment horizontal="center" vertical="center"/>
    </xf>
    <xf numFmtId="0" fontId="30" fillId="0" borderId="27" xfId="52" applyFont="1" applyBorder="1" applyAlignment="1">
      <alignment horizontal="center" vertical="center"/>
    </xf>
    <xf numFmtId="0" fontId="25" fillId="0" borderId="28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33" fillId="0" borderId="30" xfId="52" applyFont="1" applyBorder="1" applyAlignment="1">
      <alignment horizontal="left" vertical="center"/>
    </xf>
    <xf numFmtId="0" fontId="25" fillId="0" borderId="29" xfId="52" applyFont="1" applyBorder="1" applyAlignment="1">
      <alignment horizontal="left" vertical="center"/>
    </xf>
    <xf numFmtId="14" fontId="33" fillId="0" borderId="29" xfId="52" applyNumberFormat="1" applyFont="1" applyBorder="1" applyAlignment="1">
      <alignment horizontal="center" vertical="center"/>
    </xf>
    <xf numFmtId="14" fontId="33" fillId="0" borderId="30" xfId="52" applyNumberFormat="1" applyFont="1" applyBorder="1" applyAlignment="1">
      <alignment horizontal="center" vertical="center"/>
    </xf>
    <xf numFmtId="0" fontId="25" fillId="0" borderId="28" xfId="52" applyFont="1" applyBorder="1" applyAlignment="1">
      <alignment vertical="center"/>
    </xf>
    <xf numFmtId="0" fontId="33" fillId="0" borderId="29" xfId="52" applyNumberFormat="1" applyFont="1" applyBorder="1" applyAlignment="1">
      <alignment vertical="center"/>
    </xf>
    <xf numFmtId="0" fontId="25" fillId="0" borderId="29" xfId="52" applyFont="1" applyBorder="1" applyAlignment="1">
      <alignment vertical="center"/>
    </xf>
    <xf numFmtId="0" fontId="33" fillId="0" borderId="37" xfId="52" applyFont="1" applyBorder="1" applyAlignment="1">
      <alignment horizontal="left" vertical="center"/>
    </xf>
    <xf numFmtId="0" fontId="33" fillId="0" borderId="39" xfId="52" applyFont="1" applyBorder="1" applyAlignment="1">
      <alignment horizontal="left" vertical="center"/>
    </xf>
    <xf numFmtId="0" fontId="14" fillId="0" borderId="29" xfId="52" applyFont="1" applyBorder="1" applyAlignment="1">
      <alignment vertical="center"/>
    </xf>
    <xf numFmtId="0" fontId="37" fillId="0" borderId="31" xfId="52" applyFont="1" applyBorder="1" applyAlignment="1">
      <alignment vertical="center"/>
    </xf>
    <xf numFmtId="0" fontId="33" fillId="0" borderId="32" xfId="52" applyFont="1" applyBorder="1" applyAlignment="1">
      <alignment horizontal="center" vertical="center"/>
    </xf>
    <xf numFmtId="0" fontId="33" fillId="0" borderId="33" xfId="52" applyFont="1" applyBorder="1" applyAlignment="1">
      <alignment horizontal="center" vertical="center"/>
    </xf>
    <xf numFmtId="0" fontId="25" fillId="0" borderId="31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14" fontId="33" fillId="0" borderId="32" xfId="52" applyNumberFormat="1" applyFont="1" applyBorder="1" applyAlignment="1">
      <alignment horizontal="center" vertical="center"/>
    </xf>
    <xf numFmtId="14" fontId="33" fillId="0" borderId="33" xfId="52" applyNumberFormat="1" applyFont="1" applyBorder="1" applyAlignment="1">
      <alignment horizontal="center" vertical="center"/>
    </xf>
    <xf numFmtId="0" fontId="33" fillId="0" borderId="32" xfId="52" applyFont="1" applyBorder="1" applyAlignment="1">
      <alignment horizontal="left" vertical="center"/>
    </xf>
    <xf numFmtId="0" fontId="33" fillId="0" borderId="33" xfId="52" applyFont="1" applyBorder="1" applyAlignment="1">
      <alignment horizontal="left" vertical="center"/>
    </xf>
    <xf numFmtId="0" fontId="25" fillId="0" borderId="58" xfId="52" applyFont="1" applyBorder="1" applyAlignment="1">
      <alignment horizontal="left" vertical="center"/>
    </xf>
    <xf numFmtId="0" fontId="25" fillId="0" borderId="41" xfId="52" applyFont="1" applyBorder="1" applyAlignment="1">
      <alignment horizontal="left" vertical="center"/>
    </xf>
    <xf numFmtId="0" fontId="25" fillId="0" borderId="59" xfId="52" applyFont="1" applyBorder="1" applyAlignment="1">
      <alignment horizontal="left" vertical="center"/>
    </xf>
    <xf numFmtId="0" fontId="30" fillId="0" borderId="60" xfId="52" applyFont="1" applyBorder="1" applyAlignment="1">
      <alignment horizontal="left" vertical="center"/>
    </xf>
    <xf numFmtId="0" fontId="30" fillId="0" borderId="61" xfId="52" applyFont="1" applyBorder="1" applyAlignment="1">
      <alignment horizontal="left" vertical="center"/>
    </xf>
    <xf numFmtId="0" fontId="30" fillId="0" borderId="62" xfId="52" applyFont="1" applyBorder="1" applyAlignment="1">
      <alignment horizontal="left" vertical="center"/>
    </xf>
    <xf numFmtId="0" fontId="25" fillId="0" borderId="52" xfId="52" applyFont="1" applyBorder="1" applyAlignment="1">
      <alignment vertical="center"/>
    </xf>
    <xf numFmtId="0" fontId="14" fillId="0" borderId="53" xfId="52" applyFont="1" applyBorder="1" applyAlignment="1">
      <alignment horizontal="left" vertical="center"/>
    </xf>
    <xf numFmtId="0" fontId="33" fillId="0" borderId="53" xfId="52" applyFont="1" applyBorder="1" applyAlignment="1">
      <alignment horizontal="left" vertical="center"/>
    </xf>
    <xf numFmtId="0" fontId="14" fillId="0" borderId="53" xfId="52" applyFont="1" applyBorder="1" applyAlignment="1">
      <alignment vertical="center"/>
    </xf>
    <xf numFmtId="0" fontId="25" fillId="0" borderId="53" xfId="52" applyFont="1" applyBorder="1" applyAlignment="1">
      <alignment vertical="center"/>
    </xf>
    <xf numFmtId="0" fontId="33" fillId="0" borderId="54" xfId="52" applyFont="1" applyBorder="1" applyAlignment="1">
      <alignment horizontal="left" vertical="center"/>
    </xf>
    <xf numFmtId="0" fontId="14" fillId="0" borderId="29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52" xfId="52" applyFont="1" applyBorder="1" applyAlignment="1">
      <alignment horizontal="center" vertical="center"/>
    </xf>
    <xf numFmtId="0" fontId="33" fillId="0" borderId="53" xfId="52" applyFont="1" applyBorder="1" applyAlignment="1">
      <alignment horizontal="center" vertical="center"/>
    </xf>
    <xf numFmtId="0" fontId="25" fillId="0" borderId="53" xfId="52" applyFont="1" applyBorder="1" applyAlignment="1">
      <alignment horizontal="center" vertical="center"/>
    </xf>
    <xf numFmtId="0" fontId="14" fillId="0" borderId="53" xfId="52" applyFont="1" applyBorder="1" applyAlignment="1">
      <alignment horizontal="center" vertical="center"/>
    </xf>
    <xf numFmtId="0" fontId="25" fillId="0" borderId="28" xfId="52" applyFont="1" applyBorder="1" applyAlignment="1">
      <alignment horizontal="center" vertical="center"/>
    </xf>
    <xf numFmtId="0" fontId="33" fillId="0" borderId="29" xfId="52" applyFont="1" applyBorder="1" applyAlignment="1">
      <alignment horizontal="center" vertical="center"/>
    </xf>
    <xf numFmtId="0" fontId="25" fillId="0" borderId="29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25" fillId="0" borderId="0" xfId="52" applyFont="1" applyBorder="1" applyAlignment="1">
      <alignment vertical="center"/>
    </xf>
    <xf numFmtId="0" fontId="25" fillId="0" borderId="43" xfId="52" applyFont="1" applyBorder="1" applyAlignment="1">
      <alignment horizontal="left" vertical="center" wrapText="1"/>
    </xf>
    <xf numFmtId="0" fontId="25" fillId="0" borderId="44" xfId="52" applyFont="1" applyBorder="1" applyAlignment="1">
      <alignment horizontal="left" vertical="center" wrapText="1"/>
    </xf>
    <xf numFmtId="0" fontId="25" fillId="0" borderId="45" xfId="52" applyFont="1" applyBorder="1" applyAlignment="1">
      <alignment horizontal="left" vertical="center" wrapText="1"/>
    </xf>
    <xf numFmtId="0" fontId="25" fillId="0" borderId="52" xfId="52" applyFont="1" applyBorder="1" applyAlignment="1">
      <alignment horizontal="left" vertical="center"/>
    </xf>
    <xf numFmtId="0" fontId="25" fillId="0" borderId="63" xfId="52" applyFont="1" applyBorder="1" applyAlignment="1">
      <alignment horizontal="left" vertical="center"/>
    </xf>
    <xf numFmtId="0" fontId="25" fillId="0" borderId="53" xfId="52" applyFont="1" applyBorder="1" applyAlignment="1">
      <alignment horizontal="left" vertical="center"/>
    </xf>
    <xf numFmtId="0" fontId="25" fillId="0" borderId="54" xfId="52" applyFont="1" applyBorder="1" applyAlignment="1">
      <alignment horizontal="left" vertical="center"/>
    </xf>
    <xf numFmtId="0" fontId="38" fillId="0" borderId="64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9" fillId="3" borderId="2" xfId="0" applyFont="1" applyFill="1" applyBorder="1" applyAlignment="1" applyProtection="1">
      <alignment horizontal="center" vertical="center" wrapText="1"/>
      <protection locked="0"/>
    </xf>
    <xf numFmtId="0" fontId="28" fillId="3" borderId="3" xfId="0" applyFont="1" applyFill="1" applyBorder="1" applyAlignment="1">
      <alignment horizontal="center" vertical="center"/>
    </xf>
    <xf numFmtId="0" fontId="32" fillId="0" borderId="30" xfId="52" applyFont="1" applyBorder="1" applyAlignment="1">
      <alignment horizontal="left" vertical="center"/>
    </xf>
    <xf numFmtId="0" fontId="40" fillId="0" borderId="2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41" fillId="0" borderId="39" xfId="52" applyFont="1" applyBorder="1" applyAlignment="1">
      <alignment horizontal="left" vertical="center" wrapText="1"/>
    </xf>
    <xf numFmtId="9" fontId="33" fillId="0" borderId="53" xfId="52" applyNumberFormat="1" applyFont="1" applyBorder="1" applyAlignment="1">
      <alignment horizontal="center" vertical="center"/>
    </xf>
    <xf numFmtId="9" fontId="33" fillId="0" borderId="29" xfId="52" applyNumberFormat="1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/>
    </xf>
    <xf numFmtId="0" fontId="40" fillId="0" borderId="19" xfId="0" applyFont="1" applyFill="1" applyBorder="1" applyAlignment="1">
      <alignment vertical="center"/>
    </xf>
    <xf numFmtId="0" fontId="33" fillId="0" borderId="28" xfId="52" applyFont="1" applyBorder="1" applyAlignment="1">
      <alignment horizontal="left" vertical="center"/>
    </xf>
    <xf numFmtId="0" fontId="30" fillId="0" borderId="60" xfId="0" applyFont="1" applyBorder="1" applyAlignment="1">
      <alignment horizontal="left" vertical="center"/>
    </xf>
    <xf numFmtId="0" fontId="30" fillId="0" borderId="61" xfId="0" applyFont="1" applyBorder="1" applyAlignment="1">
      <alignment horizontal="left" vertical="center"/>
    </xf>
    <xf numFmtId="0" fontId="30" fillId="0" borderId="62" xfId="0" applyFont="1" applyBorder="1" applyAlignment="1">
      <alignment horizontal="left" vertical="center"/>
    </xf>
    <xf numFmtId="9" fontId="33" fillId="0" borderId="42" xfId="52" applyNumberFormat="1" applyFont="1" applyBorder="1" applyAlignment="1">
      <alignment horizontal="left" vertical="center"/>
    </xf>
    <xf numFmtId="9" fontId="33" fillId="0" borderId="35" xfId="52" applyNumberFormat="1" applyFont="1" applyBorder="1" applyAlignment="1">
      <alignment horizontal="left" vertical="center"/>
    </xf>
    <xf numFmtId="9" fontId="33" fillId="0" borderId="36" xfId="52" applyNumberFormat="1" applyFont="1" applyBorder="1" applyAlignment="1">
      <alignment horizontal="left" vertical="center"/>
    </xf>
    <xf numFmtId="9" fontId="33" fillId="0" borderId="43" xfId="52" applyNumberFormat="1" applyFont="1" applyBorder="1" applyAlignment="1">
      <alignment horizontal="left" vertical="center"/>
    </xf>
    <xf numFmtId="9" fontId="33" fillId="0" borderId="44" xfId="52" applyNumberFormat="1" applyFont="1" applyBorder="1" applyAlignment="1">
      <alignment horizontal="left" vertical="center"/>
    </xf>
    <xf numFmtId="9" fontId="33" fillId="0" borderId="45" xfId="52" applyNumberFormat="1" applyFont="1" applyBorder="1" applyAlignment="1">
      <alignment horizontal="left" vertical="center"/>
    </xf>
    <xf numFmtId="0" fontId="32" fillId="0" borderId="52" xfId="52" applyFont="1" applyFill="1" applyBorder="1" applyAlignment="1">
      <alignment horizontal="left" vertical="center"/>
    </xf>
    <xf numFmtId="0" fontId="32" fillId="0" borderId="53" xfId="52" applyFont="1" applyFill="1" applyBorder="1" applyAlignment="1">
      <alignment horizontal="left" vertical="center"/>
    </xf>
    <xf numFmtId="0" fontId="32" fillId="0" borderId="54" xfId="52" applyFont="1" applyFill="1" applyBorder="1" applyAlignment="1">
      <alignment horizontal="left" vertical="center"/>
    </xf>
    <xf numFmtId="0" fontId="32" fillId="0" borderId="65" xfId="52" applyFont="1" applyFill="1" applyBorder="1" applyAlignment="1">
      <alignment horizontal="left" vertical="center"/>
    </xf>
    <xf numFmtId="0" fontId="32" fillId="0" borderId="44" xfId="52" applyFont="1" applyFill="1" applyBorder="1" applyAlignment="1">
      <alignment horizontal="left" vertical="center"/>
    </xf>
    <xf numFmtId="0" fontId="32" fillId="0" borderId="45" xfId="52" applyFont="1" applyFill="1" applyBorder="1" applyAlignment="1">
      <alignment horizontal="left" vertical="center"/>
    </xf>
    <xf numFmtId="0" fontId="30" fillId="0" borderId="41" xfId="52" applyFont="1" applyFill="1" applyBorder="1" applyAlignment="1">
      <alignment horizontal="left" vertical="center"/>
    </xf>
    <xf numFmtId="0" fontId="33" fillId="0" borderId="66" xfId="52" applyFont="1" applyFill="1" applyBorder="1" applyAlignment="1">
      <alignment vertical="center"/>
    </xf>
    <xf numFmtId="0" fontId="33" fillId="0" borderId="67" xfId="52" applyFont="1" applyFill="1" applyBorder="1" applyAlignment="1">
      <alignment vertical="center"/>
    </xf>
    <xf numFmtId="0" fontId="33" fillId="0" borderId="68" xfId="52" applyFont="1" applyFill="1" applyBorder="1" applyAlignment="1">
      <alignment vertical="center"/>
    </xf>
    <xf numFmtId="0" fontId="33" fillId="0" borderId="40" xfId="52" applyFont="1" applyFill="1" applyBorder="1" applyAlignment="1">
      <alignment vertical="center"/>
    </xf>
    <xf numFmtId="0" fontId="33" fillId="0" borderId="38" xfId="52" applyFont="1" applyFill="1" applyBorder="1" applyAlignment="1">
      <alignment vertical="center"/>
    </xf>
    <xf numFmtId="0" fontId="33" fillId="0" borderId="39" xfId="52" applyFont="1" applyFill="1" applyBorder="1" applyAlignment="1">
      <alignment vertical="center"/>
    </xf>
    <xf numFmtId="0" fontId="33" fillId="0" borderId="40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horizontal="left" vertical="center"/>
    </xf>
    <xf numFmtId="0" fontId="33" fillId="0" borderId="66" xfId="52" applyFont="1" applyFill="1" applyBorder="1" applyAlignment="1">
      <alignment horizontal="left" vertical="center"/>
    </xf>
    <xf numFmtId="0" fontId="33" fillId="0" borderId="67" xfId="52" applyFont="1" applyFill="1" applyBorder="1" applyAlignment="1">
      <alignment horizontal="left" vertical="center"/>
    </xf>
    <xf numFmtId="0" fontId="33" fillId="0" borderId="68" xfId="52" applyFont="1" applyFill="1" applyBorder="1" applyAlignment="1">
      <alignment horizontal="left" vertical="center"/>
    </xf>
    <xf numFmtId="0" fontId="30" fillId="0" borderId="55" xfId="52" applyFont="1" applyBorder="1" applyAlignment="1">
      <alignment vertical="center"/>
    </xf>
    <xf numFmtId="0" fontId="42" fillId="0" borderId="61" xfId="52" applyFont="1" applyBorder="1" applyAlignment="1">
      <alignment horizontal="center" vertical="center"/>
    </xf>
    <xf numFmtId="0" fontId="30" fillId="0" borderId="56" xfId="52" applyFont="1" applyBorder="1" applyAlignment="1">
      <alignment vertical="center"/>
    </xf>
    <xf numFmtId="0" fontId="33" fillId="0" borderId="69" xfId="52" applyFont="1" applyBorder="1" applyAlignment="1">
      <alignment vertical="center"/>
    </xf>
    <xf numFmtId="0" fontId="30" fillId="0" borderId="69" xfId="52" applyFont="1" applyBorder="1" applyAlignment="1">
      <alignment vertical="center"/>
    </xf>
    <xf numFmtId="58" fontId="14" fillId="0" borderId="56" xfId="52" applyNumberFormat="1" applyFont="1" applyBorder="1" applyAlignment="1">
      <alignment vertical="center"/>
    </xf>
    <xf numFmtId="0" fontId="30" fillId="0" borderId="41" xfId="52" applyFont="1" applyBorder="1" applyAlignment="1">
      <alignment horizontal="center" vertical="center"/>
    </xf>
    <xf numFmtId="0" fontId="30" fillId="0" borderId="70" xfId="52" applyFont="1" applyBorder="1" applyAlignment="1">
      <alignment horizontal="center" vertical="center"/>
    </xf>
    <xf numFmtId="0" fontId="33" fillId="0" borderId="69" xfId="52" applyFont="1" applyBorder="1" applyAlignment="1">
      <alignment horizontal="center" vertical="center"/>
    </xf>
    <xf numFmtId="0" fontId="33" fillId="0" borderId="59" xfId="52" applyFont="1" applyBorder="1" applyAlignment="1">
      <alignment horizontal="center" vertical="center"/>
    </xf>
    <xf numFmtId="0" fontId="33" fillId="0" borderId="58" xfId="52" applyFont="1" applyFill="1" applyBorder="1" applyAlignment="1">
      <alignment horizontal="left" vertical="center"/>
    </xf>
    <xf numFmtId="0" fontId="33" fillId="0" borderId="41" xfId="52" applyFont="1" applyFill="1" applyBorder="1" applyAlignment="1">
      <alignment horizontal="left" vertical="center"/>
    </xf>
    <xf numFmtId="0" fontId="33" fillId="0" borderId="59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7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/>
    </xf>
    <xf numFmtId="0" fontId="44" fillId="6" borderId="9" xfId="0" applyFont="1" applyFill="1" applyBorder="1" applyAlignment="1">
      <alignment horizontal="center" vertical="center"/>
    </xf>
    <xf numFmtId="0" fontId="44" fillId="0" borderId="71" xfId="0" applyFont="1" applyBorder="1" applyAlignment="1">
      <alignment horizontal="center" vertical="center"/>
    </xf>
    <xf numFmtId="0" fontId="44" fillId="6" borderId="2" xfId="0" applyFont="1" applyFill="1" applyBorder="1"/>
    <xf numFmtId="0" fontId="44" fillId="0" borderId="16" xfId="0" applyFont="1" applyBorder="1"/>
    <xf numFmtId="0" fontId="0" fillId="0" borderId="15" xfId="0" applyBorder="1"/>
    <xf numFmtId="0" fontId="0" fillId="6" borderId="2" xfId="0" applyFill="1" applyBorder="1"/>
    <xf numFmtId="0" fontId="0" fillId="0" borderId="16" xfId="0" applyBorder="1"/>
    <xf numFmtId="0" fontId="0" fillId="0" borderId="21" xfId="0" applyBorder="1"/>
    <xf numFmtId="0" fontId="0" fillId="0" borderId="22" xfId="0" applyBorder="1"/>
    <xf numFmtId="0" fontId="0" fillId="6" borderId="22" xfId="0" applyFill="1" applyBorder="1"/>
    <xf numFmtId="0" fontId="0" fillId="0" borderId="23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4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" xfId="56"/>
    <cellStyle name="常规 12 2 2" xfId="57"/>
    <cellStyle name="常规_副本01031-5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81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81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81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81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381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381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1" name="直接连接符 20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2" name="直接连接符 21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3" name="直接连接符 22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8" name="直接连接符 17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9" name="直接连接符 18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0" name="直接连接符 19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4" name="直接连接符 23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5" name="直接连接符 2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6" name="直接连接符 25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7" name="直接连接符 26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8" name="直接连接符 27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9" name="直接连接符 28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68580</xdr:colOff>
      <xdr:row>2</xdr:row>
      <xdr:rowOff>64770</xdr:rowOff>
    </xdr:from>
    <xdr:to>
      <xdr:col>8</xdr:col>
      <xdr:colOff>215265</xdr:colOff>
      <xdr:row>4</xdr:row>
      <xdr:rowOff>30480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5610" y="645795"/>
          <a:ext cx="1213485" cy="600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75" customWidth="1"/>
    <col min="3" max="3" width="10.125" customWidth="1"/>
  </cols>
  <sheetData>
    <row r="1" ht="21" customHeight="1" spans="1:2">
      <c r="A1" s="376"/>
      <c r="B1" s="377" t="s">
        <v>0</v>
      </c>
    </row>
    <row r="2" spans="1:2">
      <c r="A2" s="12">
        <v>1</v>
      </c>
      <c r="B2" s="378" t="s">
        <v>1</v>
      </c>
    </row>
    <row r="3" spans="1:2">
      <c r="A3" s="12">
        <v>2</v>
      </c>
      <c r="B3" s="378" t="s">
        <v>2</v>
      </c>
    </row>
    <row r="4" spans="1:2">
      <c r="A4" s="12">
        <v>3</v>
      </c>
      <c r="B4" s="378" t="s">
        <v>3</v>
      </c>
    </row>
    <row r="5" spans="1:2">
      <c r="A5" s="12">
        <v>4</v>
      </c>
      <c r="B5" s="378" t="s">
        <v>4</v>
      </c>
    </row>
    <row r="6" spans="1:2">
      <c r="A6" s="12">
        <v>5</v>
      </c>
      <c r="B6" s="378" t="s">
        <v>5</v>
      </c>
    </row>
    <row r="7" spans="1:2">
      <c r="A7" s="12">
        <v>6</v>
      </c>
      <c r="B7" s="378" t="s">
        <v>6</v>
      </c>
    </row>
    <row r="8" s="374" customFormat="1" ht="15" customHeight="1" spans="1:2">
      <c r="A8" s="379">
        <v>7</v>
      </c>
      <c r="B8" s="380" t="s">
        <v>7</v>
      </c>
    </row>
    <row r="9" ht="18.95" customHeight="1" spans="1:2">
      <c r="A9" s="376"/>
      <c r="B9" s="381" t="s">
        <v>8</v>
      </c>
    </row>
    <row r="10" ht="15.95" customHeight="1" spans="1:2">
      <c r="A10" s="12">
        <v>1</v>
      </c>
      <c r="B10" s="382" t="s">
        <v>9</v>
      </c>
    </row>
    <row r="11" spans="1:2">
      <c r="A11" s="12">
        <v>2</v>
      </c>
      <c r="B11" s="378" t="s">
        <v>10</v>
      </c>
    </row>
    <row r="12" spans="1:2">
      <c r="A12" s="12">
        <v>3</v>
      </c>
      <c r="B12" s="380" t="s">
        <v>11</v>
      </c>
    </row>
    <row r="13" spans="1:2">
      <c r="A13" s="12">
        <v>4</v>
      </c>
      <c r="B13" s="378" t="s">
        <v>12</v>
      </c>
    </row>
    <row r="14" spans="1:2">
      <c r="A14" s="12">
        <v>5</v>
      </c>
      <c r="B14" s="378" t="s">
        <v>13</v>
      </c>
    </row>
    <row r="15" spans="1:2">
      <c r="A15" s="12">
        <v>6</v>
      </c>
      <c r="B15" s="378" t="s">
        <v>14</v>
      </c>
    </row>
    <row r="16" spans="1:2">
      <c r="A16" s="12">
        <v>7</v>
      </c>
      <c r="B16" s="378" t="s">
        <v>15</v>
      </c>
    </row>
    <row r="17" spans="1:2">
      <c r="A17" s="12">
        <v>8</v>
      </c>
      <c r="B17" s="378" t="s">
        <v>16</v>
      </c>
    </row>
    <row r="18" spans="1:2">
      <c r="A18" s="12">
        <v>9</v>
      </c>
      <c r="B18" s="378" t="s">
        <v>17</v>
      </c>
    </row>
    <row r="19" spans="1:2">
      <c r="A19" s="12"/>
      <c r="B19" s="378"/>
    </row>
    <row r="20" ht="20.25" spans="1:2">
      <c r="A20" s="376"/>
      <c r="B20" s="377" t="s">
        <v>18</v>
      </c>
    </row>
    <row r="21" spans="1:2">
      <c r="A21" s="12">
        <v>1</v>
      </c>
      <c r="B21" s="383" t="s">
        <v>19</v>
      </c>
    </row>
    <row r="22" spans="1:2">
      <c r="A22" s="12">
        <v>2</v>
      </c>
      <c r="B22" s="378" t="s">
        <v>20</v>
      </c>
    </row>
    <row r="23" spans="1:2">
      <c r="A23" s="12">
        <v>3</v>
      </c>
      <c r="B23" s="378" t="s">
        <v>21</v>
      </c>
    </row>
    <row r="24" spans="1:2">
      <c r="A24" s="12">
        <v>4</v>
      </c>
      <c r="B24" s="378" t="s">
        <v>22</v>
      </c>
    </row>
    <row r="25" spans="1:2">
      <c r="A25" s="12">
        <v>5</v>
      </c>
      <c r="B25" s="378" t="s">
        <v>23</v>
      </c>
    </row>
    <row r="26" spans="1:2">
      <c r="A26" s="12">
        <v>6</v>
      </c>
      <c r="B26" s="378" t="s">
        <v>24</v>
      </c>
    </row>
    <row r="27" spans="1:2">
      <c r="A27" s="12">
        <v>7</v>
      </c>
      <c r="B27" s="378" t="s">
        <v>25</v>
      </c>
    </row>
    <row r="28" spans="1:2">
      <c r="A28" s="12"/>
      <c r="B28" s="378"/>
    </row>
    <row r="29" ht="20.25" spans="1:2">
      <c r="A29" s="376"/>
      <c r="B29" s="377" t="s">
        <v>26</v>
      </c>
    </row>
    <row r="30" spans="1:2">
      <c r="A30" s="12">
        <v>1</v>
      </c>
      <c r="B30" s="383" t="s">
        <v>27</v>
      </c>
    </row>
    <row r="31" spans="1:2">
      <c r="A31" s="12">
        <v>2</v>
      </c>
      <c r="B31" s="378" t="s">
        <v>28</v>
      </c>
    </row>
    <row r="32" spans="1:2">
      <c r="A32" s="12">
        <v>3</v>
      </c>
      <c r="B32" s="378" t="s">
        <v>29</v>
      </c>
    </row>
    <row r="33" ht="28.5" spans="1:2">
      <c r="A33" s="12">
        <v>4</v>
      </c>
      <c r="B33" s="378" t="s">
        <v>30</v>
      </c>
    </row>
    <row r="34" spans="1:2">
      <c r="A34" s="12">
        <v>5</v>
      </c>
      <c r="B34" s="378" t="s">
        <v>31</v>
      </c>
    </row>
    <row r="35" spans="1:2">
      <c r="A35" s="12">
        <v>6</v>
      </c>
      <c r="B35" s="378" t="s">
        <v>32</v>
      </c>
    </row>
    <row r="36" spans="1:2">
      <c r="A36" s="12">
        <v>7</v>
      </c>
      <c r="B36" s="378" t="s">
        <v>33</v>
      </c>
    </row>
    <row r="37" spans="1:2">
      <c r="A37" s="12"/>
      <c r="B37" s="378"/>
    </row>
    <row r="39" spans="1:2">
      <c r="A39" s="384" t="s">
        <v>34</v>
      </c>
      <c r="B39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315</v>
      </c>
      <c r="B2" s="32" t="s">
        <v>258</v>
      </c>
      <c r="C2" s="32" t="s">
        <v>259</v>
      </c>
      <c r="D2" s="32" t="s">
        <v>260</v>
      </c>
      <c r="E2" s="32" t="s">
        <v>261</v>
      </c>
      <c r="F2" s="32" t="s">
        <v>262</v>
      </c>
      <c r="G2" s="31" t="s">
        <v>316</v>
      </c>
      <c r="H2" s="31" t="s">
        <v>317</v>
      </c>
      <c r="I2" s="31" t="s">
        <v>318</v>
      </c>
      <c r="J2" s="31" t="s">
        <v>317</v>
      </c>
      <c r="K2" s="31" t="s">
        <v>319</v>
      </c>
      <c r="L2" s="31" t="s">
        <v>317</v>
      </c>
      <c r="M2" s="32" t="s">
        <v>300</v>
      </c>
      <c r="N2" s="32" t="s">
        <v>271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315</v>
      </c>
      <c r="B4" s="34" t="s">
        <v>320</v>
      </c>
      <c r="C4" s="34" t="s">
        <v>301</v>
      </c>
      <c r="D4" s="34" t="s">
        <v>260</v>
      </c>
      <c r="E4" s="32" t="s">
        <v>261</v>
      </c>
      <c r="F4" s="32" t="s">
        <v>262</v>
      </c>
      <c r="G4" s="31" t="s">
        <v>316</v>
      </c>
      <c r="H4" s="31" t="s">
        <v>317</v>
      </c>
      <c r="I4" s="31" t="s">
        <v>318</v>
      </c>
      <c r="J4" s="31" t="s">
        <v>317</v>
      </c>
      <c r="K4" s="31" t="s">
        <v>319</v>
      </c>
      <c r="L4" s="31" t="s">
        <v>317</v>
      </c>
      <c r="M4" s="32" t="s">
        <v>300</v>
      </c>
      <c r="N4" s="32" t="s">
        <v>271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7" t="s">
        <v>321</v>
      </c>
      <c r="B11" s="18"/>
      <c r="C11" s="18"/>
      <c r="D11" s="19"/>
      <c r="E11" s="20"/>
      <c r="F11" s="35"/>
      <c r="G11" s="30"/>
      <c r="H11" s="35"/>
      <c r="I11" s="17" t="s">
        <v>322</v>
      </c>
      <c r="J11" s="18"/>
      <c r="K11" s="18"/>
      <c r="L11" s="18"/>
      <c r="M11" s="18"/>
      <c r="N11" s="21"/>
    </row>
    <row r="12" ht="16.5" spans="1:14">
      <c r="A12" s="22" t="s">
        <v>323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H3" sqref="H3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4.4" customWidth="1"/>
    <col min="5" max="5" width="12.125" customWidth="1"/>
    <col min="6" max="6" width="19.9" customWidth="1"/>
    <col min="7" max="9" width="14" customWidth="1"/>
    <col min="10" max="10" width="11.5" customWidth="1"/>
    <col min="11" max="11" width="10.9" customWidth="1"/>
  </cols>
  <sheetData>
    <row r="1" ht="29.25" spans="1:12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294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325</v>
      </c>
      <c r="H2" s="4" t="s">
        <v>326</v>
      </c>
      <c r="I2" s="4" t="s">
        <v>327</v>
      </c>
      <c r="J2" s="4" t="s">
        <v>328</v>
      </c>
      <c r="K2" s="5" t="s">
        <v>300</v>
      </c>
      <c r="L2" s="5" t="s">
        <v>271</v>
      </c>
    </row>
    <row r="3" ht="25" customHeight="1" spans="1:12">
      <c r="A3" s="12" t="s">
        <v>302</v>
      </c>
      <c r="B3" s="24" t="s">
        <v>276</v>
      </c>
      <c r="C3" s="24" t="s">
        <v>273</v>
      </c>
      <c r="D3" s="24" t="s">
        <v>274</v>
      </c>
      <c r="E3" s="24" t="s">
        <v>275</v>
      </c>
      <c r="F3" s="24" t="s">
        <v>62</v>
      </c>
      <c r="G3" s="11" t="s">
        <v>329</v>
      </c>
      <c r="H3" s="25"/>
      <c r="I3" s="26"/>
      <c r="J3" s="11"/>
      <c r="K3" s="27" t="s">
        <v>330</v>
      </c>
      <c r="L3" s="11" t="s">
        <v>290</v>
      </c>
    </row>
    <row r="4" ht="25" customHeight="1" spans="1:12">
      <c r="A4" s="12" t="s">
        <v>302</v>
      </c>
      <c r="B4" s="24" t="s">
        <v>276</v>
      </c>
      <c r="C4" s="24" t="s">
        <v>277</v>
      </c>
      <c r="D4" s="24" t="s">
        <v>274</v>
      </c>
      <c r="E4" s="24" t="s">
        <v>275</v>
      </c>
      <c r="F4" s="24" t="s">
        <v>62</v>
      </c>
      <c r="G4" s="11" t="s">
        <v>329</v>
      </c>
      <c r="H4" s="25"/>
      <c r="I4" s="26"/>
      <c r="J4" s="11"/>
      <c r="K4" s="27" t="s">
        <v>330</v>
      </c>
      <c r="L4" s="11" t="s">
        <v>290</v>
      </c>
    </row>
    <row r="5" ht="25" customHeight="1" spans="1:12">
      <c r="A5" s="12" t="s">
        <v>302</v>
      </c>
      <c r="B5" s="24" t="s">
        <v>276</v>
      </c>
      <c r="C5" s="24" t="s">
        <v>278</v>
      </c>
      <c r="D5" s="24" t="s">
        <v>274</v>
      </c>
      <c r="E5" s="24" t="s">
        <v>275</v>
      </c>
      <c r="F5" s="24" t="s">
        <v>62</v>
      </c>
      <c r="G5" s="11" t="s">
        <v>329</v>
      </c>
      <c r="H5" s="25"/>
      <c r="I5" s="11"/>
      <c r="J5" s="11"/>
      <c r="K5" s="27" t="s">
        <v>330</v>
      </c>
      <c r="L5" s="11" t="s">
        <v>290</v>
      </c>
    </row>
    <row r="6" ht="25" customHeight="1" spans="1:12">
      <c r="A6" s="12"/>
      <c r="B6" s="28"/>
      <c r="C6" s="24"/>
      <c r="D6" s="24"/>
      <c r="E6" s="24"/>
      <c r="F6" s="29"/>
      <c r="G6" s="11"/>
      <c r="H6" s="25"/>
      <c r="I6" s="12"/>
      <c r="J6" s="12"/>
      <c r="K6" s="27" t="s">
        <v>330</v>
      </c>
      <c r="L6" s="11" t="s">
        <v>290</v>
      </c>
    </row>
    <row r="7" ht="25" customHeight="1" spans="1:12">
      <c r="A7" s="12"/>
      <c r="B7" s="28"/>
      <c r="C7" s="24"/>
      <c r="D7" s="24"/>
      <c r="E7" s="24"/>
      <c r="F7" s="29"/>
      <c r="G7" s="11"/>
      <c r="H7" s="25"/>
      <c r="I7" s="12"/>
      <c r="J7" s="12"/>
      <c r="K7" s="27" t="s">
        <v>330</v>
      </c>
      <c r="L7" s="11" t="s">
        <v>290</v>
      </c>
    </row>
    <row r="8" ht="25" customHeight="1" spans="1:12">
      <c r="A8" s="12"/>
      <c r="B8" s="28"/>
      <c r="C8" s="24"/>
      <c r="D8" s="24"/>
      <c r="E8" s="24"/>
      <c r="F8" s="29"/>
      <c r="G8" s="11"/>
      <c r="H8" s="25"/>
      <c r="I8" s="12"/>
      <c r="J8" s="12"/>
      <c r="K8" s="27" t="s">
        <v>330</v>
      </c>
      <c r="L8" s="11" t="s">
        <v>290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17" t="s">
        <v>331</v>
      </c>
      <c r="B10" s="18"/>
      <c r="C10" s="18"/>
      <c r="D10" s="18"/>
      <c r="E10" s="19"/>
      <c r="F10" s="20"/>
      <c r="G10" s="30"/>
      <c r="H10" s="17" t="s">
        <v>332</v>
      </c>
      <c r="I10" s="18"/>
      <c r="J10" s="18"/>
      <c r="K10" s="18"/>
      <c r="L10" s="21"/>
    </row>
    <row r="11" ht="36" customHeight="1" spans="1:12">
      <c r="A11" s="22" t="s">
        <v>333</v>
      </c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L12" sqref="L12"/>
    </sheetView>
  </sheetViews>
  <sheetFormatPr defaultColWidth="9" defaultRowHeight="14.25"/>
  <cols>
    <col min="1" max="1" width="7" customWidth="1"/>
    <col min="2" max="2" width="10" customWidth="1"/>
    <col min="3" max="3" width="20.37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257</v>
      </c>
      <c r="B2" s="5" t="s">
        <v>262</v>
      </c>
      <c r="C2" s="5" t="s">
        <v>301</v>
      </c>
      <c r="D2" s="5" t="s">
        <v>260</v>
      </c>
      <c r="E2" s="5" t="s">
        <v>261</v>
      </c>
      <c r="F2" s="4" t="s">
        <v>335</v>
      </c>
      <c r="G2" s="4" t="s">
        <v>284</v>
      </c>
      <c r="H2" s="6" t="s">
        <v>285</v>
      </c>
      <c r="I2" s="7" t="s">
        <v>287</v>
      </c>
    </row>
    <row r="3" s="1" customFormat="1" ht="16.5" spans="1:9">
      <c r="A3" s="4"/>
      <c r="B3" s="8"/>
      <c r="C3" s="8"/>
      <c r="D3" s="8"/>
      <c r="E3" s="8"/>
      <c r="F3" s="4" t="s">
        <v>336</v>
      </c>
      <c r="G3" s="4" t="s">
        <v>288</v>
      </c>
      <c r="H3" s="9"/>
      <c r="I3" s="10"/>
    </row>
    <row r="4" ht="25" customHeight="1" spans="1:9">
      <c r="A4" s="11">
        <v>1</v>
      </c>
      <c r="B4" s="12" t="s">
        <v>305</v>
      </c>
      <c r="C4" s="11" t="s">
        <v>337</v>
      </c>
      <c r="D4" s="13" t="s">
        <v>338</v>
      </c>
      <c r="E4" s="14" t="s">
        <v>339</v>
      </c>
      <c r="F4" s="15">
        <v>0.05</v>
      </c>
      <c r="G4" s="15">
        <v>0.06</v>
      </c>
      <c r="H4" s="11"/>
      <c r="I4" s="11" t="s">
        <v>290</v>
      </c>
    </row>
    <row r="5" ht="25" customHeight="1" spans="1:9">
      <c r="A5" s="11"/>
      <c r="B5" s="12"/>
      <c r="C5" s="11"/>
      <c r="D5" s="16"/>
      <c r="E5" s="14"/>
      <c r="F5" s="15"/>
      <c r="G5" s="15"/>
      <c r="H5" s="11"/>
      <c r="I5" s="11"/>
    </row>
    <row r="6" ht="25" customHeight="1" spans="1:9">
      <c r="A6" s="11"/>
      <c r="B6" s="12"/>
      <c r="C6" s="11"/>
      <c r="D6" s="13"/>
      <c r="E6" s="14"/>
      <c r="F6" s="15"/>
      <c r="G6" s="15"/>
      <c r="H6" s="11"/>
      <c r="I6" s="11"/>
    </row>
    <row r="7" ht="25" customHeight="1" spans="1:9">
      <c r="A7" s="11"/>
      <c r="B7" s="12"/>
      <c r="C7" s="11"/>
      <c r="D7" s="16"/>
      <c r="E7" s="11"/>
      <c r="F7" s="15"/>
      <c r="G7" s="15"/>
      <c r="H7" s="11"/>
      <c r="I7" s="11"/>
    </row>
    <row r="8" ht="25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25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s="2" customFormat="1" ht="18.75" spans="1:9">
      <c r="A10" s="17" t="s">
        <v>340</v>
      </c>
      <c r="B10" s="18"/>
      <c r="C10" s="18"/>
      <c r="D10" s="19"/>
      <c r="E10" s="20"/>
      <c r="F10" s="17" t="s">
        <v>341</v>
      </c>
      <c r="G10" s="18"/>
      <c r="H10" s="19"/>
      <c r="I10" s="21"/>
    </row>
    <row r="11" ht="16.5" spans="1:9">
      <c r="A11" s="22" t="s">
        <v>342</v>
      </c>
      <c r="B11" s="22"/>
      <c r="C11" s="23"/>
      <c r="D11" s="23"/>
      <c r="E11" s="23"/>
      <c r="F11" s="23"/>
      <c r="G11" s="23"/>
      <c r="H11" s="23"/>
      <c r="I11" s="23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35</v>
      </c>
      <c r="C2" s="355"/>
      <c r="D2" s="355"/>
      <c r="E2" s="355"/>
      <c r="F2" s="355"/>
      <c r="G2" s="355"/>
      <c r="H2" s="355"/>
      <c r="I2" s="356"/>
    </row>
    <row r="3" ht="27.95" customHeight="1" spans="2:9">
      <c r="B3" s="357"/>
      <c r="C3" s="358"/>
      <c r="D3" s="359" t="s">
        <v>36</v>
      </c>
      <c r="E3" s="360"/>
      <c r="F3" s="361" t="s">
        <v>37</v>
      </c>
      <c r="G3" s="362"/>
      <c r="H3" s="359" t="s">
        <v>38</v>
      </c>
      <c r="I3" s="363"/>
    </row>
    <row r="4" ht="27.95" customHeight="1" spans="2:9">
      <c r="B4" s="357" t="s">
        <v>39</v>
      </c>
      <c r="C4" s="358" t="s">
        <v>40</v>
      </c>
      <c r="D4" s="358" t="s">
        <v>41</v>
      </c>
      <c r="E4" s="358" t="s">
        <v>42</v>
      </c>
      <c r="F4" s="364" t="s">
        <v>41</v>
      </c>
      <c r="G4" s="364" t="s">
        <v>42</v>
      </c>
      <c r="H4" s="358" t="s">
        <v>41</v>
      </c>
      <c r="I4" s="365" t="s">
        <v>42</v>
      </c>
    </row>
    <row r="5" ht="27.95" customHeight="1" spans="2:9">
      <c r="B5" s="366" t="s">
        <v>43</v>
      </c>
      <c r="C5" s="12">
        <v>13</v>
      </c>
      <c r="D5" s="12">
        <v>0</v>
      </c>
      <c r="E5" s="12">
        <v>1</v>
      </c>
      <c r="F5" s="367">
        <v>0</v>
      </c>
      <c r="G5" s="367">
        <v>1</v>
      </c>
      <c r="H5" s="12">
        <v>1</v>
      </c>
      <c r="I5" s="368">
        <v>2</v>
      </c>
    </row>
    <row r="6" ht="27.95" customHeight="1" spans="2:9">
      <c r="B6" s="366" t="s">
        <v>44</v>
      </c>
      <c r="C6" s="12">
        <v>20</v>
      </c>
      <c r="D6" s="12">
        <v>0</v>
      </c>
      <c r="E6" s="12">
        <v>1</v>
      </c>
      <c r="F6" s="367">
        <v>1</v>
      </c>
      <c r="G6" s="367">
        <v>2</v>
      </c>
      <c r="H6" s="12">
        <v>2</v>
      </c>
      <c r="I6" s="368">
        <v>3</v>
      </c>
    </row>
    <row r="7" ht="27.95" customHeight="1" spans="2:9">
      <c r="B7" s="366" t="s">
        <v>45</v>
      </c>
      <c r="C7" s="12">
        <v>32</v>
      </c>
      <c r="D7" s="12">
        <v>0</v>
      </c>
      <c r="E7" s="12">
        <v>1</v>
      </c>
      <c r="F7" s="367">
        <v>2</v>
      </c>
      <c r="G7" s="367">
        <v>3</v>
      </c>
      <c r="H7" s="12">
        <v>3</v>
      </c>
      <c r="I7" s="368">
        <v>4</v>
      </c>
    </row>
    <row r="8" ht="27.95" customHeight="1" spans="2:9">
      <c r="B8" s="366" t="s">
        <v>46</v>
      </c>
      <c r="C8" s="12">
        <v>50</v>
      </c>
      <c r="D8" s="12">
        <v>1</v>
      </c>
      <c r="E8" s="12">
        <v>2</v>
      </c>
      <c r="F8" s="367">
        <v>3</v>
      </c>
      <c r="G8" s="367">
        <v>4</v>
      </c>
      <c r="H8" s="12">
        <v>5</v>
      </c>
      <c r="I8" s="368">
        <v>6</v>
      </c>
    </row>
    <row r="9" ht="27.95" customHeight="1" spans="2:9">
      <c r="B9" s="366" t="s">
        <v>47</v>
      </c>
      <c r="C9" s="12">
        <v>80</v>
      </c>
      <c r="D9" s="12">
        <v>2</v>
      </c>
      <c r="E9" s="12">
        <v>3</v>
      </c>
      <c r="F9" s="367">
        <v>5</v>
      </c>
      <c r="G9" s="367">
        <v>6</v>
      </c>
      <c r="H9" s="12">
        <v>7</v>
      </c>
      <c r="I9" s="368">
        <v>8</v>
      </c>
    </row>
    <row r="10" ht="27.95" customHeight="1" spans="2:9">
      <c r="B10" s="366" t="s">
        <v>48</v>
      </c>
      <c r="C10" s="12">
        <v>125</v>
      </c>
      <c r="D10" s="12">
        <v>3</v>
      </c>
      <c r="E10" s="12">
        <v>4</v>
      </c>
      <c r="F10" s="367">
        <v>7</v>
      </c>
      <c r="G10" s="367">
        <v>8</v>
      </c>
      <c r="H10" s="12">
        <v>10</v>
      </c>
      <c r="I10" s="368">
        <v>11</v>
      </c>
    </row>
    <row r="11" ht="27.95" customHeight="1" spans="2:9">
      <c r="B11" s="366" t="s">
        <v>49</v>
      </c>
      <c r="C11" s="12">
        <v>200</v>
      </c>
      <c r="D11" s="12">
        <v>5</v>
      </c>
      <c r="E11" s="12">
        <v>6</v>
      </c>
      <c r="F11" s="367">
        <v>10</v>
      </c>
      <c r="G11" s="367">
        <v>11</v>
      </c>
      <c r="H11" s="12">
        <v>14</v>
      </c>
      <c r="I11" s="368">
        <v>15</v>
      </c>
    </row>
    <row r="12" ht="27.95" customHeight="1" spans="2:9">
      <c r="B12" s="369" t="s">
        <v>50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2">
        <v>22</v>
      </c>
    </row>
    <row r="14" spans="2:9">
      <c r="B14" s="373" t="s">
        <v>51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N15" sqref="N15"/>
    </sheetView>
  </sheetViews>
  <sheetFormatPr defaultColWidth="10.375" defaultRowHeight="16.5" customHeight="1"/>
  <cols>
    <col min="1" max="1" width="11.125" style="232" customWidth="1"/>
    <col min="2" max="9" width="10.375" style="232"/>
    <col min="10" max="10" width="8.875" style="232" customWidth="1"/>
    <col min="11" max="11" width="12" style="232" customWidth="1"/>
    <col min="12" max="16384" width="10.375" style="232"/>
  </cols>
  <sheetData>
    <row r="1" ht="21" spans="1:11">
      <c r="A1" s="233" t="s">
        <v>52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ht="15" spans="1:11">
      <c r="A2" s="234" t="s">
        <v>53</v>
      </c>
      <c r="B2" s="235" t="s">
        <v>54</v>
      </c>
      <c r="C2" s="235"/>
      <c r="D2" s="236" t="s">
        <v>55</v>
      </c>
      <c r="E2" s="236"/>
      <c r="F2" s="235"/>
      <c r="G2" s="235"/>
      <c r="H2" s="237" t="s">
        <v>56</v>
      </c>
      <c r="I2" s="238" t="s">
        <v>57</v>
      </c>
      <c r="J2" s="238"/>
      <c r="K2" s="239"/>
    </row>
    <row r="3" ht="14.25" spans="1:11">
      <c r="A3" s="240" t="s">
        <v>58</v>
      </c>
      <c r="B3" s="241"/>
      <c r="C3" s="242"/>
      <c r="D3" s="243" t="s">
        <v>59</v>
      </c>
      <c r="E3" s="244"/>
      <c r="F3" s="244"/>
      <c r="G3" s="245"/>
      <c r="H3" s="243" t="s">
        <v>60</v>
      </c>
      <c r="I3" s="244"/>
      <c r="J3" s="244"/>
      <c r="K3" s="245"/>
    </row>
    <row r="4" ht="14.25" spans="1:11">
      <c r="A4" s="246" t="s">
        <v>61</v>
      </c>
      <c r="B4" s="247" t="s">
        <v>62</v>
      </c>
      <c r="C4" s="248"/>
      <c r="D4" s="246" t="s">
        <v>63</v>
      </c>
      <c r="E4" s="249"/>
      <c r="F4" s="250">
        <v>46081</v>
      </c>
      <c r="G4" s="251"/>
      <c r="H4" s="246" t="s">
        <v>64</v>
      </c>
      <c r="I4" s="249"/>
      <c r="J4" s="247" t="s">
        <v>65</v>
      </c>
      <c r="K4" s="248" t="s">
        <v>66</v>
      </c>
    </row>
    <row r="5" ht="14.25" spans="1:11">
      <c r="A5" s="252" t="s">
        <v>67</v>
      </c>
      <c r="B5" s="247" t="s">
        <v>68</v>
      </c>
      <c r="C5" s="248"/>
      <c r="D5" s="246" t="s">
        <v>69</v>
      </c>
      <c r="E5" s="249"/>
      <c r="F5" s="250">
        <v>45970</v>
      </c>
      <c r="G5" s="251"/>
      <c r="H5" s="246" t="s">
        <v>70</v>
      </c>
      <c r="I5" s="249"/>
      <c r="J5" s="247" t="s">
        <v>65</v>
      </c>
      <c r="K5" s="248" t="s">
        <v>66</v>
      </c>
    </row>
    <row r="6" ht="14.25" spans="1:11">
      <c r="A6" s="246" t="s">
        <v>71</v>
      </c>
      <c r="B6" s="253">
        <v>1</v>
      </c>
      <c r="C6" s="248">
        <v>6</v>
      </c>
      <c r="D6" s="252" t="s">
        <v>72</v>
      </c>
      <c r="E6" s="254"/>
      <c r="F6" s="250">
        <v>45976</v>
      </c>
      <c r="G6" s="251"/>
      <c r="H6" s="246" t="s">
        <v>73</v>
      </c>
      <c r="I6" s="249"/>
      <c r="J6" s="247" t="s">
        <v>65</v>
      </c>
      <c r="K6" s="248" t="s">
        <v>66</v>
      </c>
    </row>
    <row r="7" ht="14.25" spans="1:11">
      <c r="A7" s="246" t="s">
        <v>74</v>
      </c>
      <c r="B7" s="255">
        <v>573</v>
      </c>
      <c r="C7" s="256"/>
      <c r="D7" s="252" t="s">
        <v>75</v>
      </c>
      <c r="E7" s="257"/>
      <c r="F7" s="250">
        <v>45981</v>
      </c>
      <c r="G7" s="251"/>
      <c r="H7" s="246" t="s">
        <v>76</v>
      </c>
      <c r="I7" s="249"/>
      <c r="J7" s="247" t="s">
        <v>65</v>
      </c>
      <c r="K7" s="248" t="s">
        <v>66</v>
      </c>
    </row>
    <row r="8" ht="15" spans="1:11">
      <c r="A8" s="258" t="s">
        <v>77</v>
      </c>
      <c r="B8" s="259" t="s">
        <v>78</v>
      </c>
      <c r="C8" s="260"/>
      <c r="D8" s="261" t="s">
        <v>79</v>
      </c>
      <c r="E8" s="262"/>
      <c r="F8" s="263">
        <v>46047</v>
      </c>
      <c r="G8" s="264"/>
      <c r="H8" s="261" t="s">
        <v>80</v>
      </c>
      <c r="I8" s="262"/>
      <c r="J8" s="265" t="s">
        <v>65</v>
      </c>
      <c r="K8" s="266" t="s">
        <v>66</v>
      </c>
    </row>
    <row r="9" ht="15" spans="1:11">
      <c r="A9" s="267" t="s">
        <v>81</v>
      </c>
      <c r="B9" s="268"/>
      <c r="C9" s="268"/>
      <c r="D9" s="268"/>
      <c r="E9" s="268"/>
      <c r="F9" s="268"/>
      <c r="G9" s="268"/>
      <c r="H9" s="268"/>
      <c r="I9" s="268"/>
      <c r="J9" s="268"/>
      <c r="K9" s="269"/>
    </row>
    <row r="10" ht="15" spans="1:11">
      <c r="A10" s="270" t="s">
        <v>82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72"/>
    </row>
    <row r="11" ht="14.25" spans="1:11">
      <c r="A11" s="273" t="s">
        <v>83</v>
      </c>
      <c r="B11" s="274" t="s">
        <v>84</v>
      </c>
      <c r="C11" s="275" t="s">
        <v>85</v>
      </c>
      <c r="D11" s="276"/>
      <c r="E11" s="277" t="s">
        <v>86</v>
      </c>
      <c r="F11" s="274" t="s">
        <v>84</v>
      </c>
      <c r="G11" s="275" t="s">
        <v>85</v>
      </c>
      <c r="H11" s="275" t="s">
        <v>87</v>
      </c>
      <c r="I11" s="277" t="s">
        <v>88</v>
      </c>
      <c r="J11" s="274" t="s">
        <v>84</v>
      </c>
      <c r="K11" s="278" t="s">
        <v>85</v>
      </c>
    </row>
    <row r="12" ht="14.25" spans="1:11">
      <c r="A12" s="252" t="s">
        <v>89</v>
      </c>
      <c r="B12" s="279" t="s">
        <v>84</v>
      </c>
      <c r="C12" s="247" t="s">
        <v>85</v>
      </c>
      <c r="D12" s="257"/>
      <c r="E12" s="254" t="s">
        <v>90</v>
      </c>
      <c r="F12" s="279" t="s">
        <v>84</v>
      </c>
      <c r="G12" s="247" t="s">
        <v>85</v>
      </c>
      <c r="H12" s="247" t="s">
        <v>87</v>
      </c>
      <c r="I12" s="254" t="s">
        <v>91</v>
      </c>
      <c r="J12" s="279" t="s">
        <v>84</v>
      </c>
      <c r="K12" s="248" t="s">
        <v>85</v>
      </c>
    </row>
    <row r="13" ht="14.25" spans="1:11">
      <c r="A13" s="252" t="s">
        <v>92</v>
      </c>
      <c r="B13" s="279" t="s">
        <v>84</v>
      </c>
      <c r="C13" s="247" t="s">
        <v>85</v>
      </c>
      <c r="D13" s="257"/>
      <c r="E13" s="254" t="s">
        <v>93</v>
      </c>
      <c r="F13" s="247" t="s">
        <v>94</v>
      </c>
      <c r="G13" s="247" t="s">
        <v>95</v>
      </c>
      <c r="H13" s="247" t="s">
        <v>87</v>
      </c>
      <c r="I13" s="254" t="s">
        <v>96</v>
      </c>
      <c r="J13" s="279" t="s">
        <v>84</v>
      </c>
      <c r="K13" s="248" t="s">
        <v>85</v>
      </c>
    </row>
    <row r="14" ht="15" spans="1:11">
      <c r="A14" s="261" t="s">
        <v>97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80"/>
    </row>
    <row r="15" ht="15" spans="1:11">
      <c r="A15" s="270" t="s">
        <v>98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72"/>
    </row>
    <row r="16" ht="14.25" spans="1:11">
      <c r="A16" s="281" t="s">
        <v>99</v>
      </c>
      <c r="B16" s="275" t="s">
        <v>94</v>
      </c>
      <c r="C16" s="275" t="s">
        <v>95</v>
      </c>
      <c r="D16" s="282"/>
      <c r="E16" s="283" t="s">
        <v>100</v>
      </c>
      <c r="F16" s="275" t="s">
        <v>94</v>
      </c>
      <c r="G16" s="275" t="s">
        <v>95</v>
      </c>
      <c r="H16" s="284"/>
      <c r="I16" s="283" t="s">
        <v>101</v>
      </c>
      <c r="J16" s="275" t="s">
        <v>94</v>
      </c>
      <c r="K16" s="278" t="s">
        <v>95</v>
      </c>
    </row>
    <row r="17" customHeight="1" spans="1:22">
      <c r="A17" s="285" t="s">
        <v>102</v>
      </c>
      <c r="B17" s="247" t="s">
        <v>94</v>
      </c>
      <c r="C17" s="247" t="s">
        <v>95</v>
      </c>
      <c r="D17" s="286"/>
      <c r="E17" s="287" t="s">
        <v>103</v>
      </c>
      <c r="F17" s="247" t="s">
        <v>94</v>
      </c>
      <c r="G17" s="247" t="s">
        <v>95</v>
      </c>
      <c r="H17" s="288"/>
      <c r="I17" s="287" t="s">
        <v>104</v>
      </c>
      <c r="J17" s="247" t="s">
        <v>94</v>
      </c>
      <c r="K17" s="248" t="s">
        <v>95</v>
      </c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</row>
    <row r="18" ht="18" customHeight="1" spans="1:22">
      <c r="A18" s="290" t="s">
        <v>105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2"/>
    </row>
    <row r="19" s="231" customFormat="1" ht="18" customHeight="1" spans="1:22">
      <c r="A19" s="270" t="s">
        <v>106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72"/>
    </row>
    <row r="20" customHeight="1" spans="1:22">
      <c r="A20" s="293" t="s">
        <v>107</v>
      </c>
      <c r="B20" s="294"/>
      <c r="C20" s="295"/>
      <c r="D20" s="295"/>
      <c r="E20" s="295"/>
      <c r="F20" s="295"/>
      <c r="G20" s="295"/>
      <c r="H20" s="295"/>
      <c r="I20" s="295"/>
      <c r="J20" s="295"/>
      <c r="K20" s="296"/>
    </row>
    <row r="21" ht="21.75" customHeight="1" spans="1:22">
      <c r="A21" s="297" t="s">
        <v>108</v>
      </c>
      <c r="B21" s="298">
        <v>120</v>
      </c>
      <c r="C21" s="298">
        <v>130</v>
      </c>
      <c r="D21" s="298">
        <v>140</v>
      </c>
      <c r="E21" s="298">
        <v>150</v>
      </c>
      <c r="F21" s="298">
        <v>160</v>
      </c>
      <c r="G21" s="299">
        <v>170</v>
      </c>
      <c r="H21" s="300"/>
      <c r="I21" s="300"/>
      <c r="J21" s="300"/>
      <c r="K21" s="301" t="s">
        <v>109</v>
      </c>
    </row>
    <row r="22" ht="23" customHeight="1" spans="1:22">
      <c r="A22" s="302" t="s">
        <v>110</v>
      </c>
      <c r="B22" s="303">
        <v>1</v>
      </c>
      <c r="C22" s="303">
        <v>1</v>
      </c>
      <c r="D22" s="303">
        <v>1</v>
      </c>
      <c r="E22" s="303">
        <v>1</v>
      </c>
      <c r="F22" s="303">
        <v>1</v>
      </c>
      <c r="G22" s="303">
        <v>1</v>
      </c>
      <c r="H22" s="14"/>
      <c r="I22" s="14"/>
      <c r="J22" s="14"/>
      <c r="K22" s="304"/>
    </row>
    <row r="23" ht="23" customHeight="1" spans="1:22">
      <c r="A23" s="302"/>
      <c r="B23" s="303"/>
      <c r="C23" s="303"/>
      <c r="D23" s="303"/>
      <c r="E23" s="303"/>
      <c r="F23" s="303"/>
      <c r="G23" s="303"/>
      <c r="H23" s="305"/>
      <c r="I23" s="305"/>
      <c r="J23" s="306"/>
      <c r="K23" s="307"/>
    </row>
    <row r="24" ht="23" customHeight="1" spans="1:22">
      <c r="A24" s="302"/>
      <c r="B24" s="303"/>
      <c r="C24" s="303"/>
      <c r="D24" s="303"/>
      <c r="E24" s="303"/>
      <c r="F24" s="303"/>
      <c r="G24" s="303"/>
      <c r="H24" s="306"/>
      <c r="I24" s="306"/>
      <c r="J24" s="306"/>
      <c r="K24" s="307"/>
    </row>
    <row r="25" ht="23" customHeight="1" spans="1:22">
      <c r="A25" s="308"/>
      <c r="B25" s="303"/>
      <c r="C25" s="303"/>
      <c r="D25" s="303"/>
      <c r="E25" s="303"/>
      <c r="F25" s="303"/>
      <c r="G25" s="303"/>
      <c r="H25" s="306"/>
      <c r="I25" s="306"/>
      <c r="J25" s="306"/>
      <c r="K25" s="307"/>
    </row>
    <row r="26" ht="23" customHeight="1" spans="1:22">
      <c r="A26" s="309"/>
      <c r="B26" s="306"/>
      <c r="C26" s="306"/>
      <c r="D26" s="306"/>
      <c r="E26" s="306"/>
      <c r="F26" s="306"/>
      <c r="G26" s="306"/>
      <c r="H26" s="306"/>
      <c r="I26" s="306"/>
      <c r="J26" s="306"/>
      <c r="K26" s="307"/>
    </row>
    <row r="27" ht="18" customHeight="1" spans="1:22">
      <c r="A27" s="310" t="s">
        <v>111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2"/>
    </row>
    <row r="28" ht="18.75" customHeight="1" spans="1:22">
      <c r="A28" s="313" t="s">
        <v>112</v>
      </c>
      <c r="B28" s="314"/>
      <c r="C28" s="314"/>
      <c r="D28" s="314"/>
      <c r="E28" s="314"/>
      <c r="F28" s="314"/>
      <c r="G28" s="314"/>
      <c r="H28" s="314"/>
      <c r="I28" s="314"/>
      <c r="J28" s="314"/>
      <c r="K28" s="315"/>
    </row>
    <row r="29" ht="18.75" customHeight="1" spans="1:22">
      <c r="A29" s="316"/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ht="18" customHeight="1" spans="1:22">
      <c r="A30" s="310" t="s">
        <v>113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12"/>
    </row>
    <row r="31" ht="14.25" spans="1:22">
      <c r="A31" s="319" t="s">
        <v>114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ht="15" spans="1:22">
      <c r="A32" s="137" t="s">
        <v>115</v>
      </c>
      <c r="B32" s="138"/>
      <c r="C32" s="247" t="s">
        <v>65</v>
      </c>
      <c r="D32" s="247" t="s">
        <v>66</v>
      </c>
      <c r="E32" s="322" t="s">
        <v>116</v>
      </c>
      <c r="F32" s="323"/>
      <c r="G32" s="323"/>
      <c r="H32" s="323"/>
      <c r="I32" s="323"/>
      <c r="J32" s="323"/>
      <c r="K32" s="324"/>
    </row>
    <row r="33" ht="15" spans="1:11">
      <c r="A33" s="325" t="s">
        <v>117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5"/>
    </row>
    <row r="34" ht="21" customHeight="1" spans="1:11">
      <c r="A34" s="326" t="s">
        <v>118</v>
      </c>
      <c r="B34" s="327"/>
      <c r="C34" s="327"/>
      <c r="D34" s="327"/>
      <c r="E34" s="327"/>
      <c r="F34" s="327"/>
      <c r="G34" s="327"/>
      <c r="H34" s="327"/>
      <c r="I34" s="327"/>
      <c r="J34" s="327">
        <v>1</v>
      </c>
      <c r="K34" s="328"/>
    </row>
    <row r="35" ht="21" customHeight="1" spans="1:11">
      <c r="A35" s="329" t="s">
        <v>119</v>
      </c>
      <c r="B35" s="330"/>
      <c r="C35" s="330"/>
      <c r="D35" s="330"/>
      <c r="E35" s="330"/>
      <c r="F35" s="330"/>
      <c r="G35" s="330"/>
      <c r="H35" s="330"/>
      <c r="I35" s="330"/>
      <c r="J35" s="327">
        <v>1</v>
      </c>
      <c r="K35" s="331"/>
    </row>
    <row r="36" ht="21" customHeight="1" spans="1:11">
      <c r="A36" s="329" t="s">
        <v>120</v>
      </c>
      <c r="B36" s="330"/>
      <c r="C36" s="330"/>
      <c r="D36" s="330"/>
      <c r="E36" s="330"/>
      <c r="F36" s="330"/>
      <c r="G36" s="330"/>
      <c r="H36" s="330"/>
      <c r="I36" s="330"/>
      <c r="J36" s="327">
        <v>1</v>
      </c>
      <c r="K36" s="331"/>
    </row>
    <row r="37" ht="21" customHeight="1" spans="1:11">
      <c r="A37" s="329"/>
      <c r="B37" s="330"/>
      <c r="C37" s="330"/>
      <c r="D37" s="330"/>
      <c r="E37" s="330"/>
      <c r="F37" s="330"/>
      <c r="G37" s="330"/>
      <c r="H37" s="330"/>
      <c r="I37" s="330"/>
      <c r="J37" s="327"/>
      <c r="K37" s="331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27"/>
      <c r="K38" s="331"/>
    </row>
    <row r="39" ht="21" customHeight="1" spans="1:11">
      <c r="A39" s="332"/>
      <c r="B39" s="333"/>
      <c r="C39" s="333"/>
      <c r="D39" s="333"/>
      <c r="E39" s="333"/>
      <c r="F39" s="333"/>
      <c r="G39" s="333"/>
      <c r="H39" s="333"/>
      <c r="I39" s="333"/>
      <c r="J39" s="333"/>
      <c r="K39" s="334"/>
    </row>
    <row r="40" ht="21" customHeight="1" spans="1:11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334"/>
    </row>
    <row r="41" ht="15" spans="1:11">
      <c r="A41" s="335" t="s">
        <v>121</v>
      </c>
      <c r="B41" s="336"/>
      <c r="C41" s="336"/>
      <c r="D41" s="336"/>
      <c r="E41" s="336"/>
      <c r="F41" s="336"/>
      <c r="G41" s="336"/>
      <c r="H41" s="336"/>
      <c r="I41" s="336"/>
      <c r="J41" s="336"/>
      <c r="K41" s="337"/>
    </row>
    <row r="42" ht="15" spans="1:11">
      <c r="A42" s="270" t="s">
        <v>122</v>
      </c>
      <c r="B42" s="271"/>
      <c r="C42" s="271"/>
      <c r="D42" s="271"/>
      <c r="E42" s="271"/>
      <c r="F42" s="271"/>
      <c r="G42" s="271"/>
      <c r="H42" s="271"/>
      <c r="I42" s="271"/>
      <c r="J42" s="271"/>
      <c r="K42" s="272"/>
    </row>
    <row r="43" ht="14.25" spans="1:11">
      <c r="A43" s="281" t="s">
        <v>123</v>
      </c>
      <c r="B43" s="275" t="s">
        <v>94</v>
      </c>
      <c r="C43" s="275" t="s">
        <v>95</v>
      </c>
      <c r="D43" s="275" t="s">
        <v>87</v>
      </c>
      <c r="E43" s="283" t="s">
        <v>124</v>
      </c>
      <c r="F43" s="275" t="s">
        <v>94</v>
      </c>
      <c r="G43" s="275" t="s">
        <v>95</v>
      </c>
      <c r="H43" s="275" t="s">
        <v>87</v>
      </c>
      <c r="I43" s="283" t="s">
        <v>125</v>
      </c>
      <c r="J43" s="275" t="s">
        <v>94</v>
      </c>
      <c r="K43" s="278" t="s">
        <v>95</v>
      </c>
    </row>
    <row r="44" ht="14.25" spans="1:11">
      <c r="A44" s="285" t="s">
        <v>86</v>
      </c>
      <c r="B44" s="247" t="s">
        <v>94</v>
      </c>
      <c r="C44" s="247" t="s">
        <v>95</v>
      </c>
      <c r="D44" s="247" t="s">
        <v>87</v>
      </c>
      <c r="E44" s="287" t="s">
        <v>93</v>
      </c>
      <c r="F44" s="247" t="s">
        <v>94</v>
      </c>
      <c r="G44" s="247" t="s">
        <v>95</v>
      </c>
      <c r="H44" s="247" t="s">
        <v>87</v>
      </c>
      <c r="I44" s="287" t="s">
        <v>104</v>
      </c>
      <c r="J44" s="247" t="s">
        <v>94</v>
      </c>
      <c r="K44" s="248" t="s">
        <v>95</v>
      </c>
    </row>
    <row r="45" ht="15" spans="1:11">
      <c r="A45" s="261" t="s">
        <v>97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80"/>
    </row>
    <row r="46" ht="15" spans="1:11">
      <c r="A46" s="325" t="s">
        <v>126</v>
      </c>
      <c r="B46" s="325"/>
      <c r="C46" s="325"/>
      <c r="D46" s="325"/>
      <c r="E46" s="325"/>
      <c r="F46" s="325"/>
      <c r="G46" s="325"/>
      <c r="H46" s="325"/>
      <c r="I46" s="325"/>
      <c r="J46" s="325"/>
      <c r="K46" s="325"/>
    </row>
    <row r="47" ht="15" spans="1:11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40"/>
    </row>
    <row r="48" ht="15" spans="1:11">
      <c r="A48" s="341" t="s">
        <v>127</v>
      </c>
      <c r="B48" s="342" t="s">
        <v>128</v>
      </c>
      <c r="C48" s="342"/>
      <c r="D48" s="343" t="s">
        <v>129</v>
      </c>
      <c r="E48" s="344" t="s">
        <v>130</v>
      </c>
      <c r="F48" s="345" t="s">
        <v>131</v>
      </c>
      <c r="G48" s="346">
        <v>45973</v>
      </c>
      <c r="H48" s="347" t="s">
        <v>132</v>
      </c>
      <c r="I48" s="348"/>
      <c r="J48" s="349" t="s">
        <v>133</v>
      </c>
      <c r="K48" s="350"/>
    </row>
    <row r="49" ht="15" spans="1:11">
      <c r="A49" s="325" t="s">
        <v>134</v>
      </c>
      <c r="B49" s="325"/>
      <c r="C49" s="325"/>
      <c r="D49" s="325"/>
      <c r="E49" s="325"/>
      <c r="F49" s="325"/>
      <c r="G49" s="325"/>
      <c r="H49" s="325"/>
      <c r="I49" s="325"/>
      <c r="J49" s="325"/>
      <c r="K49" s="325"/>
    </row>
    <row r="50" ht="15" spans="1:11">
      <c r="A50" s="351" t="s">
        <v>135</v>
      </c>
      <c r="B50" s="352"/>
      <c r="C50" s="352"/>
      <c r="D50" s="352"/>
      <c r="E50" s="352"/>
      <c r="F50" s="352"/>
      <c r="G50" s="352"/>
      <c r="H50" s="352"/>
      <c r="I50" s="352"/>
      <c r="J50" s="352"/>
      <c r="K50" s="353"/>
    </row>
    <row r="51" ht="15" spans="1:11">
      <c r="A51" s="341" t="s">
        <v>127</v>
      </c>
      <c r="B51" s="342" t="s">
        <v>128</v>
      </c>
      <c r="C51" s="342"/>
      <c r="D51" s="343" t="s">
        <v>129</v>
      </c>
      <c r="E51" s="344" t="s">
        <v>130</v>
      </c>
      <c r="F51" s="345" t="s">
        <v>131</v>
      </c>
      <c r="G51" s="346">
        <v>45973</v>
      </c>
      <c r="H51" s="347" t="s">
        <v>132</v>
      </c>
      <c r="I51" s="348"/>
      <c r="J51" s="349" t="s">
        <v>133</v>
      </c>
      <c r="K51" s="350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"/>
  <sheetViews>
    <sheetView workbookViewId="0">
      <selection activeCell="A2" sqref="A2:G16"/>
    </sheetView>
  </sheetViews>
  <sheetFormatPr defaultColWidth="9" defaultRowHeight="14.25"/>
  <cols>
    <col min="1" max="1" width="19.875" style="62" customWidth="1"/>
    <col min="2" max="2" width="9.75" style="62" customWidth="1"/>
    <col min="3" max="3" width="9.75" style="64" customWidth="1"/>
    <col min="4" max="5" width="9.75" style="62" customWidth="1"/>
    <col min="6" max="6" width="10.625" style="62" customWidth="1"/>
    <col min="7" max="7" width="9.75" style="62" customWidth="1"/>
    <col min="8" max="8" width="4.125" style="197" customWidth="1"/>
    <col min="9" max="9" width="10.75" style="62" customWidth="1"/>
    <col min="10" max="10" width="9.75" style="62" customWidth="1"/>
    <col min="11" max="11" width="12.875" style="198" customWidth="1"/>
    <col min="12" max="12" width="11.5" style="62" customWidth="1"/>
    <col min="13" max="13" width="9.75" style="198" customWidth="1"/>
    <col min="14" max="14" width="9.75" style="62" customWidth="1"/>
    <col min="15" max="15" width="9.75" style="65" customWidth="1"/>
    <col min="16" max="253" width="9" style="62"/>
    <col min="254" max="16377" width="9" style="66"/>
  </cols>
  <sheetData>
    <row r="1" s="62" customFormat="1" ht="29" customHeight="1" spans="1:256">
      <c r="A1" s="67" t="s">
        <v>136</v>
      </c>
      <c r="B1" s="68"/>
      <c r="C1" s="69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70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="62" customFormat="1" ht="20" customHeight="1" spans="1:256">
      <c r="A2" s="71" t="s">
        <v>61</v>
      </c>
      <c r="B2" s="72" t="str">
        <f>首期!B4</f>
        <v>QAJJAO83728</v>
      </c>
      <c r="C2" s="73"/>
      <c r="D2" s="74" t="s">
        <v>137</v>
      </c>
      <c r="E2" s="74"/>
      <c r="F2" s="74"/>
      <c r="G2" s="75"/>
      <c r="H2" s="199"/>
      <c r="I2" s="71" t="s">
        <v>56</v>
      </c>
      <c r="J2" s="77" t="s">
        <v>57</v>
      </c>
      <c r="K2" s="77"/>
      <c r="L2" s="77"/>
      <c r="M2" s="77"/>
      <c r="N2" s="200"/>
      <c r="O2" s="201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</row>
    <row r="3" s="62" customFormat="1" ht="17.25" spans="1:256">
      <c r="A3" s="79" t="s">
        <v>138</v>
      </c>
      <c r="B3" s="80" t="s">
        <v>139</v>
      </c>
      <c r="C3" s="81"/>
      <c r="D3" s="80"/>
      <c r="E3" s="80"/>
      <c r="F3" s="80"/>
      <c r="G3" s="82"/>
      <c r="H3" s="202"/>
      <c r="I3" s="203" t="s">
        <v>140</v>
      </c>
      <c r="J3" s="204"/>
      <c r="K3" s="204"/>
      <c r="L3" s="204"/>
      <c r="M3" s="204"/>
      <c r="N3" s="205"/>
      <c r="O3" s="20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="62" customFormat="1" ht="16.5" spans="1:256">
      <c r="A4" s="79"/>
      <c r="B4" s="87"/>
      <c r="C4" s="87"/>
      <c r="D4" s="87"/>
      <c r="E4" s="87"/>
      <c r="F4" s="87"/>
      <c r="G4" s="88"/>
      <c r="H4" s="207"/>
      <c r="I4" s="208"/>
      <c r="J4" s="209"/>
      <c r="K4" s="209">
        <v>120</v>
      </c>
      <c r="L4" s="209">
        <v>120</v>
      </c>
      <c r="M4" s="209"/>
      <c r="N4" s="209"/>
      <c r="O4" s="210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</row>
    <row r="5" s="62" customFormat="1" ht="21" customHeight="1" spans="1:256">
      <c r="A5" s="79"/>
      <c r="B5" s="89" t="s">
        <v>141</v>
      </c>
      <c r="C5" s="89" t="s">
        <v>142</v>
      </c>
      <c r="D5" s="89" t="s">
        <v>143</v>
      </c>
      <c r="E5" s="89" t="s">
        <v>144</v>
      </c>
      <c r="F5" s="89" t="s">
        <v>145</v>
      </c>
      <c r="G5" s="90" t="s">
        <v>146</v>
      </c>
      <c r="H5" s="211"/>
      <c r="I5" s="212"/>
      <c r="J5" s="213"/>
      <c r="K5" s="214" t="s">
        <v>147</v>
      </c>
      <c r="L5" s="214" t="s">
        <v>148</v>
      </c>
      <c r="M5" s="213"/>
      <c r="N5" s="213"/>
      <c r="O5" s="82"/>
      <c r="P5" s="66"/>
      <c r="Q5" s="66"/>
      <c r="X5" s="213" t="s">
        <v>149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</row>
    <row r="6" s="62" customFormat="1" ht="24" customHeight="1" spans="1:256">
      <c r="A6" s="95" t="s">
        <v>150</v>
      </c>
      <c r="B6" s="96">
        <f t="shared" ref="B6:B9" si="0">C6-4</f>
        <v>44</v>
      </c>
      <c r="C6" s="96">
        <v>48</v>
      </c>
      <c r="D6" s="96">
        <f t="shared" ref="D6:G6" si="1">C6+4</f>
        <v>52</v>
      </c>
      <c r="E6" s="96">
        <f t="shared" si="1"/>
        <v>56</v>
      </c>
      <c r="F6" s="96">
        <f t="shared" si="1"/>
        <v>60</v>
      </c>
      <c r="G6" s="97">
        <f t="shared" si="1"/>
        <v>64</v>
      </c>
      <c r="H6" s="215"/>
      <c r="I6" s="216"/>
      <c r="J6" s="217"/>
      <c r="K6" s="218" t="s">
        <v>151</v>
      </c>
      <c r="L6" s="217" t="s">
        <v>152</v>
      </c>
      <c r="M6" s="217"/>
      <c r="N6" s="217"/>
      <c r="O6" s="219"/>
      <c r="P6" s="66"/>
      <c r="Q6" s="66"/>
      <c r="X6" s="213" t="s">
        <v>153</v>
      </c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="62" customFormat="1" ht="24" customHeight="1" spans="1:256">
      <c r="A7" s="95" t="s">
        <v>154</v>
      </c>
      <c r="B7" s="100">
        <f t="shared" si="0"/>
        <v>78</v>
      </c>
      <c r="C7" s="100">
        <v>82</v>
      </c>
      <c r="D7" s="100">
        <f t="shared" ref="D7:D9" si="2">C7+4</f>
        <v>86</v>
      </c>
      <c r="E7" s="100">
        <f t="shared" ref="E7:G7" si="3">D7+6</f>
        <v>92</v>
      </c>
      <c r="F7" s="100">
        <f t="shared" si="3"/>
        <v>98</v>
      </c>
      <c r="G7" s="101">
        <f t="shared" si="3"/>
        <v>104</v>
      </c>
      <c r="H7" s="215"/>
      <c r="I7" s="220"/>
      <c r="J7" s="218"/>
      <c r="K7" s="218" t="s">
        <v>155</v>
      </c>
      <c r="L7" s="217" t="s">
        <v>152</v>
      </c>
      <c r="M7" s="218"/>
      <c r="N7" s="218"/>
      <c r="O7" s="221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</row>
    <row r="8" s="62" customFormat="1" ht="24" customHeight="1" spans="1:256">
      <c r="A8" s="95" t="s">
        <v>156</v>
      </c>
      <c r="B8" s="96">
        <f t="shared" si="0"/>
        <v>76</v>
      </c>
      <c r="C8" s="96">
        <v>80</v>
      </c>
      <c r="D8" s="96">
        <f t="shared" si="2"/>
        <v>84</v>
      </c>
      <c r="E8" s="96">
        <f t="shared" ref="E8:G8" si="4">D8+6</f>
        <v>90</v>
      </c>
      <c r="F8" s="96">
        <f t="shared" si="4"/>
        <v>96</v>
      </c>
      <c r="G8" s="97">
        <f t="shared" si="4"/>
        <v>102</v>
      </c>
      <c r="H8" s="215"/>
      <c r="I8" s="220"/>
      <c r="J8" s="218"/>
      <c r="K8" s="218" t="s">
        <v>152</v>
      </c>
      <c r="L8" s="217" t="s">
        <v>157</v>
      </c>
      <c r="M8" s="218"/>
      <c r="N8" s="218"/>
      <c r="O8" s="221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</row>
    <row r="9" s="62" customFormat="1" ht="24" customHeight="1" spans="1:256">
      <c r="A9" s="95" t="s">
        <v>158</v>
      </c>
      <c r="B9" s="96">
        <f t="shared" si="0"/>
        <v>80</v>
      </c>
      <c r="C9" s="96">
        <v>84</v>
      </c>
      <c r="D9" s="96">
        <f t="shared" si="2"/>
        <v>88</v>
      </c>
      <c r="E9" s="96">
        <f t="shared" ref="E9:G9" si="5">D9+6</f>
        <v>94</v>
      </c>
      <c r="F9" s="96">
        <f t="shared" si="5"/>
        <v>100</v>
      </c>
      <c r="G9" s="97">
        <f t="shared" si="5"/>
        <v>106</v>
      </c>
      <c r="H9" s="215"/>
      <c r="I9" s="220"/>
      <c r="J9" s="218"/>
      <c r="K9" s="218" t="s">
        <v>157</v>
      </c>
      <c r="L9" s="218" t="s">
        <v>159</v>
      </c>
      <c r="M9" s="218"/>
      <c r="N9" s="218"/>
      <c r="O9" s="221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</row>
    <row r="10" s="62" customFormat="1" ht="24" customHeight="1" spans="1:256">
      <c r="A10" s="95" t="s">
        <v>160</v>
      </c>
      <c r="B10" s="100">
        <f>C10-1.5</f>
        <v>35.5</v>
      </c>
      <c r="C10" s="100">
        <v>37</v>
      </c>
      <c r="D10" s="100">
        <f t="shared" ref="D10:G10" si="6">C10+2.2</f>
        <v>39.2</v>
      </c>
      <c r="E10" s="100">
        <f t="shared" si="6"/>
        <v>41.4</v>
      </c>
      <c r="F10" s="100">
        <f t="shared" si="6"/>
        <v>43.6</v>
      </c>
      <c r="G10" s="101">
        <f t="shared" si="6"/>
        <v>45.8</v>
      </c>
      <c r="H10" s="215"/>
      <c r="I10" s="220"/>
      <c r="J10" s="218"/>
      <c r="K10" s="218" t="s">
        <v>161</v>
      </c>
      <c r="L10" s="218" t="s">
        <v>157</v>
      </c>
      <c r="M10" s="218"/>
      <c r="N10" s="218"/>
      <c r="O10" s="221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</row>
    <row r="11" s="62" customFormat="1" ht="24" customHeight="1" spans="1:256">
      <c r="A11" s="95" t="s">
        <v>162</v>
      </c>
      <c r="B11" s="96">
        <f>C11-1.5</f>
        <v>36.5</v>
      </c>
      <c r="C11" s="96">
        <v>38</v>
      </c>
      <c r="D11" s="96">
        <f t="shared" ref="D11:G11" si="7">C11+1.5</f>
        <v>39.5</v>
      </c>
      <c r="E11" s="96">
        <f t="shared" si="7"/>
        <v>41</v>
      </c>
      <c r="F11" s="96">
        <f t="shared" si="7"/>
        <v>42.5</v>
      </c>
      <c r="G11" s="97">
        <f t="shared" si="7"/>
        <v>44</v>
      </c>
      <c r="H11" s="215"/>
      <c r="I11" s="220"/>
      <c r="J11" s="218"/>
      <c r="K11" s="218" t="s">
        <v>151</v>
      </c>
      <c r="L11" s="218" t="s">
        <v>163</v>
      </c>
      <c r="M11" s="218"/>
      <c r="N11" s="218"/>
      <c r="O11" s="221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</row>
    <row r="12" s="62" customFormat="1" ht="24" customHeight="1" spans="1:256">
      <c r="A12" s="102" t="s">
        <v>164</v>
      </c>
      <c r="B12" s="96">
        <f>C12-1</f>
        <v>15.5</v>
      </c>
      <c r="C12" s="96">
        <v>16.5</v>
      </c>
      <c r="D12" s="96">
        <f t="shared" ref="D12:G12" si="8">C12+1</f>
        <v>17.5</v>
      </c>
      <c r="E12" s="96">
        <f t="shared" si="8"/>
        <v>18.5</v>
      </c>
      <c r="F12" s="96">
        <f t="shared" si="8"/>
        <v>19.5</v>
      </c>
      <c r="G12" s="97">
        <f t="shared" si="8"/>
        <v>20.5</v>
      </c>
      <c r="H12" s="222"/>
      <c r="I12" s="220"/>
      <c r="J12" s="218"/>
      <c r="K12" s="218" t="s">
        <v>165</v>
      </c>
      <c r="L12" s="218" t="s">
        <v>157</v>
      </c>
      <c r="M12" s="218"/>
      <c r="N12" s="218"/>
      <c r="O12" s="221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</row>
    <row r="13" s="62" customFormat="1" ht="24" customHeight="1" spans="1:256">
      <c r="A13" s="102" t="s">
        <v>166</v>
      </c>
      <c r="B13" s="96">
        <f>C13-0.8</f>
        <v>15.4</v>
      </c>
      <c r="C13" s="96">
        <v>16.2</v>
      </c>
      <c r="D13" s="96">
        <f>C13+0.8</f>
        <v>17</v>
      </c>
      <c r="E13" s="96">
        <f t="shared" ref="E13:G13" si="9">D13+1.2</f>
        <v>18.2</v>
      </c>
      <c r="F13" s="96">
        <f t="shared" si="9"/>
        <v>19.4</v>
      </c>
      <c r="G13" s="97">
        <f t="shared" si="9"/>
        <v>20.6</v>
      </c>
      <c r="H13" s="222"/>
      <c r="I13" s="220"/>
      <c r="J13" s="218"/>
      <c r="K13" s="218" t="s">
        <v>167</v>
      </c>
      <c r="L13" s="218" t="s">
        <v>161</v>
      </c>
      <c r="M13" s="218"/>
      <c r="N13" s="218"/>
      <c r="O13" s="221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</row>
    <row r="14" s="62" customFormat="1" ht="24" customHeight="1" spans="1:256">
      <c r="A14" s="102" t="s">
        <v>168</v>
      </c>
      <c r="B14" s="96">
        <f>C14-0.8</f>
        <v>13.4</v>
      </c>
      <c r="C14" s="96">
        <v>14.2</v>
      </c>
      <c r="D14" s="96">
        <f>C14+0.8</f>
        <v>15</v>
      </c>
      <c r="E14" s="96">
        <f t="shared" ref="E14:G14" si="10">D14+1</f>
        <v>16</v>
      </c>
      <c r="F14" s="96">
        <f t="shared" si="10"/>
        <v>17</v>
      </c>
      <c r="G14" s="97">
        <f t="shared" si="10"/>
        <v>18</v>
      </c>
      <c r="H14" s="222"/>
      <c r="I14" s="220"/>
      <c r="J14" s="218"/>
      <c r="K14" s="218" t="s">
        <v>169</v>
      </c>
      <c r="L14" s="218" t="s">
        <v>161</v>
      </c>
      <c r="M14" s="218"/>
      <c r="N14" s="218"/>
      <c r="O14" s="221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</row>
    <row r="15" s="62" customFormat="1" ht="24" customHeight="1" spans="1:256">
      <c r="A15" s="103" t="s">
        <v>170</v>
      </c>
      <c r="B15" s="104">
        <v>1.8</v>
      </c>
      <c r="C15" s="104">
        <v>1.8</v>
      </c>
      <c r="D15" s="104">
        <v>1.8</v>
      </c>
      <c r="E15" s="104">
        <f t="shared" ref="E15:G15" si="11">D15</f>
        <v>1.8</v>
      </c>
      <c r="F15" s="104">
        <f t="shared" si="11"/>
        <v>1.8</v>
      </c>
      <c r="G15" s="105">
        <f t="shared" si="11"/>
        <v>1.8</v>
      </c>
      <c r="H15" s="222"/>
      <c r="I15" s="220"/>
      <c r="J15" s="218"/>
      <c r="K15" s="218" t="s">
        <v>157</v>
      </c>
      <c r="L15" s="218" t="s">
        <v>157</v>
      </c>
      <c r="M15" s="218"/>
      <c r="N15" s="218"/>
      <c r="O15" s="221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</row>
    <row r="16" s="62" customFormat="1" ht="24" customHeight="1" spans="1:256">
      <c r="A16" s="106"/>
      <c r="B16" s="107"/>
      <c r="C16" s="108"/>
      <c r="D16" s="108"/>
      <c r="E16" s="109"/>
      <c r="F16" s="108"/>
      <c r="G16" s="110"/>
      <c r="H16" s="222"/>
      <c r="I16" s="223"/>
      <c r="J16" s="224"/>
      <c r="K16" s="224"/>
      <c r="L16" s="224"/>
      <c r="M16" s="224"/>
      <c r="N16" s="224"/>
      <c r="O16" s="225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</row>
    <row r="17" s="62" customFormat="1" ht="24" customHeight="1" spans="1:256">
      <c r="A17" s="226"/>
      <c r="B17" s="227"/>
      <c r="C17" s="227"/>
      <c r="D17" s="227"/>
      <c r="E17" s="227"/>
      <c r="F17" s="228"/>
      <c r="H17" s="197"/>
      <c r="K17" s="198"/>
      <c r="M17" s="198"/>
      <c r="O17" s="70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</row>
    <row r="18" s="62" customFormat="1" spans="1:256">
      <c r="A18" s="114" t="s">
        <v>171</v>
      </c>
      <c r="B18" s="114"/>
      <c r="C18" s="115"/>
      <c r="H18" s="197"/>
      <c r="K18" s="198"/>
      <c r="M18" s="198"/>
      <c r="O18" s="70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</row>
    <row r="19" s="62" customFormat="1" spans="1:256">
      <c r="C19" s="64"/>
      <c r="E19" s="116" t="s">
        <v>172</v>
      </c>
      <c r="F19" s="229">
        <v>45973</v>
      </c>
      <c r="H19" s="197"/>
      <c r="I19" s="116" t="s">
        <v>173</v>
      </c>
      <c r="J19" s="116" t="s">
        <v>130</v>
      </c>
      <c r="K19" s="198"/>
      <c r="M19" s="230" t="s">
        <v>174</v>
      </c>
      <c r="N19" s="114" t="s">
        <v>133</v>
      </c>
      <c r="O19" s="70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</row>
  </sheetData>
  <mergeCells count="7">
    <mergeCell ref="A1:N1"/>
    <mergeCell ref="B2:C2"/>
    <mergeCell ref="D2:F2"/>
    <mergeCell ref="J2:N2"/>
    <mergeCell ref="B3:F3"/>
    <mergeCell ref="I3:N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31" workbookViewId="0">
      <selection activeCell="G47" sqref="G47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2.7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3.25" spans="1:11">
      <c r="A1" s="121" t="s">
        <v>175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8" customHeight="1" spans="1:11">
      <c r="A2" s="122" t="s">
        <v>53</v>
      </c>
      <c r="B2" s="123" t="s">
        <v>54</v>
      </c>
      <c r="C2" s="123"/>
      <c r="D2" s="124" t="s">
        <v>61</v>
      </c>
      <c r="E2" s="125" t="str">
        <f>首期!B4</f>
        <v>QAJJAO83728</v>
      </c>
      <c r="F2" s="126" t="s">
        <v>176</v>
      </c>
      <c r="G2" s="127" t="str">
        <f>首期!B5</f>
        <v>儿童短袖T恤</v>
      </c>
      <c r="H2" s="127"/>
      <c r="I2" s="128" t="s">
        <v>56</v>
      </c>
      <c r="J2" s="127" t="s">
        <v>57</v>
      </c>
      <c r="K2" s="129"/>
    </row>
    <row r="3" ht="18" customHeight="1" spans="1:11">
      <c r="A3" s="130" t="s">
        <v>74</v>
      </c>
      <c r="B3" s="131">
        <v>573</v>
      </c>
      <c r="C3" s="131"/>
      <c r="D3" s="132" t="s">
        <v>177</v>
      </c>
      <c r="E3" s="133">
        <v>45708</v>
      </c>
      <c r="F3" s="134"/>
      <c r="G3" s="134"/>
      <c r="H3" s="135" t="s">
        <v>178</v>
      </c>
      <c r="I3" s="135"/>
      <c r="J3" s="135"/>
      <c r="K3" s="136"/>
    </row>
    <row r="4" ht="18" customHeight="1" spans="1:11">
      <c r="A4" s="137" t="s">
        <v>71</v>
      </c>
      <c r="B4" s="131">
        <v>1</v>
      </c>
      <c r="C4" s="131">
        <v>6</v>
      </c>
      <c r="D4" s="138" t="s">
        <v>179</v>
      </c>
      <c r="E4" s="134" t="s">
        <v>180</v>
      </c>
      <c r="F4" s="134"/>
      <c r="G4" s="134"/>
      <c r="H4" s="138" t="s">
        <v>181</v>
      </c>
      <c r="I4" s="138"/>
      <c r="J4" s="139" t="s">
        <v>65</v>
      </c>
      <c r="K4" s="140" t="s">
        <v>66</v>
      </c>
    </row>
    <row r="5" ht="18" customHeight="1" spans="1:11">
      <c r="A5" s="137" t="s">
        <v>182</v>
      </c>
      <c r="B5" s="131">
        <v>1</v>
      </c>
      <c r="C5" s="131"/>
      <c r="D5" s="132" t="s">
        <v>183</v>
      </c>
      <c r="E5" s="132"/>
      <c r="F5" s="132"/>
      <c r="G5" s="132"/>
      <c r="H5" s="138" t="s">
        <v>184</v>
      </c>
      <c r="I5" s="138"/>
      <c r="J5" s="139" t="s">
        <v>65</v>
      </c>
      <c r="K5" s="140" t="s">
        <v>66</v>
      </c>
    </row>
    <row r="6" ht="18" customHeight="1" spans="1:11">
      <c r="A6" s="141" t="s">
        <v>185</v>
      </c>
      <c r="B6" s="142">
        <v>80</v>
      </c>
      <c r="C6" s="142"/>
      <c r="D6" s="143" t="s">
        <v>186</v>
      </c>
      <c r="E6" s="144">
        <v>573</v>
      </c>
      <c r="F6" s="145"/>
      <c r="G6" s="143"/>
      <c r="H6" s="146" t="s">
        <v>187</v>
      </c>
      <c r="I6" s="146"/>
      <c r="J6" s="145" t="s">
        <v>65</v>
      </c>
      <c r="K6" s="147" t="s">
        <v>66</v>
      </c>
    </row>
    <row r="7" ht="18" customHeight="1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ht="18" customHeight="1" spans="1:11">
      <c r="A8" s="151" t="s">
        <v>188</v>
      </c>
      <c r="B8" s="152" t="s">
        <v>189</v>
      </c>
      <c r="C8" s="152" t="s">
        <v>190</v>
      </c>
      <c r="D8" s="152" t="s">
        <v>191</v>
      </c>
      <c r="E8" s="152" t="s">
        <v>192</v>
      </c>
      <c r="F8" s="152" t="s">
        <v>193</v>
      </c>
      <c r="G8" s="153" t="s">
        <v>194</v>
      </c>
      <c r="H8" s="154"/>
      <c r="I8" s="154"/>
      <c r="J8" s="154"/>
      <c r="K8" s="155"/>
    </row>
    <row r="9" ht="18" customHeight="1" spans="1:11">
      <c r="A9" s="137" t="s">
        <v>195</v>
      </c>
      <c r="B9" s="138"/>
      <c r="C9" s="139" t="s">
        <v>65</v>
      </c>
      <c r="D9" s="139" t="s">
        <v>66</v>
      </c>
      <c r="E9" s="132" t="s">
        <v>196</v>
      </c>
      <c r="F9" s="156" t="s">
        <v>135</v>
      </c>
      <c r="G9" s="157"/>
      <c r="H9" s="158"/>
      <c r="I9" s="158"/>
      <c r="J9" s="158"/>
      <c r="K9" s="159"/>
    </row>
    <row r="10" ht="18" customHeight="1" spans="1:11">
      <c r="A10" s="137" t="s">
        <v>197</v>
      </c>
      <c r="B10" s="138"/>
      <c r="C10" s="139" t="s">
        <v>65</v>
      </c>
      <c r="D10" s="139" t="s">
        <v>66</v>
      </c>
      <c r="E10" s="132" t="s">
        <v>198</v>
      </c>
      <c r="F10" s="156" t="s">
        <v>199</v>
      </c>
      <c r="G10" s="157" t="s">
        <v>200</v>
      </c>
      <c r="H10" s="158"/>
      <c r="I10" s="158"/>
      <c r="J10" s="158"/>
      <c r="K10" s="159"/>
    </row>
    <row r="11" ht="18" customHeight="1" spans="1:11">
      <c r="A11" s="160" t="s">
        <v>201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2"/>
    </row>
    <row r="12" ht="18" customHeight="1" spans="1:11">
      <c r="A12" s="130" t="s">
        <v>88</v>
      </c>
      <c r="B12" s="139" t="s">
        <v>84</v>
      </c>
      <c r="C12" s="139" t="s">
        <v>85</v>
      </c>
      <c r="D12" s="156"/>
      <c r="E12" s="132" t="s">
        <v>86</v>
      </c>
      <c r="F12" s="139" t="s">
        <v>84</v>
      </c>
      <c r="G12" s="139" t="s">
        <v>85</v>
      </c>
      <c r="H12" s="139"/>
      <c r="I12" s="132" t="s">
        <v>202</v>
      </c>
      <c r="J12" s="139" t="s">
        <v>84</v>
      </c>
      <c r="K12" s="140" t="s">
        <v>85</v>
      </c>
    </row>
    <row r="13" ht="18" customHeight="1" spans="1:11">
      <c r="A13" s="130" t="s">
        <v>91</v>
      </c>
      <c r="B13" s="139" t="s">
        <v>84</v>
      </c>
      <c r="C13" s="139" t="s">
        <v>85</v>
      </c>
      <c r="D13" s="156"/>
      <c r="E13" s="132" t="s">
        <v>96</v>
      </c>
      <c r="F13" s="139" t="s">
        <v>84</v>
      </c>
      <c r="G13" s="139" t="s">
        <v>85</v>
      </c>
      <c r="H13" s="139"/>
      <c r="I13" s="132" t="s">
        <v>203</v>
      </c>
      <c r="J13" s="139" t="s">
        <v>84</v>
      </c>
      <c r="K13" s="140" t="s">
        <v>85</v>
      </c>
    </row>
    <row r="14" ht="18" customHeight="1" spans="1:11">
      <c r="A14" s="141" t="s">
        <v>204</v>
      </c>
      <c r="B14" s="145" t="s">
        <v>84</v>
      </c>
      <c r="C14" s="145" t="s">
        <v>85</v>
      </c>
      <c r="D14" s="144"/>
      <c r="E14" s="143" t="s">
        <v>205</v>
      </c>
      <c r="F14" s="145" t="s">
        <v>84</v>
      </c>
      <c r="G14" s="145" t="s">
        <v>85</v>
      </c>
      <c r="H14" s="145"/>
      <c r="I14" s="143" t="s">
        <v>206</v>
      </c>
      <c r="J14" s="145" t="s">
        <v>84</v>
      </c>
      <c r="K14" s="147" t="s">
        <v>85</v>
      </c>
    </row>
    <row r="15" ht="18" customHeight="1" spans="1:11">
      <c r="A15" s="148"/>
      <c r="B15" s="163"/>
      <c r="C15" s="163"/>
      <c r="D15" s="149"/>
      <c r="E15" s="148"/>
      <c r="F15" s="163"/>
      <c r="G15" s="163"/>
      <c r="H15" s="163"/>
      <c r="I15" s="148"/>
      <c r="J15" s="163"/>
      <c r="K15" s="163"/>
    </row>
    <row r="16" s="118" customFormat="1" ht="18" customHeight="1" spans="1:11">
      <c r="A16" s="122" t="s">
        <v>207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4"/>
    </row>
    <row r="17" ht="18" customHeight="1" spans="1:11">
      <c r="A17" s="137" t="s">
        <v>208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65"/>
    </row>
    <row r="18" ht="18" customHeight="1" spans="1:11">
      <c r="A18" s="137" t="s">
        <v>209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65"/>
    </row>
    <row r="19" ht="22" customHeight="1" spans="1:11">
      <c r="A19" s="166"/>
      <c r="B19" s="139"/>
      <c r="C19" s="139"/>
      <c r="D19" s="139"/>
      <c r="E19" s="139"/>
      <c r="F19" s="139"/>
      <c r="G19" s="139"/>
      <c r="H19" s="139"/>
      <c r="I19" s="139"/>
      <c r="J19" s="139"/>
      <c r="K19" s="140"/>
    </row>
    <row r="20" ht="22" customHeight="1" spans="1:11">
      <c r="A20" s="167"/>
      <c r="B20" s="168"/>
      <c r="C20" s="168"/>
      <c r="D20" s="168"/>
      <c r="E20" s="168"/>
      <c r="F20" s="168"/>
      <c r="G20" s="168"/>
      <c r="H20" s="168"/>
      <c r="I20" s="168"/>
      <c r="J20" s="168"/>
      <c r="K20" s="169"/>
    </row>
    <row r="21" ht="22" customHeight="1" spans="1:11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169"/>
    </row>
    <row r="22" ht="22" customHeight="1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69"/>
    </row>
    <row r="23" ht="22" customHeight="1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172"/>
    </row>
    <row r="24" ht="18" customHeight="1" spans="1:11">
      <c r="A24" s="137" t="s">
        <v>115</v>
      </c>
      <c r="B24" s="138"/>
      <c r="C24" s="139" t="s">
        <v>65</v>
      </c>
      <c r="D24" s="139" t="s">
        <v>66</v>
      </c>
      <c r="E24" s="135"/>
      <c r="F24" s="135"/>
      <c r="G24" s="135"/>
      <c r="H24" s="135"/>
      <c r="I24" s="135"/>
      <c r="J24" s="135"/>
      <c r="K24" s="136"/>
    </row>
    <row r="25" ht="18" customHeight="1" spans="1:11">
      <c r="A25" s="173" t="s">
        <v>210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5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ht="20" customHeight="1" spans="1:11">
      <c r="A27" s="177" t="s">
        <v>211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5"/>
    </row>
    <row r="28" ht="23" customHeight="1" spans="1:11">
      <c r="A28" s="178" t="s">
        <v>212</v>
      </c>
      <c r="B28" s="179"/>
      <c r="C28" s="179"/>
      <c r="D28" s="179"/>
      <c r="E28" s="179"/>
      <c r="F28" s="179"/>
      <c r="G28" s="179"/>
      <c r="H28" s="179"/>
      <c r="I28" s="179"/>
      <c r="J28" s="179">
        <v>1</v>
      </c>
      <c r="K28" s="180"/>
    </row>
    <row r="29" ht="23" customHeight="1" spans="1:11">
      <c r="A29" s="178" t="s">
        <v>213</v>
      </c>
      <c r="B29" s="179"/>
      <c r="C29" s="179"/>
      <c r="D29" s="179"/>
      <c r="E29" s="179"/>
      <c r="F29" s="179"/>
      <c r="G29" s="179"/>
      <c r="H29" s="179"/>
      <c r="I29" s="179"/>
      <c r="J29" s="179">
        <v>1</v>
      </c>
      <c r="K29" s="181"/>
    </row>
    <row r="30" ht="23" customHeight="1" spans="1:11">
      <c r="A30" s="182"/>
      <c r="B30" s="183"/>
      <c r="C30" s="183"/>
      <c r="D30" s="183"/>
      <c r="E30" s="183"/>
      <c r="F30" s="183"/>
      <c r="G30" s="183"/>
      <c r="H30" s="183"/>
      <c r="I30" s="183"/>
      <c r="J30" s="179"/>
      <c r="K30" s="181"/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179">
        <v>2</v>
      </c>
      <c r="K31" s="181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79"/>
      <c r="K32" s="181"/>
    </row>
    <row r="33" ht="23" customHeight="1" spans="1:13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181"/>
    </row>
    <row r="34" ht="23" customHeight="1" spans="1:13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9"/>
    </row>
    <row r="35" ht="23" customHeight="1" spans="1:13">
      <c r="A35" s="184"/>
      <c r="B35" s="168"/>
      <c r="C35" s="168"/>
      <c r="D35" s="168"/>
      <c r="E35" s="168"/>
      <c r="F35" s="168"/>
      <c r="G35" s="168"/>
      <c r="H35" s="168"/>
      <c r="I35" s="168"/>
      <c r="J35" s="168"/>
      <c r="K35" s="169"/>
    </row>
    <row r="36" ht="23" customHeight="1" spans="1:13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</row>
    <row r="37" ht="18.75" customHeight="1" spans="1:13">
      <c r="A37" s="188" t="s">
        <v>214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90"/>
    </row>
    <row r="38" s="119" customFormat="1" ht="18.75" customHeight="1" spans="1:13">
      <c r="A38" s="137" t="s">
        <v>215</v>
      </c>
      <c r="B38" s="138"/>
      <c r="C38" s="138"/>
      <c r="D38" s="135" t="s">
        <v>216</v>
      </c>
      <c r="E38" s="135"/>
      <c r="F38" s="191" t="s">
        <v>217</v>
      </c>
      <c r="G38" s="192"/>
      <c r="H38" s="138" t="s">
        <v>218</v>
      </c>
      <c r="I38" s="138"/>
      <c r="J38" s="138" t="s">
        <v>219</v>
      </c>
      <c r="K38" s="165"/>
    </row>
    <row r="39" ht="18.75" customHeight="1" spans="1:13">
      <c r="A39" s="137" t="s">
        <v>116</v>
      </c>
      <c r="B39" s="138" t="s">
        <v>220</v>
      </c>
      <c r="C39" s="138"/>
      <c r="D39" s="138"/>
      <c r="E39" s="138"/>
      <c r="F39" s="138"/>
      <c r="G39" s="138"/>
      <c r="H39" s="138"/>
      <c r="I39" s="138"/>
      <c r="J39" s="138"/>
      <c r="K39" s="165"/>
      <c r="M39" s="119"/>
    </row>
    <row r="40" ht="24" customHeight="1" spans="1:13">
      <c r="A40" s="137"/>
      <c r="B40" s="138"/>
      <c r="C40" s="138"/>
      <c r="D40" s="138"/>
      <c r="E40" s="138"/>
      <c r="F40" s="138"/>
      <c r="G40" s="138"/>
      <c r="H40" s="138"/>
      <c r="I40" s="138"/>
      <c r="J40" s="138"/>
      <c r="K40" s="165"/>
    </row>
    <row r="41" ht="24" customHeight="1" spans="1:13">
      <c r="A41" s="137"/>
      <c r="B41" s="138"/>
      <c r="C41" s="138"/>
      <c r="D41" s="138"/>
      <c r="E41" s="138"/>
      <c r="F41" s="138"/>
      <c r="G41" s="138"/>
      <c r="H41" s="138"/>
      <c r="I41" s="138"/>
      <c r="J41" s="138"/>
      <c r="K41" s="165"/>
    </row>
    <row r="42" ht="32.1" customHeight="1" spans="1:13">
      <c r="A42" s="141" t="s">
        <v>127</v>
      </c>
      <c r="B42" s="193" t="s">
        <v>221</v>
      </c>
      <c r="C42" s="193"/>
      <c r="D42" s="143" t="s">
        <v>222</v>
      </c>
      <c r="E42" s="144" t="s">
        <v>130</v>
      </c>
      <c r="F42" s="143" t="s">
        <v>131</v>
      </c>
      <c r="G42" s="194">
        <v>46037</v>
      </c>
      <c r="H42" s="195" t="s">
        <v>132</v>
      </c>
      <c r="I42" s="195"/>
      <c r="J42" s="193" t="s">
        <v>133</v>
      </c>
      <c r="K42" s="196"/>
    </row>
    <row r="43" ht="16.5" customHeight="1"/>
    <row r="44" ht="16.5" customHeight="1"/>
    <row r="45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7"/>
  <sheetViews>
    <sheetView tabSelected="1" workbookViewId="0">
      <selection activeCell="A14" sqref="$A14:$XFD14"/>
    </sheetView>
  </sheetViews>
  <sheetFormatPr defaultColWidth="9" defaultRowHeight="14.25"/>
  <cols>
    <col min="1" max="1" width="13.625" style="62" customWidth="1"/>
    <col min="2" max="2" width="8.5" style="62" customWidth="1"/>
    <col min="3" max="3" width="8.5" style="64" customWidth="1"/>
    <col min="4" max="7" width="8.5" style="62" customWidth="1"/>
    <col min="8" max="8" width="2.75" style="62" customWidth="1"/>
    <col min="9" max="13" width="13.625" style="62" customWidth="1"/>
    <col min="14" max="14" width="13.625" style="65" customWidth="1"/>
    <col min="15" max="252" width="9" style="62"/>
    <col min="253" max="16384" width="9" style="66"/>
  </cols>
  <sheetData>
    <row r="1" s="62" customFormat="1" ht="29" customHeight="1" spans="1:255">
      <c r="A1" s="67" t="s">
        <v>136</v>
      </c>
      <c r="B1" s="68"/>
      <c r="C1" s="69"/>
      <c r="D1" s="68"/>
      <c r="E1" s="68"/>
      <c r="F1" s="68"/>
      <c r="G1" s="68"/>
      <c r="H1" s="68"/>
      <c r="I1" s="68"/>
      <c r="J1" s="68"/>
      <c r="K1" s="68"/>
      <c r="L1" s="68"/>
      <c r="M1" s="68"/>
      <c r="N1" s="70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</row>
    <row r="2" s="62" customFormat="1" ht="20" customHeight="1" spans="1:255">
      <c r="A2" s="71" t="s">
        <v>61</v>
      </c>
      <c r="B2" s="72" t="str">
        <f>首期!B4</f>
        <v>QAJJAO83728</v>
      </c>
      <c r="C2" s="73"/>
      <c r="D2" s="74" t="s">
        <v>137</v>
      </c>
      <c r="E2" s="74"/>
      <c r="F2" s="74"/>
      <c r="G2" s="75"/>
      <c r="H2" s="76"/>
      <c r="I2" s="71" t="s">
        <v>56</v>
      </c>
      <c r="J2" s="77" t="s">
        <v>57</v>
      </c>
      <c r="K2" s="77"/>
      <c r="L2" s="77"/>
      <c r="M2" s="77"/>
      <c r="N2" s="78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</row>
    <row r="3" s="62" customFormat="1" ht="16.5" spans="1:255">
      <c r="A3" s="79" t="s">
        <v>138</v>
      </c>
      <c r="B3" s="80" t="s">
        <v>139</v>
      </c>
      <c r="C3" s="81"/>
      <c r="D3" s="80"/>
      <c r="E3" s="80"/>
      <c r="F3" s="80"/>
      <c r="G3" s="82"/>
      <c r="H3" s="83"/>
      <c r="I3" s="84"/>
      <c r="J3" s="85"/>
      <c r="K3" s="85"/>
      <c r="L3" s="85"/>
      <c r="M3" s="85"/>
      <c r="N3" s="8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</row>
    <row r="4" s="62" customFormat="1" spans="1:255">
      <c r="A4" s="79"/>
      <c r="B4" s="87"/>
      <c r="C4" s="87"/>
      <c r="D4" s="87"/>
      <c r="E4" s="87"/>
      <c r="F4" s="87"/>
      <c r="G4" s="88"/>
      <c r="H4" s="83"/>
      <c r="I4" s="89" t="s">
        <v>141</v>
      </c>
      <c r="J4" s="89" t="s">
        <v>142</v>
      </c>
      <c r="K4" s="89" t="s">
        <v>143</v>
      </c>
      <c r="L4" s="89" t="s">
        <v>144</v>
      </c>
      <c r="M4" s="89" t="s">
        <v>145</v>
      </c>
      <c r="N4" s="90" t="s">
        <v>146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</row>
    <row r="5" s="62" customFormat="1" spans="1:255">
      <c r="A5" s="79"/>
      <c r="B5" s="89" t="s">
        <v>141</v>
      </c>
      <c r="C5" s="89" t="s">
        <v>142</v>
      </c>
      <c r="D5" s="89" t="s">
        <v>143</v>
      </c>
      <c r="E5" s="89" t="s">
        <v>144</v>
      </c>
      <c r="F5" s="89" t="s">
        <v>145</v>
      </c>
      <c r="G5" s="90" t="s">
        <v>146</v>
      </c>
      <c r="H5" s="83"/>
      <c r="I5" s="91" t="s">
        <v>110</v>
      </c>
      <c r="J5" s="92" t="s">
        <v>110</v>
      </c>
      <c r="K5" s="93" t="s">
        <v>110</v>
      </c>
      <c r="L5" s="91" t="s">
        <v>110</v>
      </c>
      <c r="M5" s="91" t="s">
        <v>110</v>
      </c>
      <c r="N5" s="94" t="s">
        <v>110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</row>
    <row r="6" s="63" customFormat="1" ht="25" customHeight="1" spans="1:255">
      <c r="A6" s="95" t="s">
        <v>150</v>
      </c>
      <c r="B6" s="96">
        <f>C6-4</f>
        <v>44</v>
      </c>
      <c r="C6" s="96">
        <v>48</v>
      </c>
      <c r="D6" s="96">
        <f t="shared" ref="D6:G6" si="0">C6+4</f>
        <v>52</v>
      </c>
      <c r="E6" s="96">
        <f t="shared" si="0"/>
        <v>56</v>
      </c>
      <c r="F6" s="96">
        <f t="shared" si="0"/>
        <v>60</v>
      </c>
      <c r="G6" s="97">
        <f t="shared" si="0"/>
        <v>64</v>
      </c>
      <c r="H6" s="98"/>
      <c r="I6" s="91" t="s">
        <v>223</v>
      </c>
      <c r="J6" s="92" t="s">
        <v>224</v>
      </c>
      <c r="K6" s="92" t="s">
        <v>223</v>
      </c>
      <c r="L6" s="92" t="s">
        <v>225</v>
      </c>
      <c r="M6" s="92" t="s">
        <v>225</v>
      </c>
      <c r="N6" s="94" t="s">
        <v>226</v>
      </c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</row>
    <row r="7" s="63" customFormat="1" ht="25" customHeight="1" spans="1:255">
      <c r="A7" s="95" t="s">
        <v>154</v>
      </c>
      <c r="B7" s="100">
        <f>C7-4</f>
        <v>78</v>
      </c>
      <c r="C7" s="100">
        <v>82</v>
      </c>
      <c r="D7" s="100">
        <f>C7+4</f>
        <v>86</v>
      </c>
      <c r="E7" s="100">
        <f t="shared" ref="E7:G7" si="1">D7+6</f>
        <v>92</v>
      </c>
      <c r="F7" s="100">
        <f t="shared" si="1"/>
        <v>98</v>
      </c>
      <c r="G7" s="101">
        <f t="shared" si="1"/>
        <v>104</v>
      </c>
      <c r="H7" s="98"/>
      <c r="I7" s="91" t="s">
        <v>227</v>
      </c>
      <c r="J7" s="92" t="s">
        <v>228</v>
      </c>
      <c r="K7" s="92" t="s">
        <v>229</v>
      </c>
      <c r="L7" s="92" t="s">
        <v>230</v>
      </c>
      <c r="M7" s="92" t="s">
        <v>231</v>
      </c>
      <c r="N7" s="94" t="s">
        <v>232</v>
      </c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99"/>
      <c r="DZ7" s="99"/>
      <c r="EA7" s="99"/>
      <c r="EB7" s="99"/>
      <c r="EC7" s="99"/>
      <c r="ED7" s="99"/>
      <c r="EE7" s="99"/>
      <c r="EF7" s="99"/>
      <c r="EG7" s="99"/>
      <c r="EH7" s="99"/>
      <c r="EI7" s="99"/>
      <c r="EJ7" s="99"/>
      <c r="EK7" s="99"/>
      <c r="EL7" s="99"/>
      <c r="EM7" s="99"/>
      <c r="EN7" s="99"/>
      <c r="EO7" s="99"/>
      <c r="EP7" s="99"/>
      <c r="EQ7" s="99"/>
      <c r="ER7" s="99"/>
      <c r="ES7" s="99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99"/>
      <c r="FE7" s="99"/>
      <c r="FF7" s="99"/>
      <c r="FG7" s="99"/>
      <c r="FH7" s="99"/>
      <c r="FI7" s="99"/>
      <c r="FJ7" s="99"/>
      <c r="FK7" s="99"/>
      <c r="FL7" s="99"/>
      <c r="FM7" s="99"/>
      <c r="FN7" s="99"/>
      <c r="FO7" s="99"/>
      <c r="FP7" s="99"/>
      <c r="FQ7" s="99"/>
      <c r="FR7" s="99"/>
      <c r="FS7" s="99"/>
      <c r="FT7" s="99"/>
      <c r="FU7" s="99"/>
      <c r="FV7" s="99"/>
      <c r="FW7" s="99"/>
      <c r="FX7" s="99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99"/>
      <c r="GK7" s="99"/>
      <c r="GL7" s="99"/>
      <c r="GM7" s="99"/>
      <c r="GN7" s="99"/>
      <c r="GO7" s="99"/>
      <c r="GP7" s="99"/>
      <c r="GQ7" s="99"/>
      <c r="GR7" s="99"/>
      <c r="GS7" s="99"/>
      <c r="GT7" s="99"/>
      <c r="GU7" s="99"/>
      <c r="GV7" s="99"/>
      <c r="GW7" s="99"/>
      <c r="GX7" s="99"/>
      <c r="GY7" s="99"/>
      <c r="GZ7" s="99"/>
      <c r="HA7" s="99"/>
      <c r="HB7" s="99"/>
      <c r="HC7" s="99"/>
      <c r="HD7" s="99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  <c r="IR7" s="99"/>
      <c r="IS7" s="99"/>
      <c r="IT7" s="99"/>
      <c r="IU7" s="99"/>
    </row>
    <row r="8" s="63" customFormat="1" ht="25" customHeight="1" spans="1:255">
      <c r="A8" s="95" t="s">
        <v>158</v>
      </c>
      <c r="B8" s="96">
        <f>C8-4</f>
        <v>80</v>
      </c>
      <c r="C8" s="96">
        <v>84</v>
      </c>
      <c r="D8" s="96">
        <f>C8+4</f>
        <v>88</v>
      </c>
      <c r="E8" s="96">
        <f t="shared" ref="E8:G8" si="2">D8+6</f>
        <v>94</v>
      </c>
      <c r="F8" s="96">
        <f t="shared" si="2"/>
        <v>100</v>
      </c>
      <c r="G8" s="97">
        <f t="shared" si="2"/>
        <v>106</v>
      </c>
      <c r="H8" s="98"/>
      <c r="I8" s="91" t="s">
        <v>229</v>
      </c>
      <c r="J8" s="92" t="s">
        <v>227</v>
      </c>
      <c r="K8" s="92" t="s">
        <v>233</v>
      </c>
      <c r="L8" s="92" t="s">
        <v>225</v>
      </c>
      <c r="M8" s="92" t="s">
        <v>227</v>
      </c>
      <c r="N8" s="94" t="s">
        <v>234</v>
      </c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</row>
    <row r="9" s="63" customFormat="1" ht="25" customHeight="1" spans="1:255">
      <c r="A9" s="95" t="s">
        <v>160</v>
      </c>
      <c r="B9" s="100">
        <f>C9-1.5</f>
        <v>35.5</v>
      </c>
      <c r="C9" s="100">
        <v>37</v>
      </c>
      <c r="D9" s="100">
        <f t="shared" ref="D9:G9" si="3">C9+2.2</f>
        <v>39.2</v>
      </c>
      <c r="E9" s="100">
        <f t="shared" si="3"/>
        <v>41.4</v>
      </c>
      <c r="F9" s="100">
        <f t="shared" si="3"/>
        <v>43.6</v>
      </c>
      <c r="G9" s="101">
        <f t="shared" si="3"/>
        <v>45.8</v>
      </c>
      <c r="H9" s="98"/>
      <c r="I9" s="91" t="s">
        <v>235</v>
      </c>
      <c r="J9" s="92" t="s">
        <v>236</v>
      </c>
      <c r="K9" s="92" t="s">
        <v>237</v>
      </c>
      <c r="L9" s="92" t="s">
        <v>238</v>
      </c>
      <c r="M9" s="92" t="s">
        <v>239</v>
      </c>
      <c r="N9" s="94" t="s">
        <v>240</v>
      </c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  <c r="IT9" s="99"/>
      <c r="IU9" s="99"/>
    </row>
    <row r="10" s="63" customFormat="1" ht="25" customHeight="1" spans="1:255">
      <c r="A10" s="95" t="s">
        <v>162</v>
      </c>
      <c r="B10" s="96">
        <f>C10-1.5</f>
        <v>36.5</v>
      </c>
      <c r="C10" s="96">
        <v>38</v>
      </c>
      <c r="D10" s="96">
        <f t="shared" ref="D10:G10" si="4">C10+1.5</f>
        <v>39.5</v>
      </c>
      <c r="E10" s="96">
        <f t="shared" si="4"/>
        <v>41</v>
      </c>
      <c r="F10" s="96">
        <f t="shared" si="4"/>
        <v>42.5</v>
      </c>
      <c r="G10" s="97">
        <f t="shared" si="4"/>
        <v>44</v>
      </c>
      <c r="H10" s="98"/>
      <c r="I10" s="91" t="s">
        <v>231</v>
      </c>
      <c r="J10" s="92" t="s">
        <v>241</v>
      </c>
      <c r="K10" s="92" t="s">
        <v>242</v>
      </c>
      <c r="L10" s="92" t="s">
        <v>223</v>
      </c>
      <c r="M10" s="92" t="s">
        <v>243</v>
      </c>
      <c r="N10" s="94" t="s">
        <v>244</v>
      </c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</row>
    <row r="11" s="63" customFormat="1" ht="25" customHeight="1" spans="1:255">
      <c r="A11" s="102" t="s">
        <v>164</v>
      </c>
      <c r="B11" s="96">
        <f>C11-1</f>
        <v>15.5</v>
      </c>
      <c r="C11" s="96">
        <v>16.5</v>
      </c>
      <c r="D11" s="96">
        <f t="shared" ref="D11:G11" si="5">C11+1</f>
        <v>17.5</v>
      </c>
      <c r="E11" s="96">
        <f t="shared" si="5"/>
        <v>18.5</v>
      </c>
      <c r="F11" s="96">
        <f t="shared" si="5"/>
        <v>19.5</v>
      </c>
      <c r="G11" s="97">
        <f t="shared" si="5"/>
        <v>20.5</v>
      </c>
      <c r="H11" s="98"/>
      <c r="I11" s="91" t="s">
        <v>245</v>
      </c>
      <c r="J11" s="92" t="s">
        <v>246</v>
      </c>
      <c r="K11" s="92" t="s">
        <v>247</v>
      </c>
      <c r="L11" s="92" t="s">
        <v>223</v>
      </c>
      <c r="M11" s="92" t="s">
        <v>248</v>
      </c>
      <c r="N11" s="94" t="s">
        <v>249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  <c r="IM11" s="99"/>
      <c r="IN11" s="99"/>
      <c r="IO11" s="99"/>
      <c r="IP11" s="99"/>
      <c r="IQ11" s="99"/>
      <c r="IR11" s="99"/>
      <c r="IS11" s="99"/>
      <c r="IT11" s="99"/>
      <c r="IU11" s="99"/>
    </row>
    <row r="12" s="63" customFormat="1" ht="25" customHeight="1" spans="1:255">
      <c r="A12" s="102" t="s">
        <v>166</v>
      </c>
      <c r="B12" s="96">
        <f>C12-0.8</f>
        <v>15.4</v>
      </c>
      <c r="C12" s="96">
        <v>16.2</v>
      </c>
      <c r="D12" s="96">
        <f>C12+0.8</f>
        <v>17</v>
      </c>
      <c r="E12" s="96">
        <f t="shared" ref="E12:G12" si="6">D12+1.2</f>
        <v>18.2</v>
      </c>
      <c r="F12" s="96">
        <f t="shared" si="6"/>
        <v>19.4</v>
      </c>
      <c r="G12" s="97">
        <f t="shared" si="6"/>
        <v>20.6</v>
      </c>
      <c r="H12" s="98"/>
      <c r="I12" s="91" t="s">
        <v>250</v>
      </c>
      <c r="J12" s="92" t="s">
        <v>251</v>
      </c>
      <c r="K12" s="92" t="s">
        <v>251</v>
      </c>
      <c r="L12" s="92" t="s">
        <v>252</v>
      </c>
      <c r="M12" s="92" t="s">
        <v>253</v>
      </c>
      <c r="N12" s="94" t="s">
        <v>254</v>
      </c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99"/>
      <c r="DS12" s="99"/>
      <c r="DT12" s="99"/>
      <c r="DU12" s="99"/>
      <c r="DV12" s="99"/>
      <c r="DW12" s="99"/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H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  <c r="IM12" s="99"/>
      <c r="IN12" s="99"/>
      <c r="IO12" s="99"/>
      <c r="IP12" s="99"/>
      <c r="IQ12" s="99"/>
      <c r="IR12" s="99"/>
      <c r="IS12" s="99"/>
      <c r="IT12" s="99"/>
      <c r="IU12" s="99"/>
    </row>
    <row r="13" s="63" customFormat="1" ht="26" customHeight="1" spans="1:255">
      <c r="A13" s="102" t="s">
        <v>168</v>
      </c>
      <c r="B13" s="96">
        <f>C13-0.8</f>
        <v>13.4</v>
      </c>
      <c r="C13" s="96">
        <v>14.2</v>
      </c>
      <c r="D13" s="96">
        <f>C13+0.8</f>
        <v>15</v>
      </c>
      <c r="E13" s="96">
        <f t="shared" ref="E13:G13" si="7">D13+1</f>
        <v>16</v>
      </c>
      <c r="F13" s="96">
        <f t="shared" si="7"/>
        <v>17</v>
      </c>
      <c r="G13" s="97">
        <f t="shared" si="7"/>
        <v>18</v>
      </c>
      <c r="H13" s="98"/>
      <c r="I13" s="91" t="s">
        <v>241</v>
      </c>
      <c r="J13" s="92" t="s">
        <v>241</v>
      </c>
      <c r="K13" s="92" t="s">
        <v>241</v>
      </c>
      <c r="L13" s="92" t="s">
        <v>241</v>
      </c>
      <c r="M13" s="92" t="s">
        <v>241</v>
      </c>
      <c r="N13" s="94" t="s">
        <v>241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</row>
    <row r="14" s="63" customFormat="1" ht="25" customHeight="1" spans="1:255">
      <c r="A14" s="103" t="s">
        <v>170</v>
      </c>
      <c r="B14" s="104">
        <v>1.8</v>
      </c>
      <c r="C14" s="104">
        <v>1.8</v>
      </c>
      <c r="D14" s="104">
        <v>1.8</v>
      </c>
      <c r="E14" s="104">
        <f t="shared" ref="E14:G14" si="8">D14</f>
        <v>1.8</v>
      </c>
      <c r="F14" s="104">
        <f t="shared" si="8"/>
        <v>1.8</v>
      </c>
      <c r="G14" s="105">
        <f t="shared" si="8"/>
        <v>1.8</v>
      </c>
      <c r="H14" s="98"/>
      <c r="I14" s="91"/>
      <c r="J14" s="92"/>
      <c r="K14" s="92"/>
      <c r="L14" s="92"/>
      <c r="M14" s="92"/>
      <c r="N14" s="94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</row>
    <row r="15" s="63" customFormat="1" ht="25" customHeight="1" spans="1:255">
      <c r="A15" s="106"/>
      <c r="B15" s="107"/>
      <c r="C15" s="108"/>
      <c r="D15" s="108"/>
      <c r="E15" s="109"/>
      <c r="F15" s="108"/>
      <c r="G15" s="110"/>
      <c r="H15" s="98"/>
      <c r="I15" s="111"/>
      <c r="J15" s="112"/>
      <c r="K15" s="112"/>
      <c r="L15" s="112"/>
      <c r="M15" s="112"/>
      <c r="N15" s="113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99"/>
      <c r="GV15" s="99"/>
      <c r="GW15" s="99"/>
      <c r="GX15" s="99"/>
      <c r="GY15" s="99"/>
      <c r="GZ15" s="99"/>
      <c r="HA15" s="99"/>
      <c r="HB15" s="99"/>
      <c r="HC15" s="99"/>
      <c r="HD15" s="99"/>
      <c r="HE15" s="99"/>
      <c r="HF15" s="99"/>
      <c r="HG15" s="99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99"/>
      <c r="IL15" s="99"/>
      <c r="IM15" s="99"/>
      <c r="IN15" s="99"/>
      <c r="IO15" s="99"/>
      <c r="IP15" s="99"/>
      <c r="IQ15" s="99"/>
      <c r="IR15" s="99"/>
      <c r="IS15" s="99"/>
      <c r="IT15" s="99"/>
      <c r="IU15" s="99"/>
    </row>
    <row r="16" s="62" customFormat="1" ht="20" customHeight="1" spans="1:255">
      <c r="A16" s="114" t="s">
        <v>255</v>
      </c>
      <c r="B16" s="114"/>
      <c r="C16" s="115"/>
      <c r="N16" s="70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</row>
    <row r="17" s="62" customFormat="1" ht="20" customHeight="1" spans="3:255">
      <c r="C17" s="64"/>
      <c r="I17" s="116" t="s">
        <v>172</v>
      </c>
      <c r="J17" s="117">
        <v>46037</v>
      </c>
      <c r="K17" s="116" t="s">
        <v>173</v>
      </c>
      <c r="L17" s="116" t="s">
        <v>130</v>
      </c>
      <c r="M17" s="116" t="s">
        <v>174</v>
      </c>
      <c r="N17" s="70" t="s">
        <v>133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</row>
  </sheetData>
  <mergeCells count="8">
    <mergeCell ref="A1:M1"/>
    <mergeCell ref="B2:C2"/>
    <mergeCell ref="D2:F2"/>
    <mergeCell ref="J2:M2"/>
    <mergeCell ref="B3:F3"/>
    <mergeCell ref="I3:M3"/>
    <mergeCell ref="A3:A5"/>
    <mergeCell ref="H2:H15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F4" sqref="F4:F6"/>
    </sheetView>
  </sheetViews>
  <sheetFormatPr defaultColWidth="9" defaultRowHeight="14.25"/>
  <cols>
    <col min="1" max="1" width="7" customWidth="1"/>
    <col min="2" max="2" width="16" customWidth="1"/>
    <col min="3" max="3" width="22.125" customWidth="1"/>
    <col min="4" max="4" width="12.375" customWidth="1"/>
    <col min="5" max="5" width="2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257</v>
      </c>
      <c r="B2" s="5" t="s">
        <v>258</v>
      </c>
      <c r="C2" s="5" t="s">
        <v>259</v>
      </c>
      <c r="D2" s="5" t="s">
        <v>260</v>
      </c>
      <c r="E2" s="5" t="s">
        <v>261</v>
      </c>
      <c r="F2" s="5" t="s">
        <v>262</v>
      </c>
      <c r="G2" s="5" t="s">
        <v>263</v>
      </c>
      <c r="H2" s="5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5" t="s">
        <v>270</v>
      </c>
      <c r="O2" s="5" t="s">
        <v>271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8"/>
      <c r="O3" s="8"/>
    </row>
    <row r="4" ht="40" customHeight="1" spans="1:15">
      <c r="A4" s="11">
        <v>1</v>
      </c>
      <c r="B4" s="24" t="s">
        <v>273</v>
      </c>
      <c r="C4" s="24" t="s">
        <v>274</v>
      </c>
      <c r="D4" s="24" t="s">
        <v>275</v>
      </c>
      <c r="E4" s="24" t="s">
        <v>62</v>
      </c>
      <c r="F4" s="24" t="s">
        <v>276</v>
      </c>
      <c r="G4" s="27" t="s">
        <v>65</v>
      </c>
      <c r="H4" s="27" t="s">
        <v>65</v>
      </c>
      <c r="I4" s="14">
        <v>2</v>
      </c>
      <c r="J4" s="14">
        <v>2</v>
      </c>
      <c r="K4" s="14">
        <v>1</v>
      </c>
      <c r="L4" s="14">
        <v>0</v>
      </c>
      <c r="M4" s="14">
        <v>0</v>
      </c>
      <c r="N4" s="14">
        <v>5</v>
      </c>
      <c r="O4" s="11"/>
    </row>
    <row r="5" ht="40" customHeight="1" spans="1:15">
      <c r="A5" s="11">
        <v>2</v>
      </c>
      <c r="B5" s="24" t="s">
        <v>277</v>
      </c>
      <c r="C5" s="24" t="s">
        <v>274</v>
      </c>
      <c r="D5" s="24" t="s">
        <v>275</v>
      </c>
      <c r="E5" s="24" t="s">
        <v>62</v>
      </c>
      <c r="F5" s="24" t="s">
        <v>276</v>
      </c>
      <c r="G5" s="27" t="s">
        <v>65</v>
      </c>
      <c r="H5" s="27" t="s">
        <v>65</v>
      </c>
      <c r="I5" s="14">
        <v>2</v>
      </c>
      <c r="J5" s="14">
        <v>1</v>
      </c>
      <c r="K5" s="14">
        <v>3</v>
      </c>
      <c r="L5" s="14">
        <v>0</v>
      </c>
      <c r="M5" s="14">
        <v>0</v>
      </c>
      <c r="N5" s="14">
        <v>6</v>
      </c>
      <c r="O5" s="11"/>
    </row>
    <row r="6" ht="40" customHeight="1" spans="1:15">
      <c r="A6" s="11">
        <v>3</v>
      </c>
      <c r="B6" s="24" t="s">
        <v>278</v>
      </c>
      <c r="C6" s="24" t="s">
        <v>274</v>
      </c>
      <c r="D6" s="24" t="s">
        <v>275</v>
      </c>
      <c r="E6" s="24" t="s">
        <v>62</v>
      </c>
      <c r="F6" s="24" t="s">
        <v>276</v>
      </c>
      <c r="G6" s="27" t="s">
        <v>65</v>
      </c>
      <c r="H6" s="27" t="s">
        <v>65</v>
      </c>
      <c r="I6" s="14">
        <v>2</v>
      </c>
      <c r="J6" s="14">
        <v>2</v>
      </c>
      <c r="K6" s="14">
        <v>1</v>
      </c>
      <c r="L6" s="14">
        <v>0</v>
      </c>
      <c r="M6" s="14">
        <v>0</v>
      </c>
      <c r="N6" s="14">
        <v>5</v>
      </c>
      <c r="O6" s="11"/>
    </row>
    <row r="7" ht="40" customHeight="1" spans="1:15">
      <c r="A7" s="11"/>
      <c r="B7" s="24"/>
      <c r="C7" s="24"/>
      <c r="D7" s="24"/>
      <c r="E7" s="24"/>
      <c r="F7" s="28"/>
      <c r="G7" s="27"/>
      <c r="H7" s="27"/>
      <c r="I7" s="58"/>
      <c r="J7" s="58"/>
      <c r="K7" s="58"/>
      <c r="L7" s="58"/>
      <c r="M7" s="58"/>
      <c r="N7" s="59"/>
      <c r="O7" s="11"/>
    </row>
    <row r="8" ht="40" customHeight="1" spans="1:15">
      <c r="A8" s="11"/>
      <c r="B8" s="24"/>
      <c r="C8" s="24"/>
      <c r="D8" s="24"/>
      <c r="E8" s="24"/>
      <c r="F8" s="28"/>
      <c r="G8" s="27"/>
      <c r="H8" s="27"/>
      <c r="I8" s="58"/>
      <c r="J8" s="58"/>
      <c r="K8" s="58"/>
      <c r="L8" s="58"/>
      <c r="M8" s="58"/>
      <c r="N8" s="59"/>
      <c r="O8" s="11"/>
    </row>
    <row r="9" ht="40" customHeight="1" spans="1:15">
      <c r="A9" s="11"/>
      <c r="B9" s="24"/>
      <c r="C9" s="24"/>
      <c r="D9" s="24"/>
      <c r="E9" s="24"/>
      <c r="F9" s="28"/>
      <c r="G9" s="27"/>
      <c r="H9" s="27"/>
      <c r="I9" s="58"/>
      <c r="J9" s="58"/>
      <c r="K9" s="58"/>
      <c r="L9" s="58"/>
      <c r="M9" s="58"/>
      <c r="N9" s="59"/>
      <c r="O9" s="11"/>
    </row>
    <row r="10" ht="25" customHeight="1" spans="1:15">
      <c r="A10" s="11"/>
      <c r="B10" s="60"/>
      <c r="C10" s="60"/>
      <c r="D10" s="60"/>
      <c r="E10" s="60"/>
      <c r="F10" s="60"/>
      <c r="G10" s="11"/>
      <c r="H10" s="11"/>
      <c r="I10" s="61"/>
      <c r="J10" s="61"/>
      <c r="K10" s="61"/>
      <c r="L10" s="61"/>
      <c r="M10" s="11"/>
      <c r="N10" s="11"/>
      <c r="O10" s="11"/>
    </row>
    <row r="11" ht="25" customHeight="1" spans="1:15">
      <c r="A11" s="11"/>
      <c r="B11" s="60"/>
      <c r="C11" s="60"/>
      <c r="D11" s="60"/>
      <c r="E11" s="60"/>
      <c r="F11" s="60"/>
      <c r="G11" s="11"/>
      <c r="H11" s="11"/>
      <c r="I11" s="61"/>
      <c r="J11" s="61"/>
      <c r="K11" s="61"/>
      <c r="L11" s="61"/>
      <c r="M11" s="11"/>
      <c r="N11" s="11"/>
      <c r="O11" s="12"/>
    </row>
    <row r="12" s="2" customFormat="1" ht="34" customHeight="1" spans="1:15">
      <c r="A12" s="17" t="s">
        <v>279</v>
      </c>
      <c r="B12" s="18"/>
      <c r="C12" s="18"/>
      <c r="D12" s="19"/>
      <c r="E12" s="20"/>
      <c r="F12" s="35"/>
      <c r="G12" s="35"/>
      <c r="H12" s="35"/>
      <c r="I12" s="30"/>
      <c r="J12" s="17" t="s">
        <v>280</v>
      </c>
      <c r="K12" s="18"/>
      <c r="L12" s="18"/>
      <c r="M12" s="19"/>
      <c r="N12" s="18"/>
      <c r="O12" s="21"/>
    </row>
    <row r="13" ht="66" customHeight="1" spans="1:15">
      <c r="A13" s="22" t="s">
        <v>281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J17" sqref="J17"/>
    </sheetView>
  </sheetViews>
  <sheetFormatPr defaultColWidth="9" defaultRowHeight="14.25"/>
  <cols>
    <col min="1" max="1" width="7" customWidth="1"/>
    <col min="2" max="2" width="11.4" customWidth="1"/>
    <col min="3" max="3" width="16.1" customWidth="1"/>
    <col min="4" max="4" width="18.8" customWidth="1"/>
    <col min="5" max="5" width="12.125" customWidth="1"/>
    <col min="6" max="6" width="19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283</v>
      </c>
      <c r="H2" s="4"/>
      <c r="I2" s="4" t="s">
        <v>284</v>
      </c>
      <c r="J2" s="4"/>
      <c r="K2" s="6" t="s">
        <v>285</v>
      </c>
      <c r="L2" s="52" t="s">
        <v>286</v>
      </c>
      <c r="M2" s="7" t="s">
        <v>287</v>
      </c>
    </row>
    <row r="3" s="1" customFormat="1" ht="16.5" spans="1:13">
      <c r="A3" s="4"/>
      <c r="B3" s="8"/>
      <c r="C3" s="8"/>
      <c r="D3" s="8"/>
      <c r="E3" s="8"/>
      <c r="F3" s="8"/>
      <c r="G3" s="4" t="s">
        <v>288</v>
      </c>
      <c r="H3" s="4" t="s">
        <v>289</v>
      </c>
      <c r="I3" s="4" t="s">
        <v>288</v>
      </c>
      <c r="J3" s="4" t="s">
        <v>289</v>
      </c>
      <c r="K3" s="9"/>
      <c r="L3" s="53"/>
      <c r="M3" s="10"/>
    </row>
    <row r="4" s="51" customFormat="1" ht="30" customHeight="1" spans="1:13">
      <c r="A4" s="54">
        <v>1</v>
      </c>
      <c r="B4" s="24" t="s">
        <v>276</v>
      </c>
      <c r="C4" s="24" t="s">
        <v>273</v>
      </c>
      <c r="D4" s="24" t="s">
        <v>274</v>
      </c>
      <c r="E4" s="24" t="s">
        <v>275</v>
      </c>
      <c r="F4" s="24" t="s">
        <v>62</v>
      </c>
      <c r="G4" s="55">
        <v>-0.02</v>
      </c>
      <c r="H4" s="55">
        <v>-0.01</v>
      </c>
      <c r="I4" s="55">
        <v>-0.01</v>
      </c>
      <c r="J4" s="55">
        <v>-0.01</v>
      </c>
      <c r="K4" s="54"/>
      <c r="L4" s="54"/>
      <c r="M4" s="54" t="s">
        <v>290</v>
      </c>
    </row>
    <row r="5" ht="30" customHeight="1" spans="1:13">
      <c r="A5" s="54">
        <v>2</v>
      </c>
      <c r="B5" s="24" t="s">
        <v>276</v>
      </c>
      <c r="C5" s="24" t="s">
        <v>277</v>
      </c>
      <c r="D5" s="24" t="s">
        <v>274</v>
      </c>
      <c r="E5" s="24" t="s">
        <v>275</v>
      </c>
      <c r="F5" s="24" t="s">
        <v>62</v>
      </c>
      <c r="G5" s="55">
        <v>-0.02</v>
      </c>
      <c r="H5" s="55">
        <v>-0.01</v>
      </c>
      <c r="I5" s="55">
        <v>-0.01</v>
      </c>
      <c r="J5" s="55">
        <v>-0.01</v>
      </c>
      <c r="K5" s="12"/>
      <c r="L5" s="12"/>
      <c r="M5" s="54" t="s">
        <v>290</v>
      </c>
    </row>
    <row r="6" ht="30" customHeight="1" spans="1:13">
      <c r="A6" s="54">
        <v>3</v>
      </c>
      <c r="B6" s="24" t="s">
        <v>276</v>
      </c>
      <c r="C6" s="24" t="s">
        <v>278</v>
      </c>
      <c r="D6" s="24" t="s">
        <v>274</v>
      </c>
      <c r="E6" s="24" t="s">
        <v>275</v>
      </c>
      <c r="F6" s="24" t="s">
        <v>62</v>
      </c>
      <c r="G6" s="55">
        <v>-0.02</v>
      </c>
      <c r="H6" s="55">
        <v>-0.01</v>
      </c>
      <c r="I6" s="55">
        <v>-0.01</v>
      </c>
      <c r="J6" s="55">
        <v>-0.01</v>
      </c>
      <c r="K6" s="12"/>
      <c r="L6" s="12"/>
      <c r="M6" s="54" t="s">
        <v>290</v>
      </c>
    </row>
    <row r="7" ht="30" customHeight="1" spans="1:13">
      <c r="A7" s="54"/>
      <c r="B7" s="28"/>
      <c r="C7" s="24"/>
      <c r="D7" s="24"/>
      <c r="E7" s="24"/>
      <c r="F7" s="29"/>
      <c r="G7" s="55"/>
      <c r="H7" s="55"/>
      <c r="I7" s="55"/>
      <c r="J7" s="55"/>
      <c r="K7" s="12"/>
      <c r="L7" s="12"/>
      <c r="M7" s="54"/>
    </row>
    <row r="8" ht="30" customHeight="1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="2" customFormat="1" ht="18.75" spans="1:13">
      <c r="A9" s="17" t="s">
        <v>291</v>
      </c>
      <c r="B9" s="18"/>
      <c r="C9" s="18"/>
      <c r="D9" s="18"/>
      <c r="E9" s="19"/>
      <c r="F9" s="20"/>
      <c r="G9" s="30"/>
      <c r="H9" s="17" t="s">
        <v>280</v>
      </c>
      <c r="I9" s="18"/>
      <c r="J9" s="18"/>
      <c r="K9" s="19"/>
      <c r="L9" s="56"/>
      <c r="M9" s="21"/>
    </row>
    <row r="10" ht="16.5" spans="1:13">
      <c r="A10" s="57" t="s">
        <v>292</v>
      </c>
      <c r="B10" s="5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I18" sqref="I18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9.8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294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36" t="s">
        <v>295</v>
      </c>
      <c r="H2" s="37"/>
      <c r="I2" s="38"/>
      <c r="J2" s="36" t="s">
        <v>296</v>
      </c>
      <c r="K2" s="37"/>
      <c r="L2" s="38"/>
      <c r="M2" s="36" t="s">
        <v>297</v>
      </c>
      <c r="N2" s="37"/>
      <c r="O2" s="38"/>
      <c r="P2" s="36" t="s">
        <v>298</v>
      </c>
      <c r="Q2" s="37"/>
      <c r="R2" s="38"/>
      <c r="S2" s="37" t="s">
        <v>299</v>
      </c>
      <c r="T2" s="37"/>
      <c r="U2" s="38"/>
      <c r="V2" s="32" t="s">
        <v>300</v>
      </c>
      <c r="W2" s="32" t="s">
        <v>271</v>
      </c>
    </row>
    <row r="3" s="1" customFormat="1" ht="16.5" spans="1:23">
      <c r="A3" s="8"/>
      <c r="B3" s="39"/>
      <c r="C3" s="39"/>
      <c r="D3" s="39"/>
      <c r="E3" s="39"/>
      <c r="F3" s="39"/>
      <c r="G3" s="4" t="s">
        <v>301</v>
      </c>
      <c r="H3" s="4" t="s">
        <v>67</v>
      </c>
      <c r="I3" s="4" t="s">
        <v>262</v>
      </c>
      <c r="J3" s="4" t="s">
        <v>301</v>
      </c>
      <c r="K3" s="4" t="s">
        <v>67</v>
      </c>
      <c r="L3" s="4" t="s">
        <v>262</v>
      </c>
      <c r="M3" s="4" t="s">
        <v>301</v>
      </c>
      <c r="N3" s="4" t="s">
        <v>67</v>
      </c>
      <c r="O3" s="4" t="s">
        <v>262</v>
      </c>
      <c r="P3" s="4" t="s">
        <v>301</v>
      </c>
      <c r="Q3" s="4" t="s">
        <v>67</v>
      </c>
      <c r="R3" s="4" t="s">
        <v>262</v>
      </c>
      <c r="S3" s="4" t="s">
        <v>301</v>
      </c>
      <c r="T3" s="4" t="s">
        <v>67</v>
      </c>
      <c r="U3" s="4" t="s">
        <v>262</v>
      </c>
      <c r="V3" s="40"/>
      <c r="W3" s="40"/>
    </row>
    <row r="4" spans="1:23">
      <c r="A4" s="41" t="s">
        <v>302</v>
      </c>
      <c r="B4" s="41" t="s">
        <v>303</v>
      </c>
      <c r="C4" s="24" t="s">
        <v>273</v>
      </c>
      <c r="D4" s="24" t="s">
        <v>274</v>
      </c>
      <c r="E4" s="24" t="s">
        <v>275</v>
      </c>
      <c r="F4" s="24" t="s">
        <v>62</v>
      </c>
      <c r="G4" s="42" t="s">
        <v>304</v>
      </c>
      <c r="H4" s="11"/>
      <c r="I4" s="43" t="s">
        <v>305</v>
      </c>
      <c r="J4" s="11"/>
      <c r="K4" s="11"/>
      <c r="L4" s="43"/>
      <c r="M4" s="11"/>
      <c r="N4" s="11"/>
      <c r="O4" s="43"/>
      <c r="P4" s="11"/>
      <c r="Q4" s="11"/>
      <c r="R4" s="43"/>
      <c r="S4" s="11"/>
      <c r="T4" s="11"/>
      <c r="U4" s="11"/>
      <c r="V4" s="11" t="s">
        <v>306</v>
      </c>
      <c r="W4" s="11"/>
    </row>
    <row r="5" ht="16.5" spans="1:23">
      <c r="A5" s="44"/>
      <c r="B5" s="44"/>
      <c r="C5" s="24" t="s">
        <v>277</v>
      </c>
      <c r="D5" s="24" t="s">
        <v>274</v>
      </c>
      <c r="E5" s="24" t="s">
        <v>275</v>
      </c>
      <c r="F5" s="24" t="s">
        <v>62</v>
      </c>
      <c r="G5" s="36" t="s">
        <v>307</v>
      </c>
      <c r="H5" s="37"/>
      <c r="I5" s="38"/>
      <c r="J5" s="36" t="s">
        <v>308</v>
      </c>
      <c r="K5" s="37"/>
      <c r="L5" s="38"/>
      <c r="M5" s="36" t="s">
        <v>309</v>
      </c>
      <c r="N5" s="37"/>
      <c r="O5" s="38"/>
      <c r="P5" s="36" t="s">
        <v>310</v>
      </c>
      <c r="Q5" s="37"/>
      <c r="R5" s="38"/>
      <c r="S5" s="37" t="s">
        <v>311</v>
      </c>
      <c r="T5" s="37"/>
      <c r="U5" s="38"/>
      <c r="V5" s="11"/>
      <c r="W5" s="11"/>
    </row>
    <row r="6" ht="16.5" spans="1:23">
      <c r="A6" s="44"/>
      <c r="B6" s="44"/>
      <c r="C6" s="24" t="s">
        <v>278</v>
      </c>
      <c r="D6" s="24" t="s">
        <v>274</v>
      </c>
      <c r="E6" s="24" t="s">
        <v>275</v>
      </c>
      <c r="F6" s="24" t="s">
        <v>62</v>
      </c>
      <c r="G6" s="4" t="s">
        <v>301</v>
      </c>
      <c r="H6" s="4" t="s">
        <v>67</v>
      </c>
      <c r="I6" s="4" t="s">
        <v>262</v>
      </c>
      <c r="J6" s="4" t="s">
        <v>301</v>
      </c>
      <c r="K6" s="4" t="s">
        <v>67</v>
      </c>
      <c r="L6" s="4" t="s">
        <v>262</v>
      </c>
      <c r="M6" s="4" t="s">
        <v>301</v>
      </c>
      <c r="N6" s="4" t="s">
        <v>67</v>
      </c>
      <c r="O6" s="4" t="s">
        <v>262</v>
      </c>
      <c r="P6" s="4" t="s">
        <v>301</v>
      </c>
      <c r="Q6" s="4" t="s">
        <v>67</v>
      </c>
      <c r="R6" s="4" t="s">
        <v>262</v>
      </c>
      <c r="S6" s="4" t="s">
        <v>301</v>
      </c>
      <c r="T6" s="4" t="s">
        <v>67</v>
      </c>
      <c r="U6" s="4" t="s">
        <v>262</v>
      </c>
      <c r="V6" s="11"/>
      <c r="W6" s="11"/>
    </row>
    <row r="7" ht="16.5" spans="1:23">
      <c r="A7" s="44"/>
      <c r="B7" s="44"/>
      <c r="C7" s="24"/>
      <c r="D7" s="24"/>
      <c r="E7" s="24"/>
      <c r="F7" s="45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"/>
      <c r="U7" s="4"/>
      <c r="V7" s="11"/>
      <c r="W7" s="11"/>
    </row>
    <row r="8" ht="16.5" spans="1:23">
      <c r="A8" s="44"/>
      <c r="B8" s="44"/>
      <c r="C8" s="24"/>
      <c r="D8" s="24"/>
      <c r="E8" s="24"/>
      <c r="F8" s="45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"/>
      <c r="U8" s="4"/>
      <c r="V8" s="11"/>
      <c r="W8" s="11"/>
    </row>
    <row r="9" spans="1:23">
      <c r="A9" s="47"/>
      <c r="B9" s="47"/>
      <c r="C9" s="24"/>
      <c r="D9" s="24"/>
      <c r="E9" s="24"/>
      <c r="F9" s="45"/>
      <c r="G9" s="43"/>
      <c r="H9" s="43"/>
      <c r="I9" s="43"/>
      <c r="J9" s="43"/>
      <c r="K9" s="43"/>
      <c r="L9" s="43"/>
      <c r="M9" s="43"/>
      <c r="N9" s="43"/>
      <c r="O9" s="43"/>
      <c r="P9" s="43"/>
      <c r="Q9" s="11"/>
      <c r="R9" s="11"/>
      <c r="S9" s="11"/>
      <c r="T9" s="11"/>
      <c r="U9" s="11"/>
      <c r="V9" s="11"/>
      <c r="W9" s="11"/>
    </row>
    <row r="10" spans="1:23">
      <c r="A10" s="41"/>
      <c r="B10" s="41"/>
      <c r="C10" s="48"/>
      <c r="D10" s="41"/>
      <c r="E10" s="49"/>
      <c r="F10" s="48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 t="s">
        <v>306</v>
      </c>
      <c r="W10" s="11"/>
    </row>
    <row r="11" ht="27" customHeight="1" spans="1:23">
      <c r="A11" s="47"/>
      <c r="B11" s="47"/>
      <c r="C11" s="47"/>
      <c r="D11" s="47"/>
      <c r="E11" s="50"/>
      <c r="F11" s="47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="2" customFormat="1" ht="18.75" spans="1:23">
      <c r="A12" s="17" t="s">
        <v>312</v>
      </c>
      <c r="B12" s="18"/>
      <c r="C12" s="18"/>
      <c r="D12" s="18"/>
      <c r="E12" s="19"/>
      <c r="F12" s="20"/>
      <c r="G12" s="30"/>
      <c r="H12" s="35"/>
      <c r="I12" s="35"/>
      <c r="J12" s="17" t="s">
        <v>280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9"/>
      <c r="V12" s="18"/>
      <c r="W12" s="21"/>
    </row>
    <row r="13" ht="57" customHeight="1" spans="1:23">
      <c r="A13" s="22" t="s">
        <v>313</v>
      </c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2:E12"/>
    <mergeCell ref="F12:G12"/>
    <mergeCell ref="J12:U12"/>
    <mergeCell ref="A13:W13"/>
    <mergeCell ref="A2:A3"/>
    <mergeCell ref="A4:A9"/>
    <mergeCell ref="A10:A11"/>
    <mergeCell ref="B2:B3"/>
    <mergeCell ref="B4:B9"/>
    <mergeCell ref="B10:B11"/>
    <mergeCell ref="C2:C3"/>
    <mergeCell ref="C10:C11"/>
    <mergeCell ref="D2:D3"/>
    <mergeCell ref="D10:D11"/>
    <mergeCell ref="E2:E3"/>
    <mergeCell ref="E10:E11"/>
    <mergeCell ref="F2:F3"/>
    <mergeCell ref="F10:F11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2026-01-21T06:11:23Z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