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验货尺寸表 （中期洗水）" sheetId="16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<sst xmlns="http://schemas.openxmlformats.org/spreadsheetml/2006/main" count="1229" uniqueCount="435">
  <si>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</si>
  <si>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</si>
  <si>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</si>
  <si>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</si>
  <si>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</si>
  <si>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</si>
  <si>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</si>
  <si>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</si>
  <si>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</si>
  <si>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</si>
  <si>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</si>
  <si>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</si>
  <si>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</si>
  <si>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</si>
  <si>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</si>
  <si>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</si>
  <si>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</si>
  <si>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</si>
  <si>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</si>
  <si>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</si>
  <si>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</si>
  <si>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</si>
  <si>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</si>
  <si>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</si>
  <si>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</si>
  <si>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</si>
  <si>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</si>
  <si>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</si>
  <si>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</si>
  <si>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</si>
  <si>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</si>
  <si>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</si>
  <si>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</si>
  <si>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</si>
  <si>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</si>
  <si>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</si>
  <si>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</si>
  <si>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</si>
  <si>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</si>
  <si>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</si>
  <si>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</si>
  <si>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</si>
  <si>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</si>
  <si>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</si>
  <si>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</si>
  <si>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</si>
  <si>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</si>
  <si>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</si>
  <si>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</si>
  <si>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</si>
  <si>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</si>
  <si>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</si>
  <si>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</si>
  <si>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</si>
  <si>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</si>
  <si>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</si>
  <si>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</si>
  <si>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</si>
  <si>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</si>
  <si>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</si>
  <si>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</si>
  <si>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</si>
  <si>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TAJJAO81555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</si>
  <si>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</si>
  <si>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</si>
  <si>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</si>
  <si>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</si>
  <si>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</si>
  <si>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</si>
  <si>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</si>
  <si>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</si>
  <si>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</si>
  <si>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</si>
  <si>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</si>
  <si>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</si>
  <si>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2461件</t>
  </si>
  <si>
    <t>包装预计完成日</t>
  </si>
  <si>
    <t>印花、刺绣确认样</t>
  </si>
  <si>
    <t>采购凭证编号：</t>
  </si>
  <si>
    <t>CGDD25110600036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</si>
  <si>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</si>
  <si>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</si>
  <si>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</si>
  <si>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</si>
  <si>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</si>
  <si>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</si>
  <si>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</si>
  <si>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</si>
  <si>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</si>
  <si>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</si>
  <si>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</si>
  <si>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</si>
  <si>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</si>
  <si>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</si>
  <si>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</si>
  <si>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</si>
  <si>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</si>
  <si>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</si>
  <si>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</si>
  <si>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</si>
  <si>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</si>
  <si>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</si>
  <si>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</si>
  <si>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</si>
  <si>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</si>
  <si>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</si>
  <si>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</si>
  <si>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</si>
  <si>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</si>
  <si>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</si>
  <si>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</si>
  <si>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</si>
  <si>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</si>
  <si>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</si>
  <si>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</si>
  <si>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</si>
  <si>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</si>
  <si>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白兰橙AJ7X</t>
  </si>
  <si>
    <t>已裁齐</t>
  </si>
  <si>
    <t>藏柏绿DJ2X</t>
  </si>
  <si>
    <t>黑色G02X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</si>
  <si>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</si>
  <si>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白兰橙M/3件   2XL/10件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</si>
  <si>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</si>
  <si>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</si>
  <si>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</si>
  <si>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</si>
  <si>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</si>
  <si>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</si>
  <si>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1.领高低 肩下有容皱</t>
  </si>
  <si>
    <t>2.袖子笑口</t>
  </si>
  <si>
    <t>3.夹底错骨</t>
  </si>
  <si>
    <t>4.下脚吊脚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</si>
  <si>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</si>
  <si>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</si>
  <si>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</si>
  <si>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</si>
  <si>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</si>
  <si>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</si>
  <si>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</si>
  <si>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</si>
  <si>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</si>
  <si>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</si>
  <si>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</si>
  <si>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吴以容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</si>
  <si>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</si>
  <si>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</si>
  <si>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</si>
  <si>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</si>
  <si>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</si>
  <si>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</si>
  <si>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</si>
  <si>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</si>
  <si>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</si>
  <si>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</si>
  <si>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</si>
  <si>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</si>
  <si>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</si>
  <si>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</si>
  <si>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</si>
  <si>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</si>
  <si>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M/白兰橙</t>
  </si>
  <si>
    <t>3XL/白兰橙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</si>
  <si>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</si>
  <si>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</si>
  <si>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</si>
  <si>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</si>
  <si>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</si>
  <si>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</si>
  <si>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</si>
  <si>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</si>
  <si>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</si>
  <si>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+1.5/+1.2</t>
  </si>
  <si>
    <t>+1.5/+0.7</t>
  </si>
  <si>
    <t>胸围</t>
  </si>
  <si>
    <t>+1/-</t>
  </si>
  <si>
    <t>+3/+1.2</t>
  </si>
  <si>
    <t>下摆</t>
  </si>
  <si>
    <t>106</t>
  </si>
  <si>
    <t>+0.5/-</t>
  </si>
  <si>
    <t>+1/+0.5</t>
  </si>
  <si>
    <t>肩宽</t>
  </si>
  <si>
    <t>45.5</t>
  </si>
  <si>
    <t>-/+0.3</t>
  </si>
  <si>
    <t>+1.2/+0.7</t>
  </si>
  <si>
    <t>肩点袖长</t>
  </si>
  <si>
    <t>21.5</t>
  </si>
  <si>
    <t>+0.5/+0.5</t>
  </si>
  <si>
    <t>袖肥</t>
  </si>
  <si>
    <t>19.5</t>
  </si>
  <si>
    <t>+0.6/-</t>
  </si>
  <si>
    <t>袖口松量</t>
  </si>
  <si>
    <t>-0.2/-0.2</t>
  </si>
  <si>
    <t>-/+0.7</t>
  </si>
  <si>
    <t>领宽</t>
  </si>
  <si>
    <t>-/+0.5</t>
  </si>
  <si>
    <t>-/-</t>
  </si>
  <si>
    <t>领深</t>
  </si>
  <si>
    <t>领高</t>
  </si>
  <si>
    <t>备注：</t>
  </si>
  <si>
    <t xml:space="preserve">     初期请洗测2-3件，有问题的另加测量数量。</t>
  </si>
  <si>
    <t>验货时间：1-12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</si>
  <si>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</si>
  <si>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</si>
  <si>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</si>
  <si>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</si>
  <si>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</si>
  <si>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</si>
  <si>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</si>
  <si>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</si>
  <si>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</si>
  <si>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</si>
  <si>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</si>
  <si>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</si>
  <si>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</si>
  <si>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白兰橙：S/2 M/5 L/5 XL/5 2XL/5</t>
  </si>
  <si>
    <t>藏柏绿：S/2 M/5 L/5 XL/5 2XL/5</t>
  </si>
  <si>
    <t>黑色：S/2 M/10 L/15 XL/15 2XL/10  3XL/10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</si>
  <si>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</si>
  <si>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</si>
  <si>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</si>
  <si>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</si>
  <si>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1.前领高低</t>
  </si>
  <si>
    <t>2.上袖走位笑口</t>
  </si>
  <si>
    <t>4.埋夹手势不均、吊脚</t>
  </si>
  <si>
    <t>5.线头、污渍</t>
  </si>
  <si>
    <t>6.黑色衣长偏长1.5-2.2</t>
  </si>
  <si>
    <t>【整改的严重缺陷及整改复核时间】</t>
  </si>
  <si>
    <t>姓名</t>
  </si>
  <si>
    <t>尾期复核品质情况</t>
  </si>
  <si>
    <t>白兰橙</t>
  </si>
  <si>
    <t>黑色</t>
  </si>
  <si>
    <t>藏柏绿</t>
  </si>
  <si>
    <t>+1.5/+1.5</t>
  </si>
  <si>
    <t>+1.5/+2</t>
  </si>
  <si>
    <t>+2/+2</t>
  </si>
  <si>
    <t>-/+1</t>
  </si>
  <si>
    <t>+1/+1</t>
  </si>
  <si>
    <t>+2/+3</t>
  </si>
  <si>
    <t>+0.5/+1</t>
  </si>
  <si>
    <t>+1/+0.9</t>
  </si>
  <si>
    <t>+0.7/+1</t>
  </si>
  <si>
    <t>+1/+0.8</t>
  </si>
  <si>
    <t>+0.6/+0.5</t>
  </si>
  <si>
    <t>-0.2/-</t>
  </si>
  <si>
    <t>验货时间：1-14</t>
  </si>
  <si>
    <t>白兰橙色</t>
  </si>
  <si>
    <t>+1.5/+1</t>
  </si>
  <si>
    <t>+2/+1</t>
  </si>
  <si>
    <t>-/-1</t>
  </si>
  <si>
    <t>+0.9/+1</t>
  </si>
  <si>
    <t>+1/+0.7</t>
  </si>
  <si>
    <t>+0.8/+0.3</t>
  </si>
  <si>
    <t>+0.2/-0.2</t>
  </si>
  <si>
    <t>+0.7/+0.5</t>
  </si>
  <si>
    <t>-0.5/-0.5</t>
  </si>
  <si>
    <t>QC出货报告书</t>
  </si>
  <si>
    <t>团购订单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</si>
  <si>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</si>
  <si>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</si>
  <si>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</si>
  <si>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</si>
  <si>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</si>
  <si>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</si>
  <si>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</si>
  <si>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</si>
  <si>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</si>
  <si>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</si>
  <si>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</si>
  <si>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</si>
  <si>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</si>
  <si>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</si>
  <si>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</si>
  <si>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</si>
  <si>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</si>
  <si>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</si>
  <si>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</si>
  <si>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</si>
  <si>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</si>
  <si>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</si>
  <si>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</si>
  <si>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</si>
  <si>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</si>
  <si>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</si>
  <si>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</si>
  <si>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</si>
  <si>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</si>
  <si>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</si>
  <si>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</si>
  <si>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</si>
  <si>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</si>
  <si>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</si>
  <si>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</si>
  <si>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</si>
  <si>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</si>
  <si>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</si>
  <si>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白兰橙 S/7 M/7  L/7 XL/7 XXL/7  XXXL/7</t>
  </si>
  <si>
    <t>藏柏绿 S/7 M/7  L/7 XL/7 XXL/7  XXXL/7</t>
  </si>
  <si>
    <t>黑色 S/7 M/7  L/7 XL/7 XXL/7  XXXL/7</t>
  </si>
  <si>
    <t>情况说明：</t>
  </si>
  <si>
    <t xml:space="preserve">【问题点描述】  </t>
  </si>
  <si>
    <t>1.袖弯藏止口 及骨位不顺</t>
  </si>
  <si>
    <t>2.线头/线团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</si>
  <si>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</si>
  <si>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</si>
  <si>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</si>
  <si>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</si>
  <si>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</si>
  <si>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</si>
  <si>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</si>
  <si>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</si>
  <si>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</si>
  <si>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</si>
  <si>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</si>
  <si>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</si>
  <si>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</si>
  <si>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</si>
  <si>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</si>
  <si>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</si>
  <si>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</si>
  <si>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</si>
  <si>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</si>
  <si>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</si>
  <si>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</si>
  <si>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</si>
  <si>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</si>
  <si>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+1.5</t>
  </si>
  <si>
    <t>-/+</t>
  </si>
  <si>
    <t>+2</t>
  </si>
  <si>
    <t>-</t>
  </si>
  <si>
    <t>-1/-1</t>
  </si>
  <si>
    <t>+2/-1</t>
  </si>
  <si>
    <t>+0.4</t>
  </si>
  <si>
    <t>+0.8/+0.8</t>
  </si>
  <si>
    <t>-0.3/-0.3</t>
  </si>
  <si>
    <t>+0.5</t>
  </si>
  <si>
    <t>+0.7/+0.2</t>
  </si>
  <si>
    <t>+0.3/+0.3</t>
  </si>
  <si>
    <t>+0.6/+0.6</t>
  </si>
  <si>
    <t>+0.3</t>
  </si>
  <si>
    <t>-/+0.4</t>
  </si>
  <si>
    <t>+0.4/+0.4</t>
  </si>
  <si>
    <t>+0.2/-0.3</t>
  </si>
  <si>
    <t>-/-0.4</t>
  </si>
  <si>
    <t>验货时间：1-15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</si>
  <si>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</si>
  <si>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</si>
  <si>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</si>
  <si>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</si>
  <si>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</si>
  <si>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</si>
  <si>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</si>
  <si>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</si>
  <si>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</si>
  <si>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</si>
  <si>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</si>
  <si>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</si>
  <si>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</si>
  <si>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</si>
  <si>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</si>
  <si>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</si>
  <si>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</si>
  <si>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26B028</t>
  </si>
  <si>
    <t>TAJJAo81555</t>
  </si>
  <si>
    <t>新诚</t>
  </si>
  <si>
    <t>合格</t>
  </si>
  <si>
    <t>YES</t>
  </si>
  <si>
    <t>制表时间：12-13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</si>
  <si>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</si>
  <si>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</si>
  <si>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</si>
  <si>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</si>
  <si>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</si>
  <si>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</si>
  <si>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</si>
  <si>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</si>
  <si>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</si>
  <si>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</si>
  <si>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径向：- 4纬向0</t>
  </si>
  <si>
    <t>径向：- 4纬向+1</t>
  </si>
  <si>
    <t>径向：-3.5纬向-0.5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</si>
  <si>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</si>
  <si>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</si>
  <si>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</si>
  <si>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</si>
  <si>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</si>
  <si>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</si>
  <si>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</si>
  <si>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</si>
  <si>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</si>
  <si>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</si>
  <si>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</si>
  <si>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</si>
  <si>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</si>
  <si>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</si>
  <si>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</si>
  <si>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</si>
  <si>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</si>
  <si>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</si>
  <si>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</si>
  <si>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</si>
  <si>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</si>
  <si>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</si>
  <si>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</si>
  <si>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</si>
  <si>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</si>
  <si>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</si>
  <si>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</si>
  <si>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</si>
  <si>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</si>
  <si>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</si>
  <si>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</si>
  <si>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</si>
  <si>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</si>
  <si>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</si>
  <si>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</si>
  <si>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制表时间：12-20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</si>
  <si>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</si>
  <si>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</si>
  <si>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</si>
  <si>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</si>
  <si>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</si>
  <si>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</si>
  <si>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</si>
  <si>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</si>
  <si>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高周波+厚板</t>
  </si>
  <si>
    <t>洗测2次</t>
  </si>
  <si>
    <t>洗测3次</t>
  </si>
  <si>
    <t>洗测4次</t>
  </si>
  <si>
    <t>后幅</t>
  </si>
  <si>
    <t>烫唛</t>
  </si>
  <si>
    <t>洗测5次</t>
  </si>
  <si>
    <t>洗测6次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</si>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</sst>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2" xfId="53" applyNumberFormat="1" applyFont="1" applyBorder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2" fillId="0" borderId="24" xfId="49" applyNumberFormat="1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righ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right" vertical="center"/>
    </xf>
    <xf numFmtId="0" fontId="20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0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center" vertical="center"/>
    </xf>
    <xf numFmtId="0" fontId="22" fillId="0" borderId="26" xfId="49" applyFont="1" applyFill="1" applyBorder="1" applyAlignment="1">
      <alignment vertical="center"/>
    </xf>
    <xf numFmtId="58" fontId="22" fillId="0" borderId="26" xfId="49" applyNumberFormat="1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center" vertical="center"/>
    </xf>
    <xf numFmtId="0" fontId="20" fillId="0" borderId="38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4" xfId="49" applyFont="1" applyBorder="1" applyAlignment="1">
      <alignment vertical="center"/>
    </xf>
    <xf numFmtId="0" fontId="21" fillId="0" borderId="38" xfId="49" applyFont="1" applyBorder="1" applyAlignment="1">
      <alignment vertical="center"/>
    </xf>
    <xf numFmtId="0" fontId="18" fillId="0" borderId="26" xfId="49" applyFill="1" applyBorder="1" applyAlignment="1">
      <alignment horizontal="left" vertical="center"/>
    </xf>
    <xf numFmtId="0" fontId="22" fillId="0" borderId="37" xfId="49" applyFont="1" applyFill="1" applyBorder="1" applyAlignment="1">
      <alignment horizontal="center" vertical="center"/>
    </xf>
    <xf numFmtId="0" fontId="18" fillId="0" borderId="39" xfId="49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7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38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1" fillId="0" borderId="24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8" fillId="0" borderId="25" xfId="49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4" fillId="0" borderId="25" xfId="49" applyFont="1" applyBorder="1" applyAlignment="1">
      <alignment horizontal="left" vertical="center"/>
    </xf>
    <xf numFmtId="0" fontId="24" fillId="0" borderId="26" xfId="49" applyFont="1" applyBorder="1" applyAlignment="1">
      <alignment horizontal="left" vertical="center"/>
    </xf>
    <xf numFmtId="14" fontId="21" fillId="0" borderId="26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6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center" vertical="center"/>
    </xf>
    <xf numFmtId="0" fontId="25" fillId="0" borderId="26" xfId="49" applyFont="1" applyFill="1" applyBorder="1" applyAlignment="1">
      <alignment horizontal="center" vertical="center"/>
    </xf>
    <xf numFmtId="0" fontId="29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29" fillId="0" borderId="38" xfId="49" applyFont="1" applyBorder="1" applyAlignment="1">
      <alignment horizontal="left" vertical="center"/>
    </xf>
    <xf numFmtId="0" fontId="24" fillId="0" borderId="38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29" fillId="0" borderId="4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40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30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29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9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 wrapText="1"/>
    </xf>
    <xf numFmtId="0" fontId="24" fillId="0" borderId="35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1" fillId="0" borderId="55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9" fontId="21" fillId="0" borderId="36" xfId="49" applyNumberFormat="1" applyFont="1" applyBorder="1" applyAlignment="1">
      <alignment horizontal="center" vertical="center"/>
    </xf>
    <xf numFmtId="9" fontId="29" fillId="0" borderId="24" xfId="49" applyNumberFormat="1" applyFont="1" applyBorder="1" applyAlignment="1">
      <alignment horizontal="center" vertical="center"/>
    </xf>
    <xf numFmtId="0" fontId="29" fillId="0" borderId="48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33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9" fillId="0" borderId="58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2" xfId="49" applyFont="1" applyBorder="1" applyAlignment="1">
      <alignment horizontal="center" vertical="center"/>
    </xf>
    <xf numFmtId="0" fontId="29" fillId="0" borderId="54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33" fillId="0" borderId="46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4" fillId="0" borderId="59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9" fillId="0" borderId="53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3" fillId="0" borderId="38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29" fillId="0" borderId="37" xfId="49" applyNumberFormat="1" applyFont="1" applyBorder="1" applyAlignment="1">
      <alignment horizontal="left" vertical="center"/>
    </xf>
    <xf numFmtId="9" fontId="29" fillId="0" borderId="42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29" fillId="0" borderId="59" xfId="49" applyFont="1" applyFill="1" applyBorder="1" applyAlignment="1">
      <alignment horizontal="left" vertical="center"/>
    </xf>
    <xf numFmtId="0" fontId="29" fillId="0" borderId="21" xfId="49" applyFont="1" applyBorder="1" applyAlignment="1">
      <alignment horizontal="center" vertical="center"/>
    </xf>
    <xf numFmtId="0" fontId="29" fillId="0" borderId="59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9204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5254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4954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2214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6034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6034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2214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60340" y="243205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0514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0514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5424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05140" y="236855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1454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1464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91464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124460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3644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5424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5424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91464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11454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1454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9674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03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0090" y="16319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98340" y="1800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4" customWidth="1"/>
    <col min="3" max="3" width="10.1666666666667" customWidth="1"/>
  </cols>
  <sheetData>
    <row r="1" ht="21" customHeight="1" spans="1:2">
      <c r="A1" s="395"/>
      <c r="B1" s="396" t="s">
        <v>0</v>
      </c>
    </row>
    <row r="2" spans="1:2">
      <c r="A2" s="12">
        <v>1</v>
      </c>
      <c r="B2" s="397" t="s">
        <v>1</v>
      </c>
    </row>
    <row r="3" spans="1:2">
      <c r="A3" s="12">
        <v>2</v>
      </c>
      <c r="B3" s="397" t="s">
        <v>2</v>
      </c>
    </row>
    <row r="4" spans="1:2">
      <c r="A4" s="12">
        <v>3</v>
      </c>
      <c r="B4" s="397" t="s">
        <v>3</v>
      </c>
    </row>
    <row r="5" spans="1:2">
      <c r="A5" s="12">
        <v>4</v>
      </c>
      <c r="B5" s="397" t="s">
        <v>4</v>
      </c>
    </row>
    <row r="6" spans="1:2">
      <c r="A6" s="12">
        <v>5</v>
      </c>
      <c r="B6" s="397" t="s">
        <v>5</v>
      </c>
    </row>
    <row r="7" spans="1:2">
      <c r="A7" s="12">
        <v>6</v>
      </c>
      <c r="B7" s="397" t="s">
        <v>6</v>
      </c>
    </row>
    <row r="8" s="393" customFormat="1" ht="15" customHeight="1" spans="1:2">
      <c r="A8" s="398">
        <v>7</v>
      </c>
      <c r="B8" s="399" t="s">
        <v>7</v>
      </c>
    </row>
    <row r="9" ht="19" customHeight="1" spans="1:2">
      <c r="A9" s="395"/>
      <c r="B9" s="400" t="s">
        <v>8</v>
      </c>
    </row>
    <row r="10" ht="16" customHeight="1" spans="1:2">
      <c r="A10" s="12">
        <v>1</v>
      </c>
      <c r="B10" s="401" t="s">
        <v>9</v>
      </c>
    </row>
    <row r="11" spans="1:2">
      <c r="A11" s="12">
        <v>2</v>
      </c>
      <c r="B11" s="397" t="s">
        <v>10</v>
      </c>
    </row>
    <row r="12" spans="1:2">
      <c r="A12" s="12">
        <v>3</v>
      </c>
      <c r="B12" s="399" t="s">
        <v>11</v>
      </c>
    </row>
    <row r="13" spans="1:2">
      <c r="A13" s="12">
        <v>4</v>
      </c>
      <c r="B13" s="397" t="s">
        <v>12</v>
      </c>
    </row>
    <row r="14" spans="1:2">
      <c r="A14" s="12">
        <v>5</v>
      </c>
      <c r="B14" s="397" t="s">
        <v>13</v>
      </c>
    </row>
    <row r="15" spans="1:2">
      <c r="A15" s="12">
        <v>6</v>
      </c>
      <c r="B15" s="397" t="s">
        <v>14</v>
      </c>
    </row>
    <row r="16" spans="1:2">
      <c r="A16" s="12">
        <v>7</v>
      </c>
      <c r="B16" s="397" t="s">
        <v>15</v>
      </c>
    </row>
    <row r="17" spans="1:2">
      <c r="A17" s="12">
        <v>8</v>
      </c>
      <c r="B17" s="397" t="s">
        <v>16</v>
      </c>
    </row>
    <row r="18" spans="1:2">
      <c r="A18" s="12">
        <v>9</v>
      </c>
      <c r="B18" s="397" t="s">
        <v>17</v>
      </c>
    </row>
    <row r="19" spans="1:2">
      <c r="A19" s="12"/>
      <c r="B19" s="397"/>
    </row>
    <row r="20" ht="20.25" spans="1:2">
      <c r="A20" s="395"/>
      <c r="B20" s="396" t="s">
        <v>18</v>
      </c>
    </row>
    <row r="21" spans="1:2">
      <c r="A21" s="12">
        <v>1</v>
      </c>
      <c r="B21" s="402" t="s">
        <v>19</v>
      </c>
    </row>
    <row r="22" spans="1:2">
      <c r="A22" s="12">
        <v>2</v>
      </c>
      <c r="B22" s="397" t="s">
        <v>20</v>
      </c>
    </row>
    <row r="23" spans="1:2">
      <c r="A23" s="12">
        <v>3</v>
      </c>
      <c r="B23" s="397" t="s">
        <v>21</v>
      </c>
    </row>
    <row r="24" spans="1:2">
      <c r="A24" s="12">
        <v>4</v>
      </c>
      <c r="B24" s="397" t="s">
        <v>22</v>
      </c>
    </row>
    <row r="25" spans="1:2">
      <c r="A25" s="12">
        <v>5</v>
      </c>
      <c r="B25" s="397" t="s">
        <v>23</v>
      </c>
    </row>
    <row r="26" spans="1:2">
      <c r="A26" s="12">
        <v>6</v>
      </c>
      <c r="B26" s="397" t="s">
        <v>24</v>
      </c>
    </row>
    <row r="27" spans="1:2">
      <c r="A27" s="12">
        <v>7</v>
      </c>
      <c r="B27" s="397" t="s">
        <v>25</v>
      </c>
    </row>
    <row r="28" spans="1:2">
      <c r="A28" s="12"/>
      <c r="B28" s="397"/>
    </row>
    <row r="29" ht="20.25" spans="1:2">
      <c r="A29" s="395"/>
      <c r="B29" s="396" t="s">
        <v>26</v>
      </c>
    </row>
    <row r="30" spans="1:2">
      <c r="A30" s="12">
        <v>1</v>
      </c>
      <c r="B30" s="402" t="s">
        <v>27</v>
      </c>
    </row>
    <row r="31" spans="1:2">
      <c r="A31" s="12">
        <v>2</v>
      </c>
      <c r="B31" s="397" t="s">
        <v>28</v>
      </c>
    </row>
    <row r="32" spans="1:2">
      <c r="A32" s="12">
        <v>3</v>
      </c>
      <c r="B32" s="397" t="s">
        <v>29</v>
      </c>
    </row>
    <row r="33" ht="28.5" spans="1:2">
      <c r="A33" s="12">
        <v>4</v>
      </c>
      <c r="B33" s="397" t="s">
        <v>30</v>
      </c>
    </row>
    <row r="34" spans="1:2">
      <c r="A34" s="12">
        <v>5</v>
      </c>
      <c r="B34" s="397" t="s">
        <v>31</v>
      </c>
    </row>
    <row r="35" spans="1:2">
      <c r="A35" s="12">
        <v>6</v>
      </c>
      <c r="B35" s="397" t="s">
        <v>32</v>
      </c>
    </row>
    <row r="36" spans="1:2">
      <c r="A36" s="12">
        <v>7</v>
      </c>
      <c r="B36" s="397" t="s">
        <v>33</v>
      </c>
    </row>
    <row r="37" spans="1:2">
      <c r="A37" s="12"/>
      <c r="B37" s="397"/>
    </row>
    <row r="39" spans="1:2">
      <c r="A39" s="403" t="s">
        <v>34</v>
      </c>
      <c r="B39" s="4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tabSelected="1" zoomScale="80" zoomScaleNormal="80" workbookViewId="0">
      <selection activeCell="G23" sqref="G23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7" style="66" customWidth="1"/>
    <col min="12" max="12" width="18.5" style="65" customWidth="1"/>
    <col min="13" max="13" width="16.6666666666667" style="65" customWidth="1"/>
    <col min="14" max="14" width="14.1666666666667" style="65" customWidth="1"/>
    <col min="15" max="15" width="16.3333333333333" style="65" customWidth="1"/>
    <col min="16" max="16384" width="9" style="65"/>
  </cols>
  <sheetData>
    <row r="1" s="65" customFormat="1" ht="19.5" customHeight="1" spans="1:15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="65" customFormat="1" ht="19.5" customHeight="1" spans="1:15">
      <c r="A2" s="69" t="s">
        <v>61</v>
      </c>
      <c r="B2" s="70" t="s">
        <v>62</v>
      </c>
      <c r="C2" s="70"/>
      <c r="D2" s="71" t="s">
        <v>67</v>
      </c>
      <c r="E2" s="70" t="s">
        <v>68</v>
      </c>
      <c r="F2" s="70"/>
      <c r="G2" s="70"/>
      <c r="H2" s="70"/>
      <c r="I2" s="84"/>
      <c r="J2" s="85" t="s">
        <v>57</v>
      </c>
      <c r="K2" s="70" t="s">
        <v>57</v>
      </c>
      <c r="L2" s="70"/>
      <c r="M2" s="70"/>
      <c r="N2" s="70"/>
      <c r="O2" s="70"/>
    </row>
    <row r="3" s="65" customFormat="1" ht="19.5" customHeight="1" spans="1:15">
      <c r="A3" s="72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2" t="s">
        <v>153</v>
      </c>
      <c r="K3" s="72"/>
      <c r="L3" s="72"/>
      <c r="M3" s="72"/>
      <c r="N3" s="72"/>
      <c r="O3" s="72"/>
    </row>
    <row r="4" s="65" customFormat="1" ht="19.5" customHeight="1" spans="1:15">
      <c r="A4" s="72"/>
      <c r="B4" s="74" t="s">
        <v>154</v>
      </c>
      <c r="C4" s="75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4"/>
      <c r="J4" s="72" t="s">
        <v>154</v>
      </c>
      <c r="K4" s="72" t="s">
        <v>155</v>
      </c>
      <c r="L4" s="72" t="s">
        <v>156</v>
      </c>
      <c r="M4" s="72" t="s">
        <v>157</v>
      </c>
      <c r="N4" s="72" t="s">
        <v>158</v>
      </c>
      <c r="O4" s="72" t="s">
        <v>159</v>
      </c>
    </row>
    <row r="5" s="65" customFormat="1" ht="19.5" customHeight="1" spans="1:15">
      <c r="A5" s="72"/>
      <c r="B5" s="74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84"/>
      <c r="J5" s="86" t="s">
        <v>232</v>
      </c>
      <c r="K5" s="86" t="s">
        <v>232</v>
      </c>
      <c r="L5" s="86" t="s">
        <v>230</v>
      </c>
      <c r="M5" s="86" t="s">
        <v>230</v>
      </c>
      <c r="N5" s="86" t="s">
        <v>231</v>
      </c>
      <c r="O5" s="86" t="s">
        <v>231</v>
      </c>
    </row>
    <row r="6" s="65" customFormat="1" ht="19.5" customHeight="1" spans="1:15">
      <c r="A6" s="76" t="s">
        <v>171</v>
      </c>
      <c r="B6" s="77">
        <f>C6-1</f>
        <v>65</v>
      </c>
      <c r="C6" s="77">
        <f>D6-2</f>
        <v>66</v>
      </c>
      <c r="D6" s="77">
        <v>68</v>
      </c>
      <c r="E6" s="77">
        <f>D6+2</f>
        <v>70</v>
      </c>
      <c r="F6" s="77">
        <f>E6+2</f>
        <v>72</v>
      </c>
      <c r="G6" s="77">
        <f>F6+1</f>
        <v>73</v>
      </c>
      <c r="H6" s="77">
        <f>G6+1</f>
        <v>74</v>
      </c>
      <c r="I6" s="84"/>
      <c r="J6" s="87" t="s">
        <v>326</v>
      </c>
      <c r="K6" s="87" t="s">
        <v>233</v>
      </c>
      <c r="L6" s="87" t="s">
        <v>237</v>
      </c>
      <c r="M6" s="87" t="s">
        <v>327</v>
      </c>
      <c r="N6" s="87" t="s">
        <v>187</v>
      </c>
      <c r="O6" s="87" t="s">
        <v>237</v>
      </c>
    </row>
    <row r="7" s="65" customFormat="1" ht="19.5" customHeight="1" spans="1:15">
      <c r="A7" s="75" t="s">
        <v>174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84"/>
      <c r="J7" s="87" t="s">
        <v>328</v>
      </c>
      <c r="K7" s="87" t="s">
        <v>248</v>
      </c>
      <c r="L7" s="87" t="s">
        <v>237</v>
      </c>
      <c r="M7" s="87" t="s">
        <v>235</v>
      </c>
      <c r="N7" s="87" t="s">
        <v>248</v>
      </c>
      <c r="O7" s="87" t="s">
        <v>196</v>
      </c>
    </row>
    <row r="8" s="65" customFormat="1" ht="19.5" customHeight="1" spans="1:15">
      <c r="A8" s="75" t="s">
        <v>177</v>
      </c>
      <c r="B8" s="77">
        <f>C8-4</f>
        <v>98</v>
      </c>
      <c r="C8" s="77">
        <f>D8-4</f>
        <v>102</v>
      </c>
      <c r="D8" s="77" t="s">
        <v>178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84"/>
      <c r="J8" s="87" t="s">
        <v>329</v>
      </c>
      <c r="K8" s="87" t="s">
        <v>196</v>
      </c>
      <c r="L8" s="87" t="s">
        <v>249</v>
      </c>
      <c r="M8" s="87" t="s">
        <v>237</v>
      </c>
      <c r="N8" s="87" t="s">
        <v>330</v>
      </c>
      <c r="O8" s="87" t="s">
        <v>331</v>
      </c>
    </row>
    <row r="9" s="65" customFormat="1" ht="19.5" customHeight="1" spans="1:15">
      <c r="A9" s="75" t="s">
        <v>181</v>
      </c>
      <c r="B9" s="77">
        <f>C9-1.2</f>
        <v>43.1</v>
      </c>
      <c r="C9" s="77">
        <f>D9-1.2</f>
        <v>44.3</v>
      </c>
      <c r="D9" s="77" t="s">
        <v>182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84"/>
      <c r="J9" s="87" t="s">
        <v>332</v>
      </c>
      <c r="K9" s="87" t="s">
        <v>184</v>
      </c>
      <c r="L9" s="87" t="s">
        <v>187</v>
      </c>
      <c r="M9" s="87" t="s">
        <v>333</v>
      </c>
      <c r="N9" s="87" t="s">
        <v>190</v>
      </c>
      <c r="O9" s="87" t="s">
        <v>334</v>
      </c>
    </row>
    <row r="10" s="65" customFormat="1" ht="19.5" customHeight="1" spans="1:15">
      <c r="A10" s="75" t="s">
        <v>185</v>
      </c>
      <c r="B10" s="77">
        <v>20.5</v>
      </c>
      <c r="C10" s="77">
        <v>21</v>
      </c>
      <c r="D10" s="77" t="s">
        <v>186</v>
      </c>
      <c r="E10" s="77">
        <v>22</v>
      </c>
      <c r="F10" s="77">
        <v>22.5</v>
      </c>
      <c r="G10" s="77">
        <v>23</v>
      </c>
      <c r="H10" s="77">
        <v>23.5</v>
      </c>
      <c r="I10" s="84"/>
      <c r="J10" s="88" t="s">
        <v>335</v>
      </c>
      <c r="K10" s="88" t="s">
        <v>187</v>
      </c>
      <c r="L10" s="88" t="s">
        <v>237</v>
      </c>
      <c r="M10" s="88" t="s">
        <v>239</v>
      </c>
      <c r="N10" s="88" t="s">
        <v>187</v>
      </c>
      <c r="O10" s="88" t="s">
        <v>187</v>
      </c>
    </row>
    <row r="11" s="65" customFormat="1" ht="19.5" customHeight="1" spans="1:15">
      <c r="A11" s="75" t="s">
        <v>188</v>
      </c>
      <c r="B11" s="77">
        <f>C11-0.7</f>
        <v>18.1</v>
      </c>
      <c r="C11" s="77">
        <f>D11-0.7</f>
        <v>18.8</v>
      </c>
      <c r="D11" s="77" t="s">
        <v>189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84"/>
      <c r="J11" s="88" t="s">
        <v>332</v>
      </c>
      <c r="K11" s="88" t="s">
        <v>336</v>
      </c>
      <c r="L11" s="88" t="s">
        <v>179</v>
      </c>
      <c r="M11" s="88" t="s">
        <v>337</v>
      </c>
      <c r="N11" s="88" t="s">
        <v>338</v>
      </c>
      <c r="O11" s="88" t="s">
        <v>190</v>
      </c>
    </row>
    <row r="12" s="65" customFormat="1" ht="19.5" customHeight="1" spans="1:15">
      <c r="A12" s="78" t="s">
        <v>191</v>
      </c>
      <c r="B12" s="79">
        <f>C12-0.4</f>
        <v>17.2</v>
      </c>
      <c r="C12" s="79">
        <f>D12-0.4</f>
        <v>17.6</v>
      </c>
      <c r="D12" s="79">
        <v>18</v>
      </c>
      <c r="E12" s="79">
        <f>D12+0.4</f>
        <v>18.4</v>
      </c>
      <c r="F12" s="79">
        <f>E12+0.4</f>
        <v>18.8</v>
      </c>
      <c r="G12" s="79">
        <f>F12+0.6</f>
        <v>19.4</v>
      </c>
      <c r="H12" s="79">
        <f>G12+0.6</f>
        <v>20</v>
      </c>
      <c r="I12" s="84"/>
      <c r="J12" s="88" t="s">
        <v>339</v>
      </c>
      <c r="K12" s="88" t="s">
        <v>340</v>
      </c>
      <c r="L12" s="88" t="s">
        <v>196</v>
      </c>
      <c r="M12" s="88" t="s">
        <v>195</v>
      </c>
      <c r="N12" s="88" t="s">
        <v>187</v>
      </c>
      <c r="O12" s="88" t="s">
        <v>196</v>
      </c>
    </row>
    <row r="13" s="65" customFormat="1" ht="19.5" customHeight="1" spans="1:15">
      <c r="A13" s="80" t="s">
        <v>194</v>
      </c>
      <c r="B13" s="81">
        <f>C13-0.4</f>
        <v>18.7</v>
      </c>
      <c r="C13" s="81">
        <f>D13-0.4</f>
        <v>19.1</v>
      </c>
      <c r="D13" s="81">
        <v>19.5</v>
      </c>
      <c r="E13" s="81">
        <f>D13+0.4</f>
        <v>19.9</v>
      </c>
      <c r="F13" s="81">
        <f>E13+0.4</f>
        <v>20.3</v>
      </c>
      <c r="G13" s="81">
        <f>F13+0.6</f>
        <v>20.9</v>
      </c>
      <c r="H13" s="81">
        <f>G13+0.6</f>
        <v>21.5</v>
      </c>
      <c r="I13" s="84"/>
      <c r="J13" s="88" t="s">
        <v>339</v>
      </c>
      <c r="K13" s="88" t="s">
        <v>341</v>
      </c>
      <c r="L13" s="88" t="s">
        <v>196</v>
      </c>
      <c r="M13" s="88" t="s">
        <v>196</v>
      </c>
      <c r="N13" s="88" t="s">
        <v>342</v>
      </c>
      <c r="O13" s="88" t="s">
        <v>343</v>
      </c>
    </row>
    <row r="14" s="65" customFormat="1" ht="19.5" customHeight="1" spans="1:15">
      <c r="A14" s="80" t="s">
        <v>197</v>
      </c>
      <c r="B14" s="81">
        <f>C14-0.2</f>
        <v>10.6</v>
      </c>
      <c r="C14" s="81">
        <f>D14-0.2</f>
        <v>10.8</v>
      </c>
      <c r="D14" s="81">
        <v>11</v>
      </c>
      <c r="E14" s="81">
        <f>D14+0.2</f>
        <v>11.2</v>
      </c>
      <c r="F14" s="81">
        <f>E14+0.2</f>
        <v>11.4</v>
      </c>
      <c r="G14" s="81">
        <f>F14+0.25</f>
        <v>11.65</v>
      </c>
      <c r="H14" s="81">
        <f>G14+0.25</f>
        <v>11.9</v>
      </c>
      <c r="I14" s="84"/>
      <c r="J14" s="88"/>
      <c r="K14" s="88"/>
      <c r="L14" s="88"/>
      <c r="M14" s="88"/>
      <c r="N14" s="88"/>
      <c r="O14" s="88"/>
    </row>
    <row r="15" s="65" customFormat="1" ht="19.5" customHeight="1" spans="1:15">
      <c r="A15" s="75" t="s">
        <v>198</v>
      </c>
      <c r="B15" s="81">
        <f>C15</f>
        <v>1.5</v>
      </c>
      <c r="C15" s="81">
        <f>D15</f>
        <v>1.5</v>
      </c>
      <c r="D15" s="81">
        <v>1.5</v>
      </c>
      <c r="E15" s="81">
        <f t="shared" ref="E15:H15" si="0">D15</f>
        <v>1.5</v>
      </c>
      <c r="F15" s="81">
        <f t="shared" si="0"/>
        <v>1.5</v>
      </c>
      <c r="G15" s="81">
        <f t="shared" si="0"/>
        <v>1.5</v>
      </c>
      <c r="H15" s="81">
        <f t="shared" si="0"/>
        <v>1.5</v>
      </c>
      <c r="I15" s="84"/>
      <c r="J15" s="88"/>
      <c r="K15" s="88"/>
      <c r="L15" s="88"/>
      <c r="M15" s="88"/>
      <c r="N15" s="88"/>
      <c r="O15" s="88"/>
    </row>
    <row r="16" s="65" customFormat="1" ht="14.25" spans="1:15">
      <c r="A16" s="82" t="s">
        <v>199</v>
      </c>
      <c r="B16" s="65"/>
      <c r="C16" s="65"/>
      <c r="D16" s="83"/>
      <c r="E16" s="83"/>
      <c r="F16" s="83"/>
      <c r="G16" s="83"/>
      <c r="H16" s="83"/>
      <c r="I16" s="83"/>
      <c r="J16" s="89"/>
      <c r="K16" s="89"/>
      <c r="L16" s="83"/>
      <c r="M16" s="83"/>
      <c r="N16" s="83"/>
      <c r="O16" s="83"/>
    </row>
    <row r="17" s="65" customFormat="1" ht="14.25" spans="1:15">
      <c r="A17" s="65" t="s">
        <v>200</v>
      </c>
      <c r="D17" s="83"/>
      <c r="E17" s="83"/>
      <c r="F17" s="83"/>
      <c r="G17" s="83"/>
      <c r="H17" s="83"/>
      <c r="I17" s="83"/>
      <c r="J17" s="89"/>
      <c r="K17" s="89"/>
      <c r="L17" s="83"/>
      <c r="M17" s="83"/>
      <c r="N17" s="83"/>
      <c r="O17" s="83"/>
    </row>
    <row r="18" s="65" customFormat="1" ht="14.25" spans="1:14">
      <c r="A18" s="83"/>
      <c r="B18" s="83"/>
      <c r="C18" s="83"/>
      <c r="D18" s="83"/>
      <c r="E18" s="83"/>
      <c r="F18" s="83"/>
      <c r="G18" s="83"/>
      <c r="H18" s="83"/>
      <c r="I18" s="83"/>
      <c r="J18" s="90" t="s">
        <v>344</v>
      </c>
      <c r="K18" s="90"/>
      <c r="L18" s="82" t="s">
        <v>202</v>
      </c>
      <c r="M18" s="82"/>
      <c r="N18" s="82" t="s">
        <v>203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D24" sqref="D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8" customWidth="1"/>
    <col min="15" max="15" width="10.6666666666667" customWidth="1"/>
  </cols>
  <sheetData>
    <row r="1" ht="29.25" spans="1:15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346</v>
      </c>
      <c r="B2" s="5" t="s">
        <v>347</v>
      </c>
      <c r="C2" s="5" t="s">
        <v>348</v>
      </c>
      <c r="D2" s="5" t="s">
        <v>349</v>
      </c>
      <c r="E2" s="5" t="s">
        <v>350</v>
      </c>
      <c r="F2" s="5" t="s">
        <v>351</v>
      </c>
      <c r="G2" s="5" t="s">
        <v>352</v>
      </c>
      <c r="H2" s="5" t="s">
        <v>353</v>
      </c>
      <c r="I2" s="4" t="s">
        <v>354</v>
      </c>
      <c r="J2" s="4" t="s">
        <v>355</v>
      </c>
      <c r="K2" s="4" t="s">
        <v>356</v>
      </c>
      <c r="L2" s="4" t="s">
        <v>357</v>
      </c>
      <c r="M2" s="4" t="s">
        <v>358</v>
      </c>
      <c r="N2" s="59" t="s">
        <v>359</v>
      </c>
      <c r="O2" s="5" t="s">
        <v>360</v>
      </c>
    </row>
    <row r="3" s="1" customFormat="1" ht="16.5" spans="1:15">
      <c r="A3" s="4"/>
      <c r="B3" s="23"/>
      <c r="C3" s="23"/>
      <c r="D3" s="23"/>
      <c r="E3" s="23"/>
      <c r="F3" s="23"/>
      <c r="G3" s="23"/>
      <c r="H3" s="23"/>
      <c r="I3" s="4" t="s">
        <v>361</v>
      </c>
      <c r="J3" s="4" t="s">
        <v>361</v>
      </c>
      <c r="K3" s="4" t="s">
        <v>361</v>
      </c>
      <c r="L3" s="4" t="s">
        <v>361</v>
      </c>
      <c r="M3" s="4" t="s">
        <v>361</v>
      </c>
      <c r="N3" s="60"/>
      <c r="O3" s="23"/>
    </row>
    <row r="4" s="57" customFormat="1" spans="1:16">
      <c r="A4" s="7">
        <v>1</v>
      </c>
      <c r="B4" s="8">
        <v>251028031</v>
      </c>
      <c r="C4" s="7" t="s">
        <v>362</v>
      </c>
      <c r="D4" s="9" t="s">
        <v>117</v>
      </c>
      <c r="E4" s="7" t="s">
        <v>363</v>
      </c>
      <c r="F4" s="7" t="s">
        <v>364</v>
      </c>
      <c r="G4" s="7" t="s">
        <v>365</v>
      </c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61"/>
      <c r="O4" s="7" t="s">
        <v>366</v>
      </c>
      <c r="P4" s="62"/>
    </row>
    <row r="5" s="57" customFormat="1" spans="1:16">
      <c r="A5" s="7">
        <v>2</v>
      </c>
      <c r="B5" s="8">
        <v>251028032</v>
      </c>
      <c r="C5" s="7" t="s">
        <v>362</v>
      </c>
      <c r="D5" s="9" t="s">
        <v>119</v>
      </c>
      <c r="E5" s="7" t="s">
        <v>363</v>
      </c>
      <c r="F5" s="7" t="s">
        <v>364</v>
      </c>
      <c r="G5" s="7" t="s">
        <v>365</v>
      </c>
      <c r="H5" s="10"/>
      <c r="I5" s="10">
        <v>0</v>
      </c>
      <c r="J5" s="10">
        <v>1</v>
      </c>
      <c r="K5" s="10">
        <v>0</v>
      </c>
      <c r="L5" s="10">
        <v>1</v>
      </c>
      <c r="M5" s="10">
        <v>0</v>
      </c>
      <c r="N5" s="61"/>
      <c r="O5" s="7" t="s">
        <v>366</v>
      </c>
      <c r="P5" s="62"/>
    </row>
    <row r="6" s="57" customFormat="1" spans="1:16">
      <c r="A6" s="7">
        <v>3</v>
      </c>
      <c r="B6" s="8">
        <v>251028033</v>
      </c>
      <c r="C6" s="7" t="s">
        <v>362</v>
      </c>
      <c r="D6" s="9" t="s">
        <v>120</v>
      </c>
      <c r="E6" s="7" t="s">
        <v>363</v>
      </c>
      <c r="F6" s="7" t="s">
        <v>364</v>
      </c>
      <c r="G6" s="7" t="s">
        <v>365</v>
      </c>
      <c r="H6" s="10"/>
      <c r="I6" s="10">
        <v>1</v>
      </c>
      <c r="J6" s="10">
        <v>0</v>
      </c>
      <c r="K6" s="10">
        <v>1</v>
      </c>
      <c r="L6" s="10">
        <v>0</v>
      </c>
      <c r="M6" s="10">
        <v>1</v>
      </c>
      <c r="N6" s="61"/>
      <c r="O6" s="7" t="s">
        <v>366</v>
      </c>
      <c r="P6" s="62"/>
    </row>
    <row r="7" s="57" customFormat="1" spans="1:16">
      <c r="A7" s="7"/>
      <c r="B7" s="53"/>
      <c r="C7" s="7"/>
      <c r="D7" s="7"/>
      <c r="E7" s="7"/>
      <c r="F7" s="7"/>
      <c r="G7" s="7"/>
      <c r="H7" s="10"/>
      <c r="I7" s="10"/>
      <c r="J7" s="10"/>
      <c r="K7" s="10"/>
      <c r="L7" s="10"/>
      <c r="M7" s="10"/>
      <c r="N7" s="61"/>
      <c r="O7" s="7"/>
      <c r="P7" s="62"/>
    </row>
    <row r="8" spans="1:15">
      <c r="A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63"/>
      <c r="O8" s="12"/>
    </row>
    <row r="9" spans="1:1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63"/>
      <c r="O9" s="12"/>
    </row>
    <row r="10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63"/>
      <c r="O10" s="12"/>
    </row>
    <row r="1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63"/>
      <c r="O11" s="12"/>
    </row>
    <row r="12" s="2" customFormat="1" ht="18.75" spans="1:15">
      <c r="A12" s="13" t="s">
        <v>367</v>
      </c>
      <c r="B12" s="14"/>
      <c r="C12" s="14"/>
      <c r="D12" s="15"/>
      <c r="E12" s="16"/>
      <c r="F12" s="32"/>
      <c r="G12" s="32"/>
      <c r="H12" s="32"/>
      <c r="I12" s="17"/>
      <c r="J12" s="13" t="s">
        <v>368</v>
      </c>
      <c r="K12" s="14"/>
      <c r="L12" s="14"/>
      <c r="M12" s="15"/>
      <c r="N12" s="64"/>
      <c r="O12" s="21"/>
    </row>
    <row r="13" ht="33" customHeight="1" spans="1:15">
      <c r="A13" s="18" t="s">
        <v>369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F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346</v>
      </c>
      <c r="B2" s="5" t="s">
        <v>351</v>
      </c>
      <c r="C2" s="5" t="s">
        <v>347</v>
      </c>
      <c r="D2" s="5" t="s">
        <v>348</v>
      </c>
      <c r="E2" s="5" t="s">
        <v>349</v>
      </c>
      <c r="F2" s="5" t="s">
        <v>350</v>
      </c>
      <c r="G2" s="4" t="s">
        <v>371</v>
      </c>
      <c r="H2" s="4"/>
      <c r="I2" s="4" t="s">
        <v>372</v>
      </c>
      <c r="J2" s="4"/>
      <c r="K2" s="22" t="s">
        <v>373</v>
      </c>
      <c r="L2" s="54" t="s">
        <v>374</v>
      </c>
      <c r="M2" s="25" t="s">
        <v>375</v>
      </c>
    </row>
    <row r="3" s="1" customFormat="1" ht="16.5" spans="1:13">
      <c r="A3" s="4"/>
      <c r="B3" s="23"/>
      <c r="C3" s="23"/>
      <c r="D3" s="23"/>
      <c r="E3" s="23"/>
      <c r="F3" s="23"/>
      <c r="G3" s="4" t="s">
        <v>376</v>
      </c>
      <c r="H3" s="4" t="s">
        <v>377</v>
      </c>
      <c r="I3" s="4" t="s">
        <v>376</v>
      </c>
      <c r="J3" s="4" t="s">
        <v>377</v>
      </c>
      <c r="K3" s="24"/>
      <c r="L3" s="55"/>
      <c r="M3" s="26"/>
    </row>
    <row r="4" spans="1:13">
      <c r="A4" s="6">
        <v>1</v>
      </c>
      <c r="B4" s="7"/>
      <c r="C4" s="8">
        <v>251028031</v>
      </c>
      <c r="D4" s="7" t="s">
        <v>362</v>
      </c>
      <c r="E4" s="9" t="s">
        <v>117</v>
      </c>
      <c r="F4" s="7" t="s">
        <v>363</v>
      </c>
      <c r="G4" s="52">
        <v>-2</v>
      </c>
      <c r="H4" s="52">
        <v>0</v>
      </c>
      <c r="I4" s="52">
        <v>-2</v>
      </c>
      <c r="J4" s="52">
        <v>0</v>
      </c>
      <c r="K4" s="10" t="s">
        <v>378</v>
      </c>
      <c r="L4" s="10" t="s">
        <v>366</v>
      </c>
      <c r="M4" s="10" t="s">
        <v>366</v>
      </c>
    </row>
    <row r="5" spans="1:13">
      <c r="A5" s="6">
        <v>2</v>
      </c>
      <c r="B5" s="7"/>
      <c r="C5" s="8">
        <v>251028032</v>
      </c>
      <c r="D5" s="7" t="s">
        <v>362</v>
      </c>
      <c r="E5" s="9" t="s">
        <v>119</v>
      </c>
      <c r="F5" s="7" t="s">
        <v>363</v>
      </c>
      <c r="G5" s="52">
        <v>-2</v>
      </c>
      <c r="H5" s="52">
        <v>1</v>
      </c>
      <c r="I5" s="52">
        <v>-2</v>
      </c>
      <c r="J5" s="52">
        <v>0</v>
      </c>
      <c r="K5" s="10" t="s">
        <v>379</v>
      </c>
      <c r="L5" s="10" t="s">
        <v>366</v>
      </c>
      <c r="M5" s="10" t="s">
        <v>366</v>
      </c>
    </row>
    <row r="6" spans="1:13">
      <c r="A6" s="6">
        <v>3</v>
      </c>
      <c r="B6" s="7"/>
      <c r="C6" s="8">
        <v>251028033</v>
      </c>
      <c r="D6" s="7" t="s">
        <v>362</v>
      </c>
      <c r="E6" s="9" t="s">
        <v>120</v>
      </c>
      <c r="F6" s="7" t="s">
        <v>363</v>
      </c>
      <c r="G6" s="52">
        <v>-3</v>
      </c>
      <c r="H6" s="52">
        <v>0</v>
      </c>
      <c r="I6" s="52">
        <v>-0.5</v>
      </c>
      <c r="J6" s="52">
        <v>-0.5</v>
      </c>
      <c r="K6" s="10" t="s">
        <v>380</v>
      </c>
      <c r="L6" s="10" t="s">
        <v>366</v>
      </c>
      <c r="M6" s="10" t="s">
        <v>366</v>
      </c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10"/>
      <c r="L7" s="10"/>
      <c r="M7" s="10"/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2" customFormat="1" ht="18.75" spans="1:13">
      <c r="A12" s="13" t="s">
        <v>367</v>
      </c>
      <c r="B12" s="14"/>
      <c r="C12" s="14"/>
      <c r="D12" s="14"/>
      <c r="E12" s="15"/>
      <c r="F12" s="16"/>
      <c r="G12" s="17"/>
      <c r="H12" s="13" t="s">
        <v>368</v>
      </c>
      <c r="I12" s="14"/>
      <c r="J12" s="14"/>
      <c r="K12" s="15"/>
      <c r="L12" s="56"/>
      <c r="M12" s="21"/>
    </row>
    <row r="13" ht="32" customHeight="1" spans="1:13">
      <c r="A13" s="18" t="s">
        <v>381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F15" sqref="F1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383</v>
      </c>
      <c r="B2" s="5" t="s">
        <v>351</v>
      </c>
      <c r="C2" s="5" t="s">
        <v>347</v>
      </c>
      <c r="D2" s="5" t="s">
        <v>348</v>
      </c>
      <c r="E2" s="5" t="s">
        <v>349</v>
      </c>
      <c r="F2" s="5" t="s">
        <v>350</v>
      </c>
      <c r="G2" s="33" t="s">
        <v>384</v>
      </c>
      <c r="H2" s="34"/>
      <c r="I2" s="50"/>
      <c r="J2" s="33" t="s">
        <v>385</v>
      </c>
      <c r="K2" s="34"/>
      <c r="L2" s="50"/>
      <c r="M2" s="33" t="s">
        <v>386</v>
      </c>
      <c r="N2" s="34"/>
      <c r="O2" s="50"/>
      <c r="P2" s="33" t="s">
        <v>387</v>
      </c>
      <c r="Q2" s="34"/>
      <c r="R2" s="50"/>
      <c r="S2" s="34" t="s">
        <v>388</v>
      </c>
      <c r="T2" s="34"/>
      <c r="U2" s="50"/>
      <c r="V2" s="28" t="s">
        <v>389</v>
      </c>
      <c r="W2" s="28" t="s">
        <v>360</v>
      </c>
    </row>
    <row r="3" s="1" customFormat="1" ht="16.5" spans="1:23">
      <c r="A3" s="23"/>
      <c r="B3" s="35"/>
      <c r="C3" s="35"/>
      <c r="D3" s="35"/>
      <c r="E3" s="35"/>
      <c r="F3" s="35"/>
      <c r="G3" s="4" t="s">
        <v>390</v>
      </c>
      <c r="H3" s="4" t="s">
        <v>67</v>
      </c>
      <c r="I3" s="4" t="s">
        <v>351</v>
      </c>
      <c r="J3" s="4" t="s">
        <v>390</v>
      </c>
      <c r="K3" s="4" t="s">
        <v>67</v>
      </c>
      <c r="L3" s="4" t="s">
        <v>351</v>
      </c>
      <c r="M3" s="4" t="s">
        <v>390</v>
      </c>
      <c r="N3" s="4" t="s">
        <v>67</v>
      </c>
      <c r="O3" s="4" t="s">
        <v>351</v>
      </c>
      <c r="P3" s="4" t="s">
        <v>390</v>
      </c>
      <c r="Q3" s="4" t="s">
        <v>67</v>
      </c>
      <c r="R3" s="4" t="s">
        <v>351</v>
      </c>
      <c r="S3" s="4" t="s">
        <v>390</v>
      </c>
      <c r="T3" s="4" t="s">
        <v>67</v>
      </c>
      <c r="U3" s="4" t="s">
        <v>351</v>
      </c>
      <c r="V3" s="51"/>
      <c r="W3" s="51"/>
    </row>
    <row r="4" spans="1:23">
      <c r="A4" s="36" t="s">
        <v>391</v>
      </c>
      <c r="B4" s="37" t="s">
        <v>392</v>
      </c>
      <c r="C4" s="38"/>
      <c r="D4" s="38"/>
      <c r="E4" s="38"/>
      <c r="F4" s="39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ht="16.5" spans="1:23">
      <c r="A5" s="40"/>
      <c r="B5" s="41"/>
      <c r="C5" s="42"/>
      <c r="D5" s="42"/>
      <c r="E5" s="42"/>
      <c r="F5" s="43"/>
      <c r="G5" s="33" t="s">
        <v>393</v>
      </c>
      <c r="H5" s="34"/>
      <c r="I5" s="50"/>
      <c r="J5" s="33" t="s">
        <v>394</v>
      </c>
      <c r="K5" s="34"/>
      <c r="L5" s="50"/>
      <c r="M5" s="33" t="s">
        <v>395</v>
      </c>
      <c r="N5" s="34"/>
      <c r="O5" s="50"/>
      <c r="P5" s="33" t="s">
        <v>396</v>
      </c>
      <c r="Q5" s="34"/>
      <c r="R5" s="50"/>
      <c r="S5" s="34" t="s">
        <v>397</v>
      </c>
      <c r="T5" s="34"/>
      <c r="U5" s="50"/>
      <c r="V5" s="20"/>
      <c r="W5" s="20"/>
    </row>
    <row r="6" ht="16.5" spans="1:23">
      <c r="A6" s="40"/>
      <c r="B6" s="41"/>
      <c r="C6" s="42"/>
      <c r="D6" s="42"/>
      <c r="E6" s="42"/>
      <c r="F6" s="43"/>
      <c r="G6" s="4" t="s">
        <v>390</v>
      </c>
      <c r="H6" s="4" t="s">
        <v>67</v>
      </c>
      <c r="I6" s="4" t="s">
        <v>351</v>
      </c>
      <c r="J6" s="4" t="s">
        <v>390</v>
      </c>
      <c r="K6" s="4" t="s">
        <v>67</v>
      </c>
      <c r="L6" s="4" t="s">
        <v>351</v>
      </c>
      <c r="M6" s="4" t="s">
        <v>390</v>
      </c>
      <c r="N6" s="4" t="s">
        <v>67</v>
      </c>
      <c r="O6" s="4" t="s">
        <v>351</v>
      </c>
      <c r="P6" s="4" t="s">
        <v>390</v>
      </c>
      <c r="Q6" s="4" t="s">
        <v>67</v>
      </c>
      <c r="R6" s="4" t="s">
        <v>351</v>
      </c>
      <c r="S6" s="4" t="s">
        <v>390</v>
      </c>
      <c r="T6" s="4" t="s">
        <v>67</v>
      </c>
      <c r="U6" s="4" t="s">
        <v>351</v>
      </c>
      <c r="V6" s="20"/>
      <c r="W6" s="20"/>
    </row>
    <row r="7" spans="1:23">
      <c r="A7" s="44"/>
      <c r="B7" s="45"/>
      <c r="C7" s="46"/>
      <c r="D7" s="46"/>
      <c r="E7" s="46"/>
      <c r="F7" s="47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3">
      <c r="A8" s="48"/>
      <c r="B8" s="48"/>
      <c r="C8" s="48"/>
      <c r="D8" s="48"/>
      <c r="E8" s="48"/>
      <c r="F8" s="4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9"/>
      <c r="B9" s="49"/>
      <c r="C9" s="49"/>
      <c r="D9" s="49"/>
      <c r="E9" s="49"/>
      <c r="F9" s="4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398</v>
      </c>
      <c r="B11" s="14"/>
      <c r="C11" s="14"/>
      <c r="D11" s="14"/>
      <c r="E11" s="15"/>
      <c r="F11" s="16"/>
      <c r="G11" s="17"/>
      <c r="H11" s="32"/>
      <c r="I11" s="32"/>
      <c r="J11" s="13" t="s">
        <v>399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1"/>
    </row>
    <row r="12" ht="49" customHeight="1" spans="1:23">
      <c r="A12" s="18" t="s">
        <v>400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19" sqref="G19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402</v>
      </c>
      <c r="B2" s="28" t="s">
        <v>347</v>
      </c>
      <c r="C2" s="28" t="s">
        <v>348</v>
      </c>
      <c r="D2" s="28" t="s">
        <v>349</v>
      </c>
      <c r="E2" s="28" t="s">
        <v>350</v>
      </c>
      <c r="F2" s="28" t="s">
        <v>351</v>
      </c>
      <c r="G2" s="27" t="s">
        <v>403</v>
      </c>
      <c r="H2" s="27" t="s">
        <v>404</v>
      </c>
      <c r="I2" s="27" t="s">
        <v>405</v>
      </c>
      <c r="J2" s="27" t="s">
        <v>404</v>
      </c>
      <c r="K2" s="27" t="s">
        <v>406</v>
      </c>
      <c r="L2" s="27" t="s">
        <v>404</v>
      </c>
      <c r="M2" s="28" t="s">
        <v>389</v>
      </c>
      <c r="N2" s="28" t="s">
        <v>360</v>
      </c>
    </row>
    <row r="3" spans="1:14">
      <c r="A3" s="1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ht="16.5" spans="1:14">
      <c r="A4" s="29" t="s">
        <v>402</v>
      </c>
      <c r="B4" s="30" t="s">
        <v>407</v>
      </c>
      <c r="C4" s="30" t="s">
        <v>390</v>
      </c>
      <c r="D4" s="30" t="s">
        <v>349</v>
      </c>
      <c r="E4" s="28" t="s">
        <v>350</v>
      </c>
      <c r="F4" s="28" t="s">
        <v>351</v>
      </c>
      <c r="G4" s="27" t="s">
        <v>403</v>
      </c>
      <c r="H4" s="27" t="s">
        <v>404</v>
      </c>
      <c r="I4" s="27" t="s">
        <v>405</v>
      </c>
      <c r="J4" s="27" t="s">
        <v>404</v>
      </c>
      <c r="K4" s="27" t="s">
        <v>406</v>
      </c>
      <c r="L4" s="27" t="s">
        <v>404</v>
      </c>
      <c r="M4" s="28" t="s">
        <v>389</v>
      </c>
      <c r="N4" s="28" t="s">
        <v>360</v>
      </c>
    </row>
    <row r="5" spans="1:14">
      <c r="A5" s="12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12"/>
      <c r="B6" s="20"/>
      <c r="C6" s="31" t="s">
        <v>408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398</v>
      </c>
      <c r="B11" s="14"/>
      <c r="C11" s="14"/>
      <c r="D11" s="15"/>
      <c r="E11" s="16"/>
      <c r="F11" s="32"/>
      <c r="G11" s="17"/>
      <c r="H11" s="32"/>
      <c r="I11" s="13" t="s">
        <v>409</v>
      </c>
      <c r="J11" s="14"/>
      <c r="K11" s="14"/>
      <c r="L11" s="14"/>
      <c r="M11" s="14"/>
      <c r="N11" s="21"/>
    </row>
    <row r="12" ht="48" customHeight="1" spans="1:14">
      <c r="A12" s="18" t="s">
        <v>410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346</v>
      </c>
      <c r="B2" s="5" t="s">
        <v>351</v>
      </c>
      <c r="C2" s="5" t="s">
        <v>390</v>
      </c>
      <c r="D2" s="5" t="s">
        <v>349</v>
      </c>
      <c r="E2" s="5" t="s">
        <v>350</v>
      </c>
      <c r="F2" s="4" t="s">
        <v>412</v>
      </c>
      <c r="G2" s="4" t="s">
        <v>372</v>
      </c>
      <c r="H2" s="22" t="s">
        <v>373</v>
      </c>
      <c r="I2" s="25" t="s">
        <v>375</v>
      </c>
    </row>
    <row r="3" s="1" customFormat="1" ht="16.5" spans="1:9">
      <c r="A3" s="4"/>
      <c r="B3" s="23"/>
      <c r="C3" s="23"/>
      <c r="D3" s="23"/>
      <c r="E3" s="23"/>
      <c r="F3" s="4" t="s">
        <v>413</v>
      </c>
      <c r="G3" s="4" t="s">
        <v>376</v>
      </c>
      <c r="H3" s="24"/>
      <c r="I3" s="26"/>
    </row>
    <row r="4" spans="1:9">
      <c r="A4" s="6">
        <v>1</v>
      </c>
      <c r="B4" s="6" t="s">
        <v>414</v>
      </c>
      <c r="C4" s="10" t="s">
        <v>415</v>
      </c>
      <c r="D4" s="9" t="s">
        <v>117</v>
      </c>
      <c r="E4" s="7" t="s">
        <v>363</v>
      </c>
      <c r="F4" s="11">
        <v>-1</v>
      </c>
      <c r="G4" s="11">
        <v>-0.8</v>
      </c>
      <c r="H4" s="11">
        <v>1.8</v>
      </c>
      <c r="I4" s="10" t="s">
        <v>366</v>
      </c>
    </row>
    <row r="5" spans="1:9">
      <c r="A5" s="6">
        <v>2</v>
      </c>
      <c r="B5" s="6" t="s">
        <v>414</v>
      </c>
      <c r="C5" s="10" t="s">
        <v>415</v>
      </c>
      <c r="D5" s="9" t="s">
        <v>119</v>
      </c>
      <c r="E5" s="7" t="s">
        <v>363</v>
      </c>
      <c r="F5" s="11">
        <v>-1</v>
      </c>
      <c r="G5" s="11">
        <v>-0.8</v>
      </c>
      <c r="H5" s="11">
        <v>1.8</v>
      </c>
      <c r="I5" s="10" t="s">
        <v>366</v>
      </c>
    </row>
    <row r="6" spans="1:9">
      <c r="A6" s="6">
        <v>3</v>
      </c>
      <c r="B6" s="6" t="s">
        <v>414</v>
      </c>
      <c r="C6" s="10" t="s">
        <v>415</v>
      </c>
      <c r="D6" s="9" t="s">
        <v>120</v>
      </c>
      <c r="E6" s="7" t="s">
        <v>363</v>
      </c>
      <c r="F6" s="11">
        <v>-1</v>
      </c>
      <c r="G6" s="11">
        <v>-0.8</v>
      </c>
      <c r="H6" s="11">
        <v>1.8</v>
      </c>
      <c r="I6" s="10" t="s">
        <v>366</v>
      </c>
    </row>
    <row r="7" spans="1:9">
      <c r="A7" s="12"/>
      <c r="B7" s="12"/>
      <c r="C7" s="20"/>
      <c r="D7" s="20"/>
      <c r="E7" s="20"/>
      <c r="F7" s="20"/>
      <c r="G7" s="20"/>
      <c r="H7" s="20"/>
      <c r="I7" s="20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3" t="s">
        <v>416</v>
      </c>
      <c r="B12" s="14"/>
      <c r="C12" s="14"/>
      <c r="D12" s="15"/>
      <c r="E12" s="16"/>
      <c r="F12" s="13" t="s">
        <v>417</v>
      </c>
      <c r="G12" s="14"/>
      <c r="H12" s="15"/>
      <c r="I12" s="21"/>
    </row>
    <row r="13" ht="32" customHeight="1" spans="1:9">
      <c r="A13" s="18" t="s">
        <v>418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383</v>
      </c>
      <c r="B2" s="5" t="s">
        <v>351</v>
      </c>
      <c r="C2" s="5" t="s">
        <v>347</v>
      </c>
      <c r="D2" s="5" t="s">
        <v>348</v>
      </c>
      <c r="E2" s="5" t="s">
        <v>349</v>
      </c>
      <c r="F2" s="5" t="s">
        <v>350</v>
      </c>
      <c r="G2" s="4" t="s">
        <v>420</v>
      </c>
      <c r="H2" s="4" t="s">
        <v>421</v>
      </c>
      <c r="I2" s="4" t="s">
        <v>422</v>
      </c>
      <c r="J2" s="4" t="s">
        <v>423</v>
      </c>
      <c r="K2" s="5" t="s">
        <v>389</v>
      </c>
      <c r="L2" s="5" t="s">
        <v>360</v>
      </c>
    </row>
    <row r="3" spans="1:12">
      <c r="A3" s="6" t="s">
        <v>391</v>
      </c>
      <c r="B3" s="7" t="s">
        <v>364</v>
      </c>
      <c r="C3" s="8">
        <v>251028031</v>
      </c>
      <c r="D3" s="7" t="s">
        <v>362</v>
      </c>
      <c r="E3" s="9" t="s">
        <v>117</v>
      </c>
      <c r="F3" s="7" t="s">
        <v>363</v>
      </c>
      <c r="G3" s="10" t="s">
        <v>424</v>
      </c>
      <c r="H3" s="10" t="s">
        <v>425</v>
      </c>
      <c r="I3" s="20"/>
      <c r="J3" s="20"/>
      <c r="K3" s="10" t="s">
        <v>365</v>
      </c>
      <c r="L3" s="10" t="s">
        <v>366</v>
      </c>
    </row>
    <row r="4" spans="1:12">
      <c r="A4" s="6" t="s">
        <v>426</v>
      </c>
      <c r="B4" s="7" t="s">
        <v>364</v>
      </c>
      <c r="C4" s="8">
        <v>251028032</v>
      </c>
      <c r="D4" s="7" t="s">
        <v>362</v>
      </c>
      <c r="E4" s="9" t="s">
        <v>119</v>
      </c>
      <c r="F4" s="7" t="s">
        <v>363</v>
      </c>
      <c r="G4" s="10" t="s">
        <v>424</v>
      </c>
      <c r="H4" s="10" t="s">
        <v>425</v>
      </c>
      <c r="I4" s="20"/>
      <c r="J4" s="20"/>
      <c r="K4" s="10" t="s">
        <v>365</v>
      </c>
      <c r="L4" s="10" t="s">
        <v>366</v>
      </c>
    </row>
    <row r="5" spans="1:12">
      <c r="A5" s="6" t="s">
        <v>427</v>
      </c>
      <c r="B5" s="7" t="s">
        <v>364</v>
      </c>
      <c r="C5" s="8">
        <v>251028033</v>
      </c>
      <c r="D5" s="7" t="s">
        <v>362</v>
      </c>
      <c r="E5" s="9" t="s">
        <v>120</v>
      </c>
      <c r="F5" s="7" t="s">
        <v>363</v>
      </c>
      <c r="G5" s="10" t="s">
        <v>424</v>
      </c>
      <c r="H5" s="10" t="s">
        <v>425</v>
      </c>
      <c r="I5" s="20"/>
      <c r="J5" s="20"/>
      <c r="K5" s="10" t="s">
        <v>365</v>
      </c>
      <c r="L5" s="10" t="s">
        <v>366</v>
      </c>
    </row>
    <row r="6" spans="1:12">
      <c r="A6" s="6" t="s">
        <v>428</v>
      </c>
      <c r="B6" s="7" t="s">
        <v>364</v>
      </c>
      <c r="C6" s="8">
        <v>251028031</v>
      </c>
      <c r="D6" s="7" t="s">
        <v>362</v>
      </c>
      <c r="E6" s="9" t="s">
        <v>117</v>
      </c>
      <c r="F6" s="7" t="s">
        <v>363</v>
      </c>
      <c r="G6" s="10" t="s">
        <v>429</v>
      </c>
      <c r="H6" s="11" t="s">
        <v>430</v>
      </c>
      <c r="I6" s="20"/>
      <c r="J6" s="20"/>
      <c r="K6" s="10" t="s">
        <v>365</v>
      </c>
      <c r="L6" s="10" t="s">
        <v>366</v>
      </c>
    </row>
    <row r="7" spans="1:12">
      <c r="A7" s="6" t="s">
        <v>431</v>
      </c>
      <c r="B7" s="7" t="s">
        <v>364</v>
      </c>
      <c r="C7" s="8">
        <v>251028032</v>
      </c>
      <c r="D7" s="7" t="s">
        <v>362</v>
      </c>
      <c r="E7" s="9" t="s">
        <v>119</v>
      </c>
      <c r="F7" s="7" t="s">
        <v>363</v>
      </c>
      <c r="G7" s="10" t="s">
        <v>429</v>
      </c>
      <c r="H7" s="11" t="s">
        <v>430</v>
      </c>
      <c r="I7" s="12"/>
      <c r="J7" s="12"/>
      <c r="K7" s="10" t="s">
        <v>365</v>
      </c>
      <c r="L7" s="10" t="s">
        <v>366</v>
      </c>
    </row>
    <row r="8" spans="1:12">
      <c r="A8" s="6" t="s">
        <v>432</v>
      </c>
      <c r="B8" s="7" t="s">
        <v>364</v>
      </c>
      <c r="C8" s="8">
        <v>251028033</v>
      </c>
      <c r="D8" s="7" t="s">
        <v>362</v>
      </c>
      <c r="E8" s="9" t="s">
        <v>120</v>
      </c>
      <c r="F8" s="7" t="s">
        <v>363</v>
      </c>
      <c r="G8" s="10" t="s">
        <v>429</v>
      </c>
      <c r="H8" s="11" t="s">
        <v>430</v>
      </c>
      <c r="I8" s="12"/>
      <c r="J8" s="12"/>
      <c r="K8" s="10" t="s">
        <v>365</v>
      </c>
      <c r="L8" s="10" t="s">
        <v>366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3" t="s">
        <v>416</v>
      </c>
      <c r="B11" s="14"/>
      <c r="C11" s="14"/>
      <c r="D11" s="14"/>
      <c r="E11" s="15"/>
      <c r="F11" s="16"/>
      <c r="G11" s="17"/>
      <c r="H11" s="13" t="s">
        <v>433</v>
      </c>
      <c r="I11" s="14"/>
      <c r="J11" s="14"/>
      <c r="K11" s="14"/>
      <c r="L11" s="21"/>
    </row>
    <row r="12" ht="67" customHeight="1" spans="1:12">
      <c r="A12" s="18" t="s">
        <v>434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3" t="s">
        <v>35</v>
      </c>
      <c r="C2" s="374"/>
      <c r="D2" s="374"/>
      <c r="E2" s="374"/>
      <c r="F2" s="374"/>
      <c r="G2" s="374"/>
      <c r="H2" s="374"/>
      <c r="I2" s="388"/>
    </row>
    <row r="3" ht="28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9"/>
    </row>
    <row r="4" ht="28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1" t="s">
        <v>41</v>
      </c>
      <c r="G4" s="381" t="s">
        <v>42</v>
      </c>
      <c r="H4" s="376" t="s">
        <v>41</v>
      </c>
      <c r="I4" s="390" t="s">
        <v>42</v>
      </c>
    </row>
    <row r="5" ht="28" customHeight="1" spans="2:9">
      <c r="B5" s="382" t="s">
        <v>43</v>
      </c>
      <c r="C5" s="12">
        <v>13</v>
      </c>
      <c r="D5" s="12">
        <v>0</v>
      </c>
      <c r="E5" s="12">
        <v>1</v>
      </c>
      <c r="F5" s="383">
        <v>0</v>
      </c>
      <c r="G5" s="383">
        <v>1</v>
      </c>
      <c r="H5" s="12">
        <v>1</v>
      </c>
      <c r="I5" s="391">
        <v>2</v>
      </c>
    </row>
    <row r="6" ht="28" customHeight="1" spans="2:9">
      <c r="B6" s="382" t="s">
        <v>44</v>
      </c>
      <c r="C6" s="12">
        <v>20</v>
      </c>
      <c r="D6" s="12">
        <v>0</v>
      </c>
      <c r="E6" s="12">
        <v>1</v>
      </c>
      <c r="F6" s="383">
        <v>1</v>
      </c>
      <c r="G6" s="383">
        <v>2</v>
      </c>
      <c r="H6" s="12">
        <v>2</v>
      </c>
      <c r="I6" s="391">
        <v>3</v>
      </c>
    </row>
    <row r="7" ht="28" customHeight="1" spans="2:9">
      <c r="B7" s="382" t="s">
        <v>45</v>
      </c>
      <c r="C7" s="12">
        <v>32</v>
      </c>
      <c r="D7" s="12">
        <v>0</v>
      </c>
      <c r="E7" s="12">
        <v>1</v>
      </c>
      <c r="F7" s="383">
        <v>2</v>
      </c>
      <c r="G7" s="383">
        <v>3</v>
      </c>
      <c r="H7" s="12">
        <v>3</v>
      </c>
      <c r="I7" s="391">
        <v>4</v>
      </c>
    </row>
    <row r="8" ht="28" customHeight="1" spans="2:9">
      <c r="B8" s="382" t="s">
        <v>46</v>
      </c>
      <c r="C8" s="12">
        <v>50</v>
      </c>
      <c r="D8" s="12">
        <v>1</v>
      </c>
      <c r="E8" s="12">
        <v>2</v>
      </c>
      <c r="F8" s="383">
        <v>3</v>
      </c>
      <c r="G8" s="383">
        <v>4</v>
      </c>
      <c r="H8" s="12">
        <v>5</v>
      </c>
      <c r="I8" s="391">
        <v>6</v>
      </c>
    </row>
    <row r="9" ht="28" customHeight="1" spans="2:9">
      <c r="B9" s="382" t="s">
        <v>47</v>
      </c>
      <c r="C9" s="12">
        <v>80</v>
      </c>
      <c r="D9" s="12">
        <v>2</v>
      </c>
      <c r="E9" s="12">
        <v>3</v>
      </c>
      <c r="F9" s="383">
        <v>5</v>
      </c>
      <c r="G9" s="383">
        <v>6</v>
      </c>
      <c r="H9" s="12">
        <v>7</v>
      </c>
      <c r="I9" s="391">
        <v>8</v>
      </c>
    </row>
    <row r="10" ht="28" customHeight="1" spans="2:9">
      <c r="B10" s="382" t="s">
        <v>48</v>
      </c>
      <c r="C10" s="12">
        <v>125</v>
      </c>
      <c r="D10" s="12">
        <v>3</v>
      </c>
      <c r="E10" s="12">
        <v>4</v>
      </c>
      <c r="F10" s="383">
        <v>7</v>
      </c>
      <c r="G10" s="383">
        <v>8</v>
      </c>
      <c r="H10" s="12">
        <v>10</v>
      </c>
      <c r="I10" s="391">
        <v>11</v>
      </c>
    </row>
    <row r="11" ht="28" customHeight="1" spans="2:9">
      <c r="B11" s="382" t="s">
        <v>49</v>
      </c>
      <c r="C11" s="12">
        <v>200</v>
      </c>
      <c r="D11" s="12">
        <v>5</v>
      </c>
      <c r="E11" s="12">
        <v>6</v>
      </c>
      <c r="F11" s="383">
        <v>10</v>
      </c>
      <c r="G11" s="383">
        <v>11</v>
      </c>
      <c r="H11" s="12">
        <v>14</v>
      </c>
      <c r="I11" s="391">
        <v>15</v>
      </c>
    </row>
    <row r="12" ht="28" customHeight="1" spans="2:9">
      <c r="B12" s="384" t="s">
        <v>50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9" workbookViewId="0">
      <selection activeCell="A22" sqref="A22:A24"/>
    </sheetView>
  </sheetViews>
  <sheetFormatPr defaultColWidth="10.3333333333333" defaultRowHeight="16.5" customHeight="1"/>
  <cols>
    <col min="1" max="1" width="11.0833333333333" style="187" customWidth="1"/>
    <col min="2" max="9" width="10.3333333333333" style="187"/>
    <col min="10" max="10" width="8.83333333333333" style="187" customWidth="1"/>
    <col min="11" max="11" width="12" style="187" customWidth="1"/>
    <col min="12" max="16384" width="10.3333333333333" style="187"/>
  </cols>
  <sheetData>
    <row r="1" ht="21" spans="1:11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189" t="s">
        <v>53</v>
      </c>
      <c r="B2" s="94" t="s">
        <v>54</v>
      </c>
      <c r="C2" s="94"/>
      <c r="D2" s="190" t="s">
        <v>55</v>
      </c>
      <c r="E2" s="190"/>
      <c r="F2" s="94" t="s">
        <v>56</v>
      </c>
      <c r="G2" s="94"/>
      <c r="H2" s="191" t="s">
        <v>57</v>
      </c>
      <c r="I2" s="270" t="s">
        <v>56</v>
      </c>
      <c r="J2" s="270"/>
      <c r="K2" s="271"/>
    </row>
    <row r="3" ht="14.25" spans="1:11">
      <c r="A3" s="192" t="s">
        <v>58</v>
      </c>
      <c r="B3" s="193"/>
      <c r="C3" s="194"/>
      <c r="D3" s="195" t="s">
        <v>59</v>
      </c>
      <c r="E3" s="196"/>
      <c r="F3" s="196"/>
      <c r="G3" s="197"/>
      <c r="H3" s="195" t="s">
        <v>60</v>
      </c>
      <c r="I3" s="196"/>
      <c r="J3" s="196"/>
      <c r="K3" s="197"/>
    </row>
    <row r="4" ht="14.25" spans="1:11">
      <c r="A4" s="198" t="s">
        <v>61</v>
      </c>
      <c r="B4" s="199" t="s">
        <v>62</v>
      </c>
      <c r="C4" s="200"/>
      <c r="D4" s="198" t="s">
        <v>63</v>
      </c>
      <c r="E4" s="201"/>
      <c r="F4" s="202">
        <v>46113</v>
      </c>
      <c r="G4" s="203"/>
      <c r="H4" s="198" t="s">
        <v>64</v>
      </c>
      <c r="I4" s="201"/>
      <c r="J4" s="223" t="s">
        <v>65</v>
      </c>
      <c r="K4" s="272" t="s">
        <v>66</v>
      </c>
    </row>
    <row r="5" ht="14.25" spans="1:11">
      <c r="A5" s="204" t="s">
        <v>67</v>
      </c>
      <c r="B5" s="199" t="s">
        <v>68</v>
      </c>
      <c r="C5" s="200"/>
      <c r="D5" s="198" t="s">
        <v>69</v>
      </c>
      <c r="E5" s="201"/>
      <c r="F5" s="202"/>
      <c r="G5" s="203"/>
      <c r="H5" s="198" t="s">
        <v>70</v>
      </c>
      <c r="I5" s="201"/>
      <c r="J5" s="223" t="s">
        <v>65</v>
      </c>
      <c r="K5" s="272" t="s">
        <v>66</v>
      </c>
    </row>
    <row r="6" ht="14.25" spans="1:11">
      <c r="A6" s="198" t="s">
        <v>71</v>
      </c>
      <c r="B6" s="182">
        <v>3</v>
      </c>
      <c r="C6" s="183">
        <v>6</v>
      </c>
      <c r="D6" s="204" t="s">
        <v>72</v>
      </c>
      <c r="E6" s="225"/>
      <c r="F6" s="202"/>
      <c r="G6" s="203"/>
      <c r="H6" s="198" t="s">
        <v>73</v>
      </c>
      <c r="I6" s="201"/>
      <c r="J6" s="223" t="s">
        <v>65</v>
      </c>
      <c r="K6" s="272" t="s">
        <v>66</v>
      </c>
    </row>
    <row r="7" ht="14.25" spans="1:11">
      <c r="A7" s="198" t="s">
        <v>74</v>
      </c>
      <c r="B7" s="180" t="s">
        <v>75</v>
      </c>
      <c r="C7" s="181"/>
      <c r="D7" s="204" t="s">
        <v>76</v>
      </c>
      <c r="E7" s="224"/>
      <c r="F7" s="202"/>
      <c r="G7" s="203"/>
      <c r="H7" s="198" t="s">
        <v>77</v>
      </c>
      <c r="I7" s="201"/>
      <c r="J7" s="223" t="s">
        <v>65</v>
      </c>
      <c r="K7" s="272" t="s">
        <v>66</v>
      </c>
    </row>
    <row r="8" ht="15" spans="1:11">
      <c r="A8" s="209" t="s">
        <v>78</v>
      </c>
      <c r="B8" s="210" t="s">
        <v>79</v>
      </c>
      <c r="C8" s="211"/>
      <c r="D8" s="212" t="s">
        <v>80</v>
      </c>
      <c r="E8" s="213"/>
      <c r="F8" s="214"/>
      <c r="G8" s="215"/>
      <c r="H8" s="212" t="s">
        <v>81</v>
      </c>
      <c r="I8" s="213"/>
      <c r="J8" s="240" t="s">
        <v>65</v>
      </c>
      <c r="K8" s="281" t="s">
        <v>66</v>
      </c>
    </row>
    <row r="9" ht="15" spans="1:11">
      <c r="A9" s="302" t="s">
        <v>82</v>
      </c>
      <c r="B9" s="303"/>
      <c r="C9" s="303"/>
      <c r="D9" s="303"/>
      <c r="E9" s="303"/>
      <c r="F9" s="303"/>
      <c r="G9" s="303"/>
      <c r="H9" s="303"/>
      <c r="I9" s="303"/>
      <c r="J9" s="303"/>
      <c r="K9" s="353"/>
    </row>
    <row r="10" ht="15" spans="1:11">
      <c r="A10" s="304" t="s">
        <v>83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54"/>
    </row>
    <row r="11" ht="14.25" spans="1:11">
      <c r="A11" s="306" t="s">
        <v>84</v>
      </c>
      <c r="B11" s="307" t="s">
        <v>85</v>
      </c>
      <c r="C11" s="308" t="s">
        <v>86</v>
      </c>
      <c r="D11" s="309"/>
      <c r="E11" s="310" t="s">
        <v>87</v>
      </c>
      <c r="F11" s="307" t="s">
        <v>85</v>
      </c>
      <c r="G11" s="308" t="s">
        <v>86</v>
      </c>
      <c r="H11" s="308" t="s">
        <v>88</v>
      </c>
      <c r="I11" s="310" t="s">
        <v>89</v>
      </c>
      <c r="J11" s="307" t="s">
        <v>85</v>
      </c>
      <c r="K11" s="355" t="s">
        <v>86</v>
      </c>
    </row>
    <row r="12" ht="14.25" spans="1:11">
      <c r="A12" s="204" t="s">
        <v>90</v>
      </c>
      <c r="B12" s="222" t="s">
        <v>85</v>
      </c>
      <c r="C12" s="223" t="s">
        <v>86</v>
      </c>
      <c r="D12" s="224"/>
      <c r="E12" s="225" t="s">
        <v>91</v>
      </c>
      <c r="F12" s="222" t="s">
        <v>85</v>
      </c>
      <c r="G12" s="223" t="s">
        <v>86</v>
      </c>
      <c r="H12" s="223" t="s">
        <v>88</v>
      </c>
      <c r="I12" s="225" t="s">
        <v>92</v>
      </c>
      <c r="J12" s="222" t="s">
        <v>85</v>
      </c>
      <c r="K12" s="272" t="s">
        <v>86</v>
      </c>
    </row>
    <row r="13" ht="14.25" spans="1:11">
      <c r="A13" s="204" t="s">
        <v>93</v>
      </c>
      <c r="B13" s="222" t="s">
        <v>85</v>
      </c>
      <c r="C13" s="223" t="s">
        <v>86</v>
      </c>
      <c r="D13" s="224"/>
      <c r="E13" s="225" t="s">
        <v>94</v>
      </c>
      <c r="F13" s="223" t="s">
        <v>95</v>
      </c>
      <c r="G13" s="223" t="s">
        <v>96</v>
      </c>
      <c r="H13" s="223" t="s">
        <v>88</v>
      </c>
      <c r="I13" s="225" t="s">
        <v>97</v>
      </c>
      <c r="J13" s="222" t="s">
        <v>85</v>
      </c>
      <c r="K13" s="272" t="s">
        <v>86</v>
      </c>
    </row>
    <row r="14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4"/>
    </row>
    <row r="15" ht="15" spans="1:11">
      <c r="A15" s="304" t="s">
        <v>99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54"/>
    </row>
    <row r="16" ht="14.25" spans="1:11">
      <c r="A16" s="311" t="s">
        <v>100</v>
      </c>
      <c r="B16" s="308" t="s">
        <v>95</v>
      </c>
      <c r="C16" s="308" t="s">
        <v>96</v>
      </c>
      <c r="D16" s="312"/>
      <c r="E16" s="313" t="s">
        <v>101</v>
      </c>
      <c r="F16" s="308" t="s">
        <v>95</v>
      </c>
      <c r="G16" s="308" t="s">
        <v>96</v>
      </c>
      <c r="H16" s="314"/>
      <c r="I16" s="313" t="s">
        <v>102</v>
      </c>
      <c r="J16" s="308" t="s">
        <v>95</v>
      </c>
      <c r="K16" s="355" t="s">
        <v>96</v>
      </c>
    </row>
    <row r="17" customHeight="1" spans="1:22">
      <c r="A17" s="207" t="s">
        <v>103</v>
      </c>
      <c r="B17" s="223" t="s">
        <v>95</v>
      </c>
      <c r="C17" s="223" t="s">
        <v>96</v>
      </c>
      <c r="D17" s="315"/>
      <c r="E17" s="246" t="s">
        <v>104</v>
      </c>
      <c r="F17" s="223" t="s">
        <v>95</v>
      </c>
      <c r="G17" s="223" t="s">
        <v>96</v>
      </c>
      <c r="H17" s="316"/>
      <c r="I17" s="246" t="s">
        <v>105</v>
      </c>
      <c r="J17" s="223" t="s">
        <v>95</v>
      </c>
      <c r="K17" s="272" t="s">
        <v>96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17" t="s">
        <v>106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7"/>
    </row>
    <row r="19" s="300" customFormat="1" ht="18" customHeight="1" spans="1:11">
      <c r="A19" s="304" t="s">
        <v>107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54"/>
    </row>
    <row r="20" customHeight="1" spans="1:11">
      <c r="A20" s="319" t="s">
        <v>108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8"/>
    </row>
    <row r="21" ht="21.75" customHeight="1" spans="1:11">
      <c r="A21" s="321" t="s">
        <v>109</v>
      </c>
      <c r="B21" s="322" t="s">
        <v>110</v>
      </c>
      <c r="C21" s="322" t="s">
        <v>111</v>
      </c>
      <c r="D21" s="322" t="s">
        <v>112</v>
      </c>
      <c r="E21" s="322" t="s">
        <v>113</v>
      </c>
      <c r="F21" s="322" t="s">
        <v>114</v>
      </c>
      <c r="G21" s="322" t="s">
        <v>115</v>
      </c>
      <c r="H21" s="246"/>
      <c r="I21" s="246"/>
      <c r="J21" s="246"/>
      <c r="K21" s="284" t="s">
        <v>116</v>
      </c>
    </row>
    <row r="22" customHeight="1" spans="1:11">
      <c r="A22" s="9" t="s">
        <v>117</v>
      </c>
      <c r="B22" s="323">
        <v>1</v>
      </c>
      <c r="C22" s="323">
        <v>1</v>
      </c>
      <c r="D22" s="323">
        <v>1</v>
      </c>
      <c r="E22" s="323">
        <v>1</v>
      </c>
      <c r="F22" s="323">
        <v>1</v>
      </c>
      <c r="G22" s="323">
        <v>1</v>
      </c>
      <c r="H22" s="324"/>
      <c r="I22" s="324"/>
      <c r="J22" s="324"/>
      <c r="K22" s="359" t="s">
        <v>118</v>
      </c>
    </row>
    <row r="23" customHeight="1" spans="1:11">
      <c r="A23" s="9" t="s">
        <v>119</v>
      </c>
      <c r="B23" s="323">
        <v>1</v>
      </c>
      <c r="C23" s="323">
        <v>1</v>
      </c>
      <c r="D23" s="323">
        <v>1</v>
      </c>
      <c r="E23" s="323">
        <v>1</v>
      </c>
      <c r="F23" s="323">
        <v>1</v>
      </c>
      <c r="G23" s="323">
        <v>1</v>
      </c>
      <c r="H23" s="324"/>
      <c r="I23" s="324"/>
      <c r="J23" s="324"/>
      <c r="K23" s="359" t="s">
        <v>118</v>
      </c>
    </row>
    <row r="24" customHeight="1" spans="1:11">
      <c r="A24" s="9" t="s">
        <v>120</v>
      </c>
      <c r="B24" s="323">
        <v>1</v>
      </c>
      <c r="C24" s="323">
        <v>1</v>
      </c>
      <c r="D24" s="323">
        <v>1</v>
      </c>
      <c r="E24" s="323">
        <v>1</v>
      </c>
      <c r="F24" s="323">
        <v>1</v>
      </c>
      <c r="G24" s="323">
        <v>1</v>
      </c>
      <c r="H24" s="324"/>
      <c r="I24" s="324"/>
      <c r="J24" s="324"/>
      <c r="K24" s="359" t="s">
        <v>118</v>
      </c>
    </row>
    <row r="25" customHeight="1" spans="1:11">
      <c r="A25" s="9"/>
      <c r="B25" s="323"/>
      <c r="C25" s="323"/>
      <c r="D25" s="323"/>
      <c r="E25" s="323"/>
      <c r="F25" s="323"/>
      <c r="G25" s="323"/>
      <c r="H25" s="324"/>
      <c r="I25" s="324"/>
      <c r="J25" s="324"/>
      <c r="K25" s="359"/>
    </row>
    <row r="26" customHeight="1" spans="1:11">
      <c r="A26" s="325"/>
      <c r="B26" s="324"/>
      <c r="C26" s="324"/>
      <c r="D26" s="324"/>
      <c r="E26" s="324"/>
      <c r="F26" s="324"/>
      <c r="G26" s="324"/>
      <c r="H26" s="324"/>
      <c r="I26" s="324"/>
      <c r="J26" s="324"/>
      <c r="K26" s="360"/>
    </row>
    <row r="27" customHeight="1" spans="1:11">
      <c r="A27" s="326"/>
      <c r="B27" s="324"/>
      <c r="C27" s="324"/>
      <c r="D27" s="324"/>
      <c r="E27" s="324"/>
      <c r="F27" s="324"/>
      <c r="G27" s="324"/>
      <c r="H27" s="324"/>
      <c r="I27" s="324"/>
      <c r="J27" s="324"/>
      <c r="K27" s="360"/>
    </row>
    <row r="28" customHeight="1" spans="1:11">
      <c r="A28" s="326"/>
      <c r="B28" s="324"/>
      <c r="C28" s="324"/>
      <c r="D28" s="324"/>
      <c r="E28" s="324"/>
      <c r="F28" s="324"/>
      <c r="G28" s="324"/>
      <c r="H28" s="324"/>
      <c r="I28" s="324"/>
      <c r="J28" s="324"/>
      <c r="K28" s="360"/>
    </row>
    <row r="29" ht="18" customHeight="1" spans="1:11">
      <c r="A29" s="327" t="s">
        <v>121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61"/>
    </row>
    <row r="30" ht="18.75" customHeight="1" spans="1:11">
      <c r="A30" s="329" t="s">
        <v>122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62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63"/>
    </row>
    <row r="32" ht="18" customHeight="1" spans="1:11">
      <c r="A32" s="327" t="s">
        <v>123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61"/>
    </row>
    <row r="33" ht="14.25" spans="1:11">
      <c r="A33" s="333" t="s">
        <v>124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4"/>
    </row>
    <row r="34" ht="15" spans="1:11">
      <c r="A34" s="106" t="s">
        <v>125</v>
      </c>
      <c r="B34" s="108"/>
      <c r="C34" s="223" t="s">
        <v>65</v>
      </c>
      <c r="D34" s="223" t="s">
        <v>66</v>
      </c>
      <c r="E34" s="335" t="s">
        <v>126</v>
      </c>
      <c r="F34" s="336"/>
      <c r="G34" s="336"/>
      <c r="H34" s="336"/>
      <c r="I34" s="336"/>
      <c r="J34" s="336"/>
      <c r="K34" s="365"/>
    </row>
    <row r="35" ht="15" spans="1:11">
      <c r="A35" s="337" t="s">
        <v>127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338" t="s">
        <v>128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66"/>
    </row>
    <row r="37" ht="14.25" spans="1:11">
      <c r="A37" s="338" t="s">
        <v>129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66"/>
    </row>
    <row r="38" ht="14.25" spans="1:11">
      <c r="A38" s="338" t="s">
        <v>130</v>
      </c>
      <c r="B38" s="340"/>
      <c r="C38" s="340"/>
      <c r="D38" s="340"/>
      <c r="E38" s="340"/>
      <c r="F38" s="340"/>
      <c r="G38" s="340"/>
      <c r="H38" s="340"/>
      <c r="I38" s="340"/>
      <c r="J38" s="340"/>
      <c r="K38" s="367"/>
    </row>
    <row r="39" ht="14.25" spans="1:11">
      <c r="A39" s="341" t="s">
        <v>131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87"/>
    </row>
    <row r="40" ht="14.25" spans="1:11">
      <c r="A40" s="341" t="s">
        <v>132</v>
      </c>
      <c r="B40" s="254"/>
      <c r="C40" s="254"/>
      <c r="D40" s="254"/>
      <c r="E40" s="254"/>
      <c r="F40" s="254"/>
      <c r="G40" s="254"/>
      <c r="H40" s="254"/>
      <c r="I40" s="254"/>
      <c r="J40" s="254"/>
      <c r="K40" s="287"/>
    </row>
    <row r="41" ht="14.25" spans="1:11">
      <c r="A41" s="341"/>
      <c r="B41" s="254"/>
      <c r="C41" s="254"/>
      <c r="D41" s="254"/>
      <c r="E41" s="254"/>
      <c r="F41" s="254"/>
      <c r="G41" s="254"/>
      <c r="H41" s="254"/>
      <c r="I41" s="254"/>
      <c r="J41" s="254"/>
      <c r="K41" s="287"/>
    </row>
    <row r="42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7"/>
    </row>
    <row r="43" ht="15" spans="1:11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5"/>
    </row>
    <row r="44" ht="15" spans="1:11">
      <c r="A44" s="304" t="s">
        <v>134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54"/>
    </row>
    <row r="45" ht="14.25" spans="1:11">
      <c r="A45" s="311" t="s">
        <v>135</v>
      </c>
      <c r="B45" s="308" t="s">
        <v>95</v>
      </c>
      <c r="C45" s="308" t="s">
        <v>96</v>
      </c>
      <c r="D45" s="308" t="s">
        <v>88</v>
      </c>
      <c r="E45" s="313" t="s">
        <v>136</v>
      </c>
      <c r="F45" s="308" t="s">
        <v>95</v>
      </c>
      <c r="G45" s="308" t="s">
        <v>96</v>
      </c>
      <c r="H45" s="308" t="s">
        <v>88</v>
      </c>
      <c r="I45" s="313" t="s">
        <v>137</v>
      </c>
      <c r="J45" s="308" t="s">
        <v>95</v>
      </c>
      <c r="K45" s="355" t="s">
        <v>96</v>
      </c>
    </row>
    <row r="46" ht="14.25" spans="1:11">
      <c r="A46" s="207" t="s">
        <v>87</v>
      </c>
      <c r="B46" s="223" t="s">
        <v>95</v>
      </c>
      <c r="C46" s="223" t="s">
        <v>96</v>
      </c>
      <c r="D46" s="223" t="s">
        <v>88</v>
      </c>
      <c r="E46" s="246" t="s">
        <v>94</v>
      </c>
      <c r="F46" s="223" t="s">
        <v>95</v>
      </c>
      <c r="G46" s="223" t="s">
        <v>96</v>
      </c>
      <c r="H46" s="223" t="s">
        <v>88</v>
      </c>
      <c r="I46" s="246" t="s">
        <v>105</v>
      </c>
      <c r="J46" s="223" t="s">
        <v>95</v>
      </c>
      <c r="K46" s="272" t="s">
        <v>96</v>
      </c>
    </row>
    <row r="47" ht="15" spans="1:11">
      <c r="A47" s="212" t="s">
        <v>138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74"/>
    </row>
    <row r="48" ht="15" spans="1:11">
      <c r="A48" s="337" t="s">
        <v>139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ht="15" spans="1:11">
      <c r="A49" s="338" t="s">
        <v>140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67"/>
    </row>
    <row r="50" ht="15" spans="1:11">
      <c r="A50" s="342" t="s">
        <v>141</v>
      </c>
      <c r="B50" s="258" t="s">
        <v>142</v>
      </c>
      <c r="C50" s="258"/>
      <c r="D50" s="343" t="s">
        <v>143</v>
      </c>
      <c r="E50" s="344" t="s">
        <v>144</v>
      </c>
      <c r="F50" s="345" t="s">
        <v>145</v>
      </c>
      <c r="G50" s="346">
        <v>46034</v>
      </c>
      <c r="H50" s="347" t="s">
        <v>146</v>
      </c>
      <c r="I50" s="368"/>
      <c r="J50" s="98" t="s">
        <v>147</v>
      </c>
      <c r="K50" s="369"/>
    </row>
    <row r="51" ht="15" spans="1:11">
      <c r="A51" s="337" t="s">
        <v>148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348"/>
      <c r="B52" s="349"/>
      <c r="C52" s="349"/>
      <c r="D52" s="349"/>
      <c r="E52" s="349"/>
      <c r="F52" s="349"/>
      <c r="G52" s="349"/>
      <c r="H52" s="349"/>
      <c r="I52" s="349"/>
      <c r="J52" s="349"/>
      <c r="K52" s="370"/>
    </row>
    <row r="53" ht="15" spans="1:11">
      <c r="A53" s="342" t="s">
        <v>141</v>
      </c>
      <c r="B53" s="350"/>
      <c r="C53" s="350"/>
      <c r="D53" s="343" t="s">
        <v>143</v>
      </c>
      <c r="E53" s="351"/>
      <c r="F53" s="345" t="s">
        <v>149</v>
      </c>
      <c r="G53" s="352"/>
      <c r="H53" s="347" t="s">
        <v>146</v>
      </c>
      <c r="I53" s="368"/>
      <c r="J53" s="371"/>
      <c r="K53" s="3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7" style="66" customWidth="1"/>
    <col min="12" max="12" width="18.5" style="65" customWidth="1"/>
    <col min="13" max="13" width="16.6666666666667" style="65" customWidth="1"/>
    <col min="14" max="14" width="14.1666666666667" style="65" customWidth="1"/>
    <col min="15" max="15" width="16.3333333333333" style="65" customWidth="1"/>
    <col min="16" max="16384" width="9" style="65"/>
  </cols>
  <sheetData>
    <row r="1" ht="19.5" customHeight="1" spans="1:15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19.5" customHeight="1" spans="1:15">
      <c r="A2" s="69" t="s">
        <v>61</v>
      </c>
      <c r="B2" s="70" t="s">
        <v>62</v>
      </c>
      <c r="C2" s="70"/>
      <c r="D2" s="71" t="s">
        <v>67</v>
      </c>
      <c r="E2" s="70" t="s">
        <v>68</v>
      </c>
      <c r="F2" s="70"/>
      <c r="G2" s="70"/>
      <c r="H2" s="70"/>
      <c r="I2" s="84"/>
      <c r="J2" s="85" t="s">
        <v>57</v>
      </c>
      <c r="K2" s="70" t="s">
        <v>57</v>
      </c>
      <c r="L2" s="70"/>
      <c r="M2" s="70"/>
      <c r="N2" s="70"/>
      <c r="O2" s="70"/>
    </row>
    <row r="3" ht="19.5" customHeight="1" spans="1:15">
      <c r="A3" s="72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2" t="s">
        <v>153</v>
      </c>
      <c r="K3" s="72"/>
      <c r="L3" s="72"/>
      <c r="M3" s="72"/>
      <c r="N3" s="72"/>
      <c r="O3" s="72"/>
    </row>
    <row r="4" ht="19.5" customHeight="1" spans="1:15">
      <c r="A4" s="72"/>
      <c r="B4" s="74" t="s">
        <v>154</v>
      </c>
      <c r="C4" s="75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4"/>
      <c r="J4" s="72" t="s">
        <v>161</v>
      </c>
      <c r="K4" s="72" t="s">
        <v>162</v>
      </c>
      <c r="L4" s="72"/>
      <c r="M4" s="72"/>
      <c r="N4" s="72"/>
      <c r="O4" s="72"/>
    </row>
    <row r="5" ht="19.5" customHeight="1" spans="1:15">
      <c r="A5" s="72"/>
      <c r="B5" s="74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84"/>
      <c r="J5" s="86" t="s">
        <v>170</v>
      </c>
      <c r="K5" s="86" t="s">
        <v>170</v>
      </c>
      <c r="L5" s="295"/>
      <c r="M5" s="295"/>
      <c r="N5" s="295"/>
      <c r="O5" s="295"/>
    </row>
    <row r="6" ht="19.5" customHeight="1" spans="1:15">
      <c r="A6" s="76" t="s">
        <v>171</v>
      </c>
      <c r="B6" s="77">
        <f>C6-1</f>
        <v>65</v>
      </c>
      <c r="C6" s="77">
        <f>D6-2</f>
        <v>66</v>
      </c>
      <c r="D6" s="77">
        <v>68</v>
      </c>
      <c r="E6" s="77">
        <f>D6+2</f>
        <v>70</v>
      </c>
      <c r="F6" s="77">
        <f>E6+2</f>
        <v>72</v>
      </c>
      <c r="G6" s="77">
        <f>F6+1</f>
        <v>73</v>
      </c>
      <c r="H6" s="77">
        <f>G6+1</f>
        <v>74</v>
      </c>
      <c r="I6" s="84"/>
      <c r="J6" s="87" t="s">
        <v>172</v>
      </c>
      <c r="K6" s="87" t="s">
        <v>173</v>
      </c>
      <c r="L6" s="296"/>
      <c r="M6" s="296"/>
      <c r="N6" s="296"/>
      <c r="O6" s="296"/>
    </row>
    <row r="7" ht="19.5" customHeight="1" spans="1:15">
      <c r="A7" s="75" t="s">
        <v>174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84"/>
      <c r="J7" s="87" t="s">
        <v>175</v>
      </c>
      <c r="K7" s="87" t="s">
        <v>176</v>
      </c>
      <c r="L7" s="296"/>
      <c r="M7" s="296"/>
      <c r="N7" s="296"/>
      <c r="O7" s="296"/>
    </row>
    <row r="8" ht="19.5" customHeight="1" spans="1:15">
      <c r="A8" s="75" t="s">
        <v>177</v>
      </c>
      <c r="B8" s="77">
        <f>C8-4</f>
        <v>98</v>
      </c>
      <c r="C8" s="77">
        <f>D8-4</f>
        <v>102</v>
      </c>
      <c r="D8" s="77" t="s">
        <v>178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84"/>
      <c r="J8" s="87" t="s">
        <v>179</v>
      </c>
      <c r="K8" s="87" t="s">
        <v>180</v>
      </c>
      <c r="L8" s="296"/>
      <c r="M8" s="296"/>
      <c r="N8" s="296"/>
      <c r="O8" s="296"/>
    </row>
    <row r="9" ht="19.5" customHeight="1" spans="1:15">
      <c r="A9" s="75" t="s">
        <v>181</v>
      </c>
      <c r="B9" s="77">
        <f>C9-1.2</f>
        <v>43.1</v>
      </c>
      <c r="C9" s="77">
        <f>D9-1.2</f>
        <v>44.3</v>
      </c>
      <c r="D9" s="77" t="s">
        <v>182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84"/>
      <c r="J9" s="87" t="s">
        <v>183</v>
      </c>
      <c r="K9" s="87" t="s">
        <v>184</v>
      </c>
      <c r="L9" s="296"/>
      <c r="M9" s="296"/>
      <c r="N9" s="296"/>
      <c r="O9" s="296"/>
    </row>
    <row r="10" ht="19.5" customHeight="1" spans="1:15">
      <c r="A10" s="75" t="s">
        <v>185</v>
      </c>
      <c r="B10" s="77">
        <v>20.5</v>
      </c>
      <c r="C10" s="77">
        <v>21</v>
      </c>
      <c r="D10" s="77" t="s">
        <v>186</v>
      </c>
      <c r="E10" s="77">
        <v>22</v>
      </c>
      <c r="F10" s="77">
        <v>22.5</v>
      </c>
      <c r="G10" s="77">
        <v>23</v>
      </c>
      <c r="H10" s="77">
        <v>23.5</v>
      </c>
      <c r="I10" s="84"/>
      <c r="J10" s="88" t="s">
        <v>187</v>
      </c>
      <c r="K10" s="88" t="s">
        <v>175</v>
      </c>
      <c r="L10" s="296"/>
      <c r="M10" s="296"/>
      <c r="N10" s="296"/>
      <c r="O10" s="296"/>
    </row>
    <row r="11" ht="19.5" customHeight="1" spans="1:15">
      <c r="A11" s="75" t="s">
        <v>188</v>
      </c>
      <c r="B11" s="77">
        <f>C11-0.7</f>
        <v>18.1</v>
      </c>
      <c r="C11" s="77">
        <f>D11-0.7</f>
        <v>18.8</v>
      </c>
      <c r="D11" s="77" t="s">
        <v>189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84"/>
      <c r="J11" s="88" t="s">
        <v>187</v>
      </c>
      <c r="K11" s="88" t="s">
        <v>190</v>
      </c>
      <c r="L11" s="297"/>
      <c r="M11" s="297"/>
      <c r="N11" s="297"/>
      <c r="O11" s="297"/>
    </row>
    <row r="12" ht="19.5" customHeight="1" spans="1:15">
      <c r="A12" s="78" t="s">
        <v>191</v>
      </c>
      <c r="B12" s="79">
        <f>C12-0.4</f>
        <v>17.2</v>
      </c>
      <c r="C12" s="79">
        <f>D12-0.4</f>
        <v>17.6</v>
      </c>
      <c r="D12" s="79">
        <v>18</v>
      </c>
      <c r="E12" s="79">
        <f>D12+0.4</f>
        <v>18.4</v>
      </c>
      <c r="F12" s="79">
        <f>E12+0.4</f>
        <v>18.8</v>
      </c>
      <c r="G12" s="79">
        <f t="shared" ref="G10:G13" si="0">F12+0.6</f>
        <v>19.4</v>
      </c>
      <c r="H12" s="79">
        <f t="shared" ref="H10:H13" si="1">G12+0.6</f>
        <v>20</v>
      </c>
      <c r="I12" s="84"/>
      <c r="J12" s="88" t="s">
        <v>192</v>
      </c>
      <c r="K12" s="88" t="s">
        <v>193</v>
      </c>
      <c r="L12" s="298"/>
      <c r="M12" s="298"/>
      <c r="N12" s="298"/>
      <c r="O12" s="298"/>
    </row>
    <row r="13" ht="19.5" customHeight="1" spans="1:15">
      <c r="A13" s="80" t="s">
        <v>194</v>
      </c>
      <c r="B13" s="81">
        <f>C13-0.4</f>
        <v>18.7</v>
      </c>
      <c r="C13" s="81">
        <f>D13-0.4</f>
        <v>19.1</v>
      </c>
      <c r="D13" s="81">
        <v>19.5</v>
      </c>
      <c r="E13" s="81">
        <f>D13+0.4</f>
        <v>19.9</v>
      </c>
      <c r="F13" s="81">
        <f>E13+0.4</f>
        <v>20.3</v>
      </c>
      <c r="G13" s="81">
        <f t="shared" si="0"/>
        <v>20.9</v>
      </c>
      <c r="H13" s="81">
        <f t="shared" si="1"/>
        <v>21.5</v>
      </c>
      <c r="I13" s="84"/>
      <c r="J13" s="88" t="s">
        <v>195</v>
      </c>
      <c r="K13" s="88" t="s">
        <v>196</v>
      </c>
      <c r="L13" s="298"/>
      <c r="M13" s="298"/>
      <c r="N13" s="298"/>
      <c r="O13" s="298"/>
    </row>
    <row r="14" ht="19.5" customHeight="1" spans="1:15">
      <c r="A14" s="80" t="s">
        <v>197</v>
      </c>
      <c r="B14" s="81">
        <f>C14-0.2</f>
        <v>10.6</v>
      </c>
      <c r="C14" s="81">
        <f>D14-0.2</f>
        <v>10.8</v>
      </c>
      <c r="D14" s="81">
        <v>11</v>
      </c>
      <c r="E14" s="81">
        <f>D14+0.2</f>
        <v>11.2</v>
      </c>
      <c r="F14" s="81">
        <f>E14+0.2</f>
        <v>11.4</v>
      </c>
      <c r="G14" s="81">
        <f>F14+0.25</f>
        <v>11.65</v>
      </c>
      <c r="H14" s="81">
        <f>G14+0.25</f>
        <v>11.9</v>
      </c>
      <c r="I14" s="84"/>
      <c r="J14" s="88" t="s">
        <v>196</v>
      </c>
      <c r="K14" s="88" t="s">
        <v>196</v>
      </c>
      <c r="L14" s="297"/>
      <c r="M14" s="297"/>
      <c r="N14" s="297"/>
      <c r="O14" s="297"/>
    </row>
    <row r="15" ht="19.5" customHeight="1" spans="1:15">
      <c r="A15" s="75" t="s">
        <v>198</v>
      </c>
      <c r="B15" s="81">
        <f>C15</f>
        <v>1.5</v>
      </c>
      <c r="C15" s="81">
        <f>D15</f>
        <v>1.5</v>
      </c>
      <c r="D15" s="81">
        <v>1.5</v>
      </c>
      <c r="E15" s="81">
        <f t="shared" ref="E15:H15" si="2">D15</f>
        <v>1.5</v>
      </c>
      <c r="F15" s="81">
        <f t="shared" si="2"/>
        <v>1.5</v>
      </c>
      <c r="G15" s="81">
        <f t="shared" si="2"/>
        <v>1.5</v>
      </c>
      <c r="H15" s="81">
        <f t="shared" si="2"/>
        <v>1.5</v>
      </c>
      <c r="I15" s="84"/>
      <c r="J15" s="88" t="s">
        <v>196</v>
      </c>
      <c r="K15" s="88" t="s">
        <v>196</v>
      </c>
      <c r="L15" s="298"/>
      <c r="M15" s="299"/>
      <c r="N15" s="299"/>
      <c r="O15" s="299"/>
    </row>
    <row r="16" ht="14.25" spans="1:15">
      <c r="A16" s="82" t="s">
        <v>199</v>
      </c>
      <c r="D16" s="83"/>
      <c r="E16" s="83"/>
      <c r="F16" s="83"/>
      <c r="G16" s="83"/>
      <c r="H16" s="83"/>
      <c r="I16" s="83"/>
      <c r="J16" s="89"/>
      <c r="K16" s="89"/>
      <c r="L16" s="83"/>
      <c r="M16" s="83"/>
      <c r="N16" s="83"/>
      <c r="O16" s="83"/>
    </row>
    <row r="17" ht="14.25" spans="1:15">
      <c r="A17" s="65" t="s">
        <v>200</v>
      </c>
      <c r="D17" s="83"/>
      <c r="E17" s="83"/>
      <c r="F17" s="83"/>
      <c r="G17" s="83"/>
      <c r="H17" s="83"/>
      <c r="I17" s="83"/>
      <c r="J17" s="89"/>
      <c r="K17" s="89"/>
      <c r="L17" s="83"/>
      <c r="M17" s="83"/>
      <c r="N17" s="83"/>
      <c r="O17" s="83"/>
    </row>
    <row r="18" ht="14.25" spans="1:14">
      <c r="A18" s="83"/>
      <c r="B18" s="83"/>
      <c r="C18" s="83"/>
      <c r="D18" s="83"/>
      <c r="E18" s="83"/>
      <c r="F18" s="83"/>
      <c r="G18" s="83"/>
      <c r="H18" s="83"/>
      <c r="I18" s="83"/>
      <c r="J18" s="90" t="s">
        <v>201</v>
      </c>
      <c r="K18" s="90"/>
      <c r="L18" s="82" t="s">
        <v>202</v>
      </c>
      <c r="M18" s="82"/>
      <c r="N18" s="82" t="s">
        <v>203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M17" sqref="M17"/>
    </sheetView>
  </sheetViews>
  <sheetFormatPr defaultColWidth="10" defaultRowHeight="16.5" customHeight="1"/>
  <cols>
    <col min="1" max="1" width="10.8333333333333" style="187" customWidth="1"/>
    <col min="2" max="16384" width="10" style="187"/>
  </cols>
  <sheetData>
    <row r="1" ht="22.5" customHeight="1" spans="1:11">
      <c r="A1" s="188" t="s">
        <v>204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94" t="s">
        <v>54</v>
      </c>
      <c r="C2" s="94"/>
      <c r="D2" s="190" t="s">
        <v>55</v>
      </c>
      <c r="E2" s="190"/>
      <c r="F2" s="94" t="s">
        <v>56</v>
      </c>
      <c r="G2" s="94"/>
      <c r="H2" s="191" t="s">
        <v>57</v>
      </c>
      <c r="I2" s="270" t="s">
        <v>56</v>
      </c>
      <c r="J2" s="270"/>
      <c r="K2" s="271"/>
    </row>
    <row r="3" customHeight="1" spans="1:11">
      <c r="A3" s="192" t="s">
        <v>58</v>
      </c>
      <c r="B3" s="193"/>
      <c r="C3" s="194"/>
      <c r="D3" s="195" t="s">
        <v>59</v>
      </c>
      <c r="E3" s="196"/>
      <c r="F3" s="196"/>
      <c r="G3" s="197"/>
      <c r="H3" s="195" t="s">
        <v>60</v>
      </c>
      <c r="I3" s="196"/>
      <c r="J3" s="196"/>
      <c r="K3" s="197"/>
    </row>
    <row r="4" customHeight="1" spans="1:11">
      <c r="A4" s="198" t="s">
        <v>61</v>
      </c>
      <c r="B4" s="199" t="s">
        <v>62</v>
      </c>
      <c r="C4" s="200"/>
      <c r="D4" s="198" t="s">
        <v>63</v>
      </c>
      <c r="E4" s="201"/>
      <c r="F4" s="202">
        <v>45748</v>
      </c>
      <c r="G4" s="203"/>
      <c r="H4" s="198" t="s">
        <v>205</v>
      </c>
      <c r="I4" s="201"/>
      <c r="J4" s="223" t="s">
        <v>65</v>
      </c>
      <c r="K4" s="272" t="s">
        <v>66</v>
      </c>
    </row>
    <row r="5" customHeight="1" spans="1:11">
      <c r="A5" s="204" t="s">
        <v>67</v>
      </c>
      <c r="B5" s="199" t="s">
        <v>68</v>
      </c>
      <c r="C5" s="200"/>
      <c r="D5" s="198" t="s">
        <v>206</v>
      </c>
      <c r="E5" s="201"/>
      <c r="F5" s="205">
        <v>1</v>
      </c>
      <c r="G5" s="206"/>
      <c r="H5" s="198" t="s">
        <v>207</v>
      </c>
      <c r="I5" s="201"/>
      <c r="J5" s="223" t="s">
        <v>65</v>
      </c>
      <c r="K5" s="272" t="s">
        <v>66</v>
      </c>
    </row>
    <row r="6" customHeight="1" spans="1:11">
      <c r="A6" s="198" t="s">
        <v>71</v>
      </c>
      <c r="B6" s="182">
        <v>3</v>
      </c>
      <c r="C6" s="183">
        <v>6</v>
      </c>
      <c r="D6" s="198" t="s">
        <v>208</v>
      </c>
      <c r="E6" s="201"/>
      <c r="F6" s="205">
        <v>0.5</v>
      </c>
      <c r="G6" s="206"/>
      <c r="H6" s="207" t="s">
        <v>209</v>
      </c>
      <c r="I6" s="246"/>
      <c r="J6" s="246"/>
      <c r="K6" s="273"/>
    </row>
    <row r="7" customHeight="1" spans="1:11">
      <c r="A7" s="198" t="s">
        <v>74</v>
      </c>
      <c r="B7" s="180" t="s">
        <v>75</v>
      </c>
      <c r="C7" s="181"/>
      <c r="D7" s="198" t="s">
        <v>210</v>
      </c>
      <c r="E7" s="201"/>
      <c r="F7" s="205">
        <v>0.3</v>
      </c>
      <c r="G7" s="206"/>
      <c r="H7" s="208" t="s">
        <v>211</v>
      </c>
      <c r="I7" s="223"/>
      <c r="J7" s="223"/>
      <c r="K7" s="272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45682</v>
      </c>
      <c r="G8" s="215"/>
      <c r="H8" s="212"/>
      <c r="I8" s="213"/>
      <c r="J8" s="213"/>
      <c r="K8" s="274"/>
    </row>
    <row r="9" customHeight="1" spans="1:11">
      <c r="A9" s="216" t="s">
        <v>212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75" t="s">
        <v>86</v>
      </c>
    </row>
    <row r="11" customHeight="1" spans="1:11">
      <c r="A11" s="204" t="s">
        <v>90</v>
      </c>
      <c r="B11" s="222" t="s">
        <v>85</v>
      </c>
      <c r="C11" s="223" t="s">
        <v>86</v>
      </c>
      <c r="D11" s="224"/>
      <c r="E11" s="225" t="s">
        <v>92</v>
      </c>
      <c r="F11" s="222" t="s">
        <v>85</v>
      </c>
      <c r="G11" s="223" t="s">
        <v>86</v>
      </c>
      <c r="H11" s="222"/>
      <c r="I11" s="225" t="s">
        <v>97</v>
      </c>
      <c r="J11" s="222" t="s">
        <v>85</v>
      </c>
      <c r="K11" s="272" t="s">
        <v>86</v>
      </c>
    </row>
    <row r="12" customHeight="1" spans="1:11">
      <c r="A12" s="212" t="s">
        <v>213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74"/>
    </row>
    <row r="13" customHeight="1" spans="1:11">
      <c r="A13" s="226" t="s">
        <v>214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215</v>
      </c>
      <c r="B14" s="228"/>
      <c r="C14" s="228"/>
      <c r="D14" s="228"/>
      <c r="E14" s="228"/>
      <c r="F14" s="228"/>
      <c r="G14" s="228"/>
      <c r="H14" s="229"/>
      <c r="I14" s="276"/>
      <c r="J14" s="276"/>
      <c r="K14" s="277"/>
    </row>
    <row r="15" customHeight="1" spans="1:11">
      <c r="A15" s="227" t="s">
        <v>216</v>
      </c>
      <c r="B15" s="228"/>
      <c r="C15" s="228"/>
      <c r="D15" s="228"/>
      <c r="E15" s="228"/>
      <c r="F15" s="228"/>
      <c r="G15" s="228"/>
      <c r="H15" s="229"/>
      <c r="I15" s="278"/>
      <c r="J15" s="279"/>
      <c r="K15" s="280"/>
    </row>
    <row r="16" customHeight="1" spans="1:11">
      <c r="A16" s="227" t="s">
        <v>217</v>
      </c>
      <c r="B16" s="228"/>
      <c r="C16" s="228"/>
      <c r="D16" s="228"/>
      <c r="E16" s="228"/>
      <c r="F16" s="228"/>
      <c r="G16" s="228"/>
      <c r="H16" s="229"/>
      <c r="I16" s="240"/>
      <c r="J16" s="240"/>
      <c r="K16" s="281"/>
    </row>
    <row r="17" customHeight="1" spans="1:11">
      <c r="A17" s="226" t="s">
        <v>218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30"/>
      <c r="B18" s="231"/>
      <c r="C18" s="231"/>
      <c r="D18" s="231"/>
      <c r="E18" s="232"/>
      <c r="F18" s="232"/>
      <c r="G18" s="232"/>
      <c r="H18" s="232"/>
      <c r="I18" s="276"/>
      <c r="J18" s="276"/>
      <c r="K18" s="277"/>
    </row>
    <row r="19" customHeight="1" spans="1:11">
      <c r="A19" s="233"/>
      <c r="B19" s="234"/>
      <c r="C19" s="234"/>
      <c r="D19" s="235"/>
      <c r="E19" s="236"/>
      <c r="F19" s="237"/>
      <c r="G19" s="237"/>
      <c r="H19" s="238"/>
      <c r="I19" s="278"/>
      <c r="J19" s="279"/>
      <c r="K19" s="280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81"/>
    </row>
    <row r="21" customHeight="1" spans="1:11">
      <c r="A21" s="241" t="s">
        <v>123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93" t="s">
        <v>124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6"/>
    </row>
    <row r="23" customHeight="1" spans="1:11">
      <c r="A23" s="106" t="s">
        <v>125</v>
      </c>
      <c r="B23" s="108"/>
      <c r="C23" s="223" t="s">
        <v>65</v>
      </c>
      <c r="D23" s="223" t="s">
        <v>66</v>
      </c>
      <c r="E23" s="105"/>
      <c r="F23" s="105"/>
      <c r="G23" s="105"/>
      <c r="H23" s="105"/>
      <c r="I23" s="105"/>
      <c r="J23" s="105"/>
      <c r="K23" s="160"/>
    </row>
    <row r="24" customHeight="1" spans="1:11">
      <c r="A24" s="242" t="s">
        <v>219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2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3"/>
    </row>
    <row r="26" customHeight="1" spans="1:11">
      <c r="A26" s="216" t="s">
        <v>134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92" t="s">
        <v>135</v>
      </c>
      <c r="B27" s="219" t="s">
        <v>95</v>
      </c>
      <c r="C27" s="219" t="s">
        <v>96</v>
      </c>
      <c r="D27" s="219" t="s">
        <v>88</v>
      </c>
      <c r="E27" s="193" t="s">
        <v>136</v>
      </c>
      <c r="F27" s="219" t="s">
        <v>95</v>
      </c>
      <c r="G27" s="219" t="s">
        <v>96</v>
      </c>
      <c r="H27" s="219" t="s">
        <v>88</v>
      </c>
      <c r="I27" s="193" t="s">
        <v>137</v>
      </c>
      <c r="J27" s="219" t="s">
        <v>95</v>
      </c>
      <c r="K27" s="275" t="s">
        <v>96</v>
      </c>
    </row>
    <row r="28" customHeight="1" spans="1:11">
      <c r="A28" s="207" t="s">
        <v>87</v>
      </c>
      <c r="B28" s="223" t="s">
        <v>95</v>
      </c>
      <c r="C28" s="223" t="s">
        <v>96</v>
      </c>
      <c r="D28" s="223" t="s">
        <v>88</v>
      </c>
      <c r="E28" s="246" t="s">
        <v>94</v>
      </c>
      <c r="F28" s="223" t="s">
        <v>95</v>
      </c>
      <c r="G28" s="223" t="s">
        <v>96</v>
      </c>
      <c r="H28" s="223" t="s">
        <v>88</v>
      </c>
      <c r="I28" s="246" t="s">
        <v>105</v>
      </c>
      <c r="J28" s="223" t="s">
        <v>95</v>
      </c>
      <c r="K28" s="272" t="s">
        <v>96</v>
      </c>
    </row>
    <row r="29" customHeight="1" spans="1:11">
      <c r="A29" s="198" t="s">
        <v>220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4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5"/>
    </row>
    <row r="31" customHeight="1" spans="1:11">
      <c r="A31" s="250" t="s">
        <v>221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ht="17.25" customHeight="1" spans="1:11">
      <c r="A32" s="251" t="s">
        <v>222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86"/>
    </row>
    <row r="33" ht="17.25" customHeight="1" spans="1:11">
      <c r="A33" s="253" t="s">
        <v>223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7"/>
    </row>
    <row r="34" ht="17.25" customHeight="1" spans="1:11">
      <c r="A34" s="253" t="s">
        <v>131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7"/>
    </row>
    <row r="35" ht="17.25" customHeight="1" spans="1:11">
      <c r="A35" s="253" t="s">
        <v>224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87"/>
    </row>
    <row r="36" ht="17.25" customHeight="1" spans="1:11">
      <c r="A36" s="253" t="s">
        <v>225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87"/>
    </row>
    <row r="37" ht="17.25" customHeight="1" spans="1:11">
      <c r="A37" s="253" t="s">
        <v>226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7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7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7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7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7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7"/>
    </row>
    <row r="43" ht="17.25" customHeight="1" spans="1:11">
      <c r="A43" s="248" t="s">
        <v>133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5"/>
    </row>
    <row r="44" customHeight="1" spans="1:11">
      <c r="A44" s="250" t="s">
        <v>227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ht="18" customHeight="1" spans="1:11">
      <c r="A45" s="255" t="s">
        <v>213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8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8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3"/>
    </row>
    <row r="48" ht="21" customHeight="1" spans="1:11">
      <c r="A48" s="257" t="s">
        <v>141</v>
      </c>
      <c r="B48" s="258" t="s">
        <v>142</v>
      </c>
      <c r="C48" s="258"/>
      <c r="D48" s="259" t="s">
        <v>143</v>
      </c>
      <c r="E48" s="260" t="s">
        <v>144</v>
      </c>
      <c r="F48" s="259" t="s">
        <v>145</v>
      </c>
      <c r="G48" s="261">
        <v>46031</v>
      </c>
      <c r="H48" s="262" t="s">
        <v>146</v>
      </c>
      <c r="I48" s="262"/>
      <c r="J48" s="258" t="s">
        <v>228</v>
      </c>
      <c r="K48" s="289"/>
    </row>
    <row r="49" customHeight="1" spans="1:11">
      <c r="A49" s="263" t="s">
        <v>148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90"/>
    </row>
    <row r="50" customHeight="1" spans="1:11">
      <c r="A50" s="265" t="s">
        <v>229</v>
      </c>
      <c r="B50" s="266"/>
      <c r="C50" s="266"/>
      <c r="D50" s="266"/>
      <c r="E50" s="266"/>
      <c r="F50" s="266"/>
      <c r="G50" s="266"/>
      <c r="H50" s="266"/>
      <c r="I50" s="266"/>
      <c r="J50" s="266"/>
      <c r="K50" s="291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2"/>
    </row>
    <row r="52" ht="21" customHeight="1" spans="1:11">
      <c r="A52" s="257" t="s">
        <v>141</v>
      </c>
      <c r="B52" s="269"/>
      <c r="C52" s="269"/>
      <c r="D52" s="259" t="s">
        <v>143</v>
      </c>
      <c r="E52" s="259"/>
      <c r="F52" s="259" t="s">
        <v>145</v>
      </c>
      <c r="G52" s="259"/>
      <c r="H52" s="262" t="s">
        <v>146</v>
      </c>
      <c r="I52" s="262"/>
      <c r="J52" s="293"/>
      <c r="K52" s="294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18"/>
  <sheetViews>
    <sheetView zoomScale="80" zoomScaleNormal="80" workbookViewId="0">
      <selection activeCell="F22" sqref="F22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7" style="66" customWidth="1"/>
    <col min="12" max="12" width="18.5" style="65" customWidth="1"/>
    <col min="13" max="13" width="16.6666666666667" style="65" customWidth="1"/>
    <col min="14" max="14" width="14.1666666666667" style="65" customWidth="1"/>
    <col min="15" max="15" width="16.3333333333333" style="65" customWidth="1"/>
    <col min="16" max="16384" width="9" style="65"/>
  </cols>
  <sheetData>
    <row r="1" s="65" customFormat="1" ht="19.5" customHeight="1" spans="1:15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="65" customFormat="1" ht="19.5" customHeight="1" spans="1:15">
      <c r="A2" s="69" t="s">
        <v>61</v>
      </c>
      <c r="B2" s="70" t="s">
        <v>62</v>
      </c>
      <c r="C2" s="70"/>
      <c r="D2" s="71" t="s">
        <v>67</v>
      </c>
      <c r="E2" s="70" t="s">
        <v>68</v>
      </c>
      <c r="F2" s="70"/>
      <c r="G2" s="70"/>
      <c r="H2" s="70"/>
      <c r="I2" s="84"/>
      <c r="J2" s="85" t="s">
        <v>57</v>
      </c>
      <c r="K2" s="70" t="s">
        <v>57</v>
      </c>
      <c r="L2" s="70"/>
      <c r="M2" s="70"/>
      <c r="N2" s="70"/>
      <c r="O2" s="70"/>
    </row>
    <row r="3" s="65" customFormat="1" ht="19.5" customHeight="1" spans="1:15">
      <c r="A3" s="72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2" t="s">
        <v>153</v>
      </c>
      <c r="K3" s="72"/>
      <c r="L3" s="72"/>
      <c r="M3" s="72"/>
      <c r="N3" s="72"/>
      <c r="O3" s="72"/>
    </row>
    <row r="4" s="65" customFormat="1" ht="19.5" customHeight="1" spans="1:15">
      <c r="A4" s="72"/>
      <c r="B4" s="74" t="s">
        <v>154</v>
      </c>
      <c r="C4" s="75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4"/>
      <c r="J4" s="72" t="s">
        <v>154</v>
      </c>
      <c r="K4" s="72" t="s">
        <v>155</v>
      </c>
      <c r="L4" s="72" t="s">
        <v>156</v>
      </c>
      <c r="M4" s="72" t="s">
        <v>157</v>
      </c>
      <c r="N4" s="72" t="s">
        <v>158</v>
      </c>
      <c r="O4" s="72" t="s">
        <v>159</v>
      </c>
    </row>
    <row r="5" s="65" customFormat="1" ht="19.5" customHeight="1" spans="1:15">
      <c r="A5" s="72"/>
      <c r="B5" s="74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84"/>
      <c r="J5" s="86" t="s">
        <v>230</v>
      </c>
      <c r="K5" s="86" t="s">
        <v>230</v>
      </c>
      <c r="L5" s="86" t="s">
        <v>231</v>
      </c>
      <c r="M5" s="86" t="s">
        <v>231</v>
      </c>
      <c r="N5" s="86" t="s">
        <v>232</v>
      </c>
      <c r="O5" s="86" t="s">
        <v>230</v>
      </c>
    </row>
    <row r="6" s="65" customFormat="1" ht="19.5" customHeight="1" spans="1:15">
      <c r="A6" s="76" t="s">
        <v>171</v>
      </c>
      <c r="B6" s="77">
        <f>C6-1</f>
        <v>65</v>
      </c>
      <c r="C6" s="77">
        <f>D6-2</f>
        <v>66</v>
      </c>
      <c r="D6" s="77">
        <v>68</v>
      </c>
      <c r="E6" s="77">
        <f>D6+2</f>
        <v>70</v>
      </c>
      <c r="F6" s="77">
        <f>E6+2</f>
        <v>72</v>
      </c>
      <c r="G6" s="77">
        <f>F6+1</f>
        <v>73</v>
      </c>
      <c r="H6" s="77">
        <f>G6+1</f>
        <v>74</v>
      </c>
      <c r="I6" s="84"/>
      <c r="J6" s="87" t="s">
        <v>172</v>
      </c>
      <c r="K6" s="87" t="s">
        <v>233</v>
      </c>
      <c r="L6" s="87" t="s">
        <v>234</v>
      </c>
      <c r="M6" s="87" t="s">
        <v>235</v>
      </c>
      <c r="N6" s="87" t="s">
        <v>234</v>
      </c>
      <c r="O6" s="87" t="s">
        <v>233</v>
      </c>
    </row>
    <row r="7" s="65" customFormat="1" ht="19.5" customHeight="1" spans="1:15">
      <c r="A7" s="75" t="s">
        <v>174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84"/>
      <c r="J7" s="87" t="s">
        <v>233</v>
      </c>
      <c r="K7" s="87" t="s">
        <v>235</v>
      </c>
      <c r="L7" s="87" t="s">
        <v>236</v>
      </c>
      <c r="M7" s="87" t="s">
        <v>180</v>
      </c>
      <c r="N7" s="87" t="s">
        <v>237</v>
      </c>
      <c r="O7" s="87" t="s">
        <v>238</v>
      </c>
    </row>
    <row r="8" s="65" customFormat="1" ht="19.5" customHeight="1" spans="1:15">
      <c r="A8" s="75" t="s">
        <v>177</v>
      </c>
      <c r="B8" s="77">
        <f>C8-4</f>
        <v>98</v>
      </c>
      <c r="C8" s="77">
        <f>D8-4</f>
        <v>102</v>
      </c>
      <c r="D8" s="77" t="s">
        <v>178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84"/>
      <c r="J8" s="87" t="s">
        <v>239</v>
      </c>
      <c r="K8" s="87" t="s">
        <v>187</v>
      </c>
      <c r="L8" s="87" t="s">
        <v>239</v>
      </c>
      <c r="M8" s="87" t="s">
        <v>237</v>
      </c>
      <c r="N8" s="87" t="s">
        <v>187</v>
      </c>
      <c r="O8" s="87" t="s">
        <v>237</v>
      </c>
    </row>
    <row r="9" s="65" customFormat="1" ht="19.5" customHeight="1" spans="1:15">
      <c r="A9" s="75" t="s">
        <v>181</v>
      </c>
      <c r="B9" s="77">
        <f>C9-1.2</f>
        <v>43.1</v>
      </c>
      <c r="C9" s="77">
        <f>D9-1.2</f>
        <v>44.3</v>
      </c>
      <c r="D9" s="77" t="s">
        <v>182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84"/>
      <c r="J9" s="87" t="s">
        <v>240</v>
      </c>
      <c r="K9" s="87" t="s">
        <v>196</v>
      </c>
      <c r="L9" s="87" t="s">
        <v>187</v>
      </c>
      <c r="M9" s="87" t="s">
        <v>241</v>
      </c>
      <c r="N9" s="87" t="s">
        <v>187</v>
      </c>
      <c r="O9" s="87" t="s">
        <v>180</v>
      </c>
    </row>
    <row r="10" s="65" customFormat="1" ht="19.5" customHeight="1" spans="1:15">
      <c r="A10" s="75" t="s">
        <v>185</v>
      </c>
      <c r="B10" s="77">
        <v>20.5</v>
      </c>
      <c r="C10" s="77">
        <v>21</v>
      </c>
      <c r="D10" s="77" t="s">
        <v>186</v>
      </c>
      <c r="E10" s="77">
        <v>22</v>
      </c>
      <c r="F10" s="77">
        <v>22.5</v>
      </c>
      <c r="G10" s="77">
        <v>23</v>
      </c>
      <c r="H10" s="77">
        <v>23.5</v>
      </c>
      <c r="I10" s="84"/>
      <c r="J10" s="88" t="s">
        <v>187</v>
      </c>
      <c r="K10" s="88" t="s">
        <v>187</v>
      </c>
      <c r="L10" s="88" t="s">
        <v>187</v>
      </c>
      <c r="M10" s="88" t="s">
        <v>187</v>
      </c>
      <c r="N10" s="88" t="s">
        <v>187</v>
      </c>
      <c r="O10" s="88" t="s">
        <v>242</v>
      </c>
    </row>
    <row r="11" s="65" customFormat="1" ht="19.5" customHeight="1" spans="1:15">
      <c r="A11" s="75" t="s">
        <v>188</v>
      </c>
      <c r="B11" s="77">
        <f>C11-0.7</f>
        <v>18.1</v>
      </c>
      <c r="C11" s="77">
        <f>D11-0.7</f>
        <v>18.8</v>
      </c>
      <c r="D11" s="77" t="s">
        <v>189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84"/>
      <c r="J11" s="88" t="s">
        <v>196</v>
      </c>
      <c r="K11" s="88" t="s">
        <v>187</v>
      </c>
      <c r="L11" s="88" t="s">
        <v>187</v>
      </c>
      <c r="M11" s="88" t="s">
        <v>196</v>
      </c>
      <c r="N11" s="88" t="s">
        <v>196</v>
      </c>
      <c r="O11" s="88" t="s">
        <v>243</v>
      </c>
    </row>
    <row r="12" s="65" customFormat="1" ht="19.5" customHeight="1" spans="1:15">
      <c r="A12" s="78" t="s">
        <v>191</v>
      </c>
      <c r="B12" s="79">
        <f>C12-0.4</f>
        <v>17.2</v>
      </c>
      <c r="C12" s="79">
        <f>D12-0.4</f>
        <v>17.6</v>
      </c>
      <c r="D12" s="79">
        <v>18</v>
      </c>
      <c r="E12" s="79">
        <f>D12+0.4</f>
        <v>18.4</v>
      </c>
      <c r="F12" s="79">
        <f>E12+0.4</f>
        <v>18.8</v>
      </c>
      <c r="G12" s="79">
        <f>F12+0.6</f>
        <v>19.4</v>
      </c>
      <c r="H12" s="79">
        <f>G12+0.6</f>
        <v>20</v>
      </c>
      <c r="I12" s="84"/>
      <c r="J12" s="88" t="s">
        <v>196</v>
      </c>
      <c r="K12" s="88" t="s">
        <v>244</v>
      </c>
      <c r="L12" s="88" t="s">
        <v>196</v>
      </c>
      <c r="M12" s="88" t="s">
        <v>196</v>
      </c>
      <c r="N12" s="88" t="s">
        <v>196</v>
      </c>
      <c r="O12" s="88" t="s">
        <v>196</v>
      </c>
    </row>
    <row r="13" s="65" customFormat="1" ht="19.5" customHeight="1" spans="1:15">
      <c r="A13" s="80" t="s">
        <v>194</v>
      </c>
      <c r="B13" s="81">
        <f>C13-0.4</f>
        <v>18.7</v>
      </c>
      <c r="C13" s="81">
        <f>D13-0.4</f>
        <v>19.1</v>
      </c>
      <c r="D13" s="81">
        <v>19.5</v>
      </c>
      <c r="E13" s="81">
        <f>D13+0.4</f>
        <v>19.9</v>
      </c>
      <c r="F13" s="81">
        <f>E13+0.4</f>
        <v>20.3</v>
      </c>
      <c r="G13" s="81">
        <f>F13+0.6</f>
        <v>20.9</v>
      </c>
      <c r="H13" s="81">
        <f>G13+0.6</f>
        <v>21.5</v>
      </c>
      <c r="I13" s="84"/>
      <c r="J13" s="88" t="s">
        <v>196</v>
      </c>
      <c r="K13" s="88" t="s">
        <v>196</v>
      </c>
      <c r="L13" s="88" t="s">
        <v>196</v>
      </c>
      <c r="M13" s="88" t="s">
        <v>196</v>
      </c>
      <c r="N13" s="88" t="s">
        <v>196</v>
      </c>
      <c r="O13" s="88" t="s">
        <v>196</v>
      </c>
    </row>
    <row r="14" s="65" customFormat="1" ht="19.5" customHeight="1" spans="1:15">
      <c r="A14" s="80" t="s">
        <v>197</v>
      </c>
      <c r="B14" s="81">
        <f>C14-0.2</f>
        <v>10.6</v>
      </c>
      <c r="C14" s="81">
        <f>D14-0.2</f>
        <v>10.8</v>
      </c>
      <c r="D14" s="81">
        <v>11</v>
      </c>
      <c r="E14" s="81">
        <f>D14+0.2</f>
        <v>11.2</v>
      </c>
      <c r="F14" s="81">
        <f>E14+0.2</f>
        <v>11.4</v>
      </c>
      <c r="G14" s="81">
        <f>F14+0.25</f>
        <v>11.65</v>
      </c>
      <c r="H14" s="81">
        <f>G14+0.25</f>
        <v>11.9</v>
      </c>
      <c r="I14" s="84"/>
      <c r="J14" s="88" t="s">
        <v>196</v>
      </c>
      <c r="K14" s="88" t="s">
        <v>196</v>
      </c>
      <c r="L14" s="88" t="s">
        <v>196</v>
      </c>
      <c r="M14" s="88" t="s">
        <v>196</v>
      </c>
      <c r="N14" s="88" t="s">
        <v>196</v>
      </c>
      <c r="O14" s="88" t="s">
        <v>196</v>
      </c>
    </row>
    <row r="15" s="65" customFormat="1" ht="19.5" customHeight="1" spans="1:15">
      <c r="A15" s="75" t="s">
        <v>198</v>
      </c>
      <c r="B15" s="81">
        <f>C15</f>
        <v>1.5</v>
      </c>
      <c r="C15" s="81">
        <f>D15</f>
        <v>1.5</v>
      </c>
      <c r="D15" s="81">
        <v>1.5</v>
      </c>
      <c r="E15" s="81">
        <f t="shared" ref="E15:H15" si="0">D15</f>
        <v>1.5</v>
      </c>
      <c r="F15" s="81">
        <f t="shared" si="0"/>
        <v>1.5</v>
      </c>
      <c r="G15" s="81">
        <f t="shared" si="0"/>
        <v>1.5</v>
      </c>
      <c r="H15" s="81">
        <f t="shared" si="0"/>
        <v>1.5</v>
      </c>
      <c r="I15" s="84"/>
      <c r="J15" s="88" t="s">
        <v>196</v>
      </c>
      <c r="K15" s="88" t="s">
        <v>196</v>
      </c>
      <c r="L15" s="88" t="s">
        <v>196</v>
      </c>
      <c r="M15" s="88" t="s">
        <v>196</v>
      </c>
      <c r="N15" s="88" t="s">
        <v>196</v>
      </c>
      <c r="O15" s="88" t="s">
        <v>196</v>
      </c>
    </row>
    <row r="16" s="65" customFormat="1" ht="14.25" spans="1:15">
      <c r="A16" s="82" t="s">
        <v>199</v>
      </c>
      <c r="D16" s="83"/>
      <c r="E16" s="83"/>
      <c r="F16" s="83"/>
      <c r="G16" s="83"/>
      <c r="H16" s="83"/>
      <c r="I16" s="83"/>
      <c r="J16" s="89"/>
      <c r="K16" s="89"/>
      <c r="L16" s="83"/>
      <c r="M16" s="83"/>
      <c r="N16" s="83"/>
      <c r="O16" s="83"/>
    </row>
    <row r="17" s="65" customFormat="1" ht="14.25" spans="1:15">
      <c r="A17" s="65" t="s">
        <v>200</v>
      </c>
      <c r="D17" s="83"/>
      <c r="E17" s="83"/>
      <c r="F17" s="83"/>
      <c r="G17" s="83"/>
      <c r="H17" s="83"/>
      <c r="I17" s="83"/>
      <c r="J17" s="89"/>
      <c r="K17" s="89"/>
      <c r="L17" s="83"/>
      <c r="M17" s="83"/>
      <c r="N17" s="83"/>
      <c r="O17" s="83"/>
    </row>
    <row r="18" s="65" customFormat="1" ht="14.25" spans="1:14">
      <c r="A18" s="83"/>
      <c r="B18" s="83"/>
      <c r="C18" s="83"/>
      <c r="D18" s="83"/>
      <c r="E18" s="83"/>
      <c r="F18" s="83"/>
      <c r="G18" s="83"/>
      <c r="H18" s="83"/>
      <c r="I18" s="83"/>
      <c r="J18" s="90" t="s">
        <v>245</v>
      </c>
      <c r="K18" s="90"/>
      <c r="L18" s="82" t="s">
        <v>202</v>
      </c>
      <c r="M18" s="82"/>
      <c r="N18" s="82" t="s">
        <v>203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80" zoomScaleNormal="80" workbookViewId="0">
      <selection activeCell="A1" sqref="$A1:$XFD1048576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7" style="66" customWidth="1"/>
    <col min="12" max="12" width="18.5" style="65" customWidth="1"/>
    <col min="13" max="13" width="16.6666666666667" style="65" customWidth="1"/>
    <col min="14" max="14" width="14.1666666666667" style="65" customWidth="1"/>
    <col min="15" max="16" width="16.3333333333333" style="65" customWidth="1"/>
    <col min="17" max="16384" width="9" style="65"/>
  </cols>
  <sheetData>
    <row r="1" s="65" customFormat="1" ht="19.5" customHeight="1" spans="1:16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="65" customFormat="1" ht="19.5" customHeight="1" spans="1:16">
      <c r="A2" s="69" t="s">
        <v>61</v>
      </c>
      <c r="B2" s="70" t="s">
        <v>62</v>
      </c>
      <c r="C2" s="70"/>
      <c r="D2" s="71" t="s">
        <v>67</v>
      </c>
      <c r="E2" s="70" t="s">
        <v>68</v>
      </c>
      <c r="F2" s="70"/>
      <c r="G2" s="70"/>
      <c r="H2" s="70"/>
      <c r="I2" s="84"/>
      <c r="J2" s="85" t="s">
        <v>57</v>
      </c>
      <c r="K2" s="70" t="s">
        <v>57</v>
      </c>
      <c r="L2" s="70"/>
      <c r="M2" s="70"/>
      <c r="N2" s="70"/>
      <c r="O2" s="70"/>
      <c r="P2" s="70"/>
    </row>
    <row r="3" s="65" customFormat="1" ht="19.5" customHeight="1" spans="1:16">
      <c r="A3" s="72" t="s">
        <v>151</v>
      </c>
      <c r="B3" s="73" t="s">
        <v>152</v>
      </c>
      <c r="C3" s="73"/>
      <c r="D3" s="73"/>
      <c r="E3" s="73"/>
      <c r="F3" s="73"/>
      <c r="G3" s="73"/>
      <c r="H3" s="73"/>
      <c r="I3" s="84"/>
      <c r="J3" s="72" t="s">
        <v>153</v>
      </c>
      <c r="K3" s="72"/>
      <c r="L3" s="72"/>
      <c r="M3" s="72"/>
      <c r="N3" s="72"/>
      <c r="O3" s="72"/>
      <c r="P3" s="72"/>
    </row>
    <row r="4" s="65" customFormat="1" ht="19.5" customHeight="1" spans="1:16">
      <c r="A4" s="72"/>
      <c r="B4" s="74" t="s">
        <v>154</v>
      </c>
      <c r="C4" s="75" t="s">
        <v>155</v>
      </c>
      <c r="D4" s="75" t="s">
        <v>156</v>
      </c>
      <c r="E4" s="75" t="s">
        <v>157</v>
      </c>
      <c r="F4" s="75" t="s">
        <v>158</v>
      </c>
      <c r="G4" s="75" t="s">
        <v>159</v>
      </c>
      <c r="H4" s="75" t="s">
        <v>160</v>
      </c>
      <c r="I4" s="84"/>
      <c r="J4" s="72" t="s">
        <v>154</v>
      </c>
      <c r="K4" s="72" t="s">
        <v>154</v>
      </c>
      <c r="L4" s="72" t="s">
        <v>155</v>
      </c>
      <c r="M4" s="72" t="s">
        <v>156</v>
      </c>
      <c r="N4" s="72" t="s">
        <v>157</v>
      </c>
      <c r="O4" s="72" t="s">
        <v>158</v>
      </c>
      <c r="P4" s="72" t="s">
        <v>159</v>
      </c>
    </row>
    <row r="5" s="65" customFormat="1" ht="19.5" customHeight="1" spans="1:16">
      <c r="A5" s="72"/>
      <c r="B5" s="74" t="s">
        <v>163</v>
      </c>
      <c r="C5" s="75" t="s">
        <v>164</v>
      </c>
      <c r="D5" s="75" t="s">
        <v>165</v>
      </c>
      <c r="E5" s="75" t="s">
        <v>166</v>
      </c>
      <c r="F5" s="75" t="s">
        <v>167</v>
      </c>
      <c r="G5" s="75" t="s">
        <v>168</v>
      </c>
      <c r="H5" s="75" t="s">
        <v>169</v>
      </c>
      <c r="I5" s="84"/>
      <c r="J5" s="86" t="s">
        <v>230</v>
      </c>
      <c r="K5" s="86" t="s">
        <v>232</v>
      </c>
      <c r="L5" s="86" t="s">
        <v>246</v>
      </c>
      <c r="M5" s="86" t="s">
        <v>231</v>
      </c>
      <c r="N5" s="86" t="s">
        <v>231</v>
      </c>
      <c r="O5" s="86" t="s">
        <v>231</v>
      </c>
      <c r="P5" s="86" t="s">
        <v>230</v>
      </c>
    </row>
    <row r="6" s="65" customFormat="1" ht="19.5" customHeight="1" spans="1:16">
      <c r="A6" s="76" t="s">
        <v>171</v>
      </c>
      <c r="B6" s="77">
        <f>C6-1</f>
        <v>65</v>
      </c>
      <c r="C6" s="77">
        <f>D6-2</f>
        <v>66</v>
      </c>
      <c r="D6" s="77">
        <v>68</v>
      </c>
      <c r="E6" s="77">
        <f>D6+2</f>
        <v>70</v>
      </c>
      <c r="F6" s="77">
        <f>E6+2</f>
        <v>72</v>
      </c>
      <c r="G6" s="77">
        <f>F6+1</f>
        <v>73</v>
      </c>
      <c r="H6" s="77">
        <f>G6+1</f>
        <v>74</v>
      </c>
      <c r="I6" s="84"/>
      <c r="J6" s="87" t="s">
        <v>172</v>
      </c>
      <c r="K6" s="87" t="s">
        <v>179</v>
      </c>
      <c r="L6" s="87" t="s">
        <v>172</v>
      </c>
      <c r="M6" s="87" t="s">
        <v>247</v>
      </c>
      <c r="N6" s="87" t="s">
        <v>248</v>
      </c>
      <c r="O6" s="87" t="s">
        <v>247</v>
      </c>
      <c r="P6" s="87" t="s">
        <v>173</v>
      </c>
    </row>
    <row r="7" s="65" customFormat="1" ht="19.5" customHeight="1" spans="1:16">
      <c r="A7" s="75" t="s">
        <v>174</v>
      </c>
      <c r="B7" s="77">
        <f>C7-4</f>
        <v>100</v>
      </c>
      <c r="C7" s="77">
        <f>D7-4</f>
        <v>104</v>
      </c>
      <c r="D7" s="77">
        <v>108</v>
      </c>
      <c r="E7" s="77">
        <f>D7+4</f>
        <v>112</v>
      </c>
      <c r="F7" s="77">
        <f>E7+4</f>
        <v>116</v>
      </c>
      <c r="G7" s="77">
        <f>F7+6</f>
        <v>122</v>
      </c>
      <c r="H7" s="77">
        <f>G7+6</f>
        <v>128</v>
      </c>
      <c r="I7" s="84"/>
      <c r="J7" s="87" t="s">
        <v>234</v>
      </c>
      <c r="K7" s="87" t="s">
        <v>237</v>
      </c>
      <c r="L7" s="87" t="s">
        <v>175</v>
      </c>
      <c r="M7" s="87" t="s">
        <v>237</v>
      </c>
      <c r="N7" s="87" t="s">
        <v>236</v>
      </c>
      <c r="O7" s="87" t="s">
        <v>237</v>
      </c>
      <c r="P7" s="87" t="s">
        <v>176</v>
      </c>
    </row>
    <row r="8" s="65" customFormat="1" ht="19.5" customHeight="1" spans="1:16">
      <c r="A8" s="75" t="s">
        <v>177</v>
      </c>
      <c r="B8" s="77">
        <f>C8-4</f>
        <v>98</v>
      </c>
      <c r="C8" s="77">
        <f>D8-4</f>
        <v>102</v>
      </c>
      <c r="D8" s="77" t="s">
        <v>178</v>
      </c>
      <c r="E8" s="77">
        <f>D8+4</f>
        <v>110</v>
      </c>
      <c r="F8" s="77">
        <f>E8+5</f>
        <v>115</v>
      </c>
      <c r="G8" s="77">
        <f>F8+6</f>
        <v>121</v>
      </c>
      <c r="H8" s="77">
        <f>G8+7</f>
        <v>128</v>
      </c>
      <c r="I8" s="84"/>
      <c r="J8" s="87" t="s">
        <v>237</v>
      </c>
      <c r="K8" s="87" t="s">
        <v>196</v>
      </c>
      <c r="L8" s="87" t="s">
        <v>179</v>
      </c>
      <c r="M8" s="87" t="s">
        <v>249</v>
      </c>
      <c r="N8" s="87" t="s">
        <v>249</v>
      </c>
      <c r="O8" s="87" t="s">
        <v>249</v>
      </c>
      <c r="P8" s="87" t="s">
        <v>180</v>
      </c>
    </row>
    <row r="9" s="65" customFormat="1" ht="19.5" customHeight="1" spans="1:16">
      <c r="A9" s="75" t="s">
        <v>181</v>
      </c>
      <c r="B9" s="77">
        <f>C9-1.2</f>
        <v>43.1</v>
      </c>
      <c r="C9" s="77">
        <f>D9-1.2</f>
        <v>44.3</v>
      </c>
      <c r="D9" s="77" t="s">
        <v>182</v>
      </c>
      <c r="E9" s="77">
        <f>D9+1.2</f>
        <v>46.7</v>
      </c>
      <c r="F9" s="77">
        <f>E9+1.2</f>
        <v>47.9</v>
      </c>
      <c r="G9" s="77">
        <f>F9+1.4</f>
        <v>49.3</v>
      </c>
      <c r="H9" s="77">
        <f>G9+1.4</f>
        <v>50.7</v>
      </c>
      <c r="I9" s="84"/>
      <c r="J9" s="87" t="s">
        <v>250</v>
      </c>
      <c r="K9" s="87" t="s">
        <v>251</v>
      </c>
      <c r="L9" s="87" t="s">
        <v>183</v>
      </c>
      <c r="M9" s="87" t="s">
        <v>196</v>
      </c>
      <c r="N9" s="87" t="s">
        <v>180</v>
      </c>
      <c r="O9" s="87" t="s">
        <v>242</v>
      </c>
      <c r="P9" s="87" t="s">
        <v>184</v>
      </c>
    </row>
    <row r="10" s="65" customFormat="1" ht="19.5" customHeight="1" spans="1:16">
      <c r="A10" s="75" t="s">
        <v>185</v>
      </c>
      <c r="B10" s="77">
        <v>20.5</v>
      </c>
      <c r="C10" s="77">
        <v>21</v>
      </c>
      <c r="D10" s="77" t="s">
        <v>186</v>
      </c>
      <c r="E10" s="77">
        <v>22</v>
      </c>
      <c r="F10" s="77">
        <v>22.5</v>
      </c>
      <c r="G10" s="77">
        <v>23</v>
      </c>
      <c r="H10" s="77">
        <v>23.5</v>
      </c>
      <c r="I10" s="84"/>
      <c r="J10" s="88" t="s">
        <v>179</v>
      </c>
      <c r="K10" s="88" t="s">
        <v>179</v>
      </c>
      <c r="L10" s="88" t="s">
        <v>187</v>
      </c>
      <c r="M10" s="88" t="s">
        <v>196</v>
      </c>
      <c r="N10" s="88" t="s">
        <v>196</v>
      </c>
      <c r="O10" s="88" t="s">
        <v>196</v>
      </c>
      <c r="P10" s="88" t="s">
        <v>175</v>
      </c>
    </row>
    <row r="11" s="65" customFormat="1" ht="19.5" customHeight="1" spans="1:16">
      <c r="A11" s="75" t="s">
        <v>188</v>
      </c>
      <c r="B11" s="77">
        <f>C11-0.7</f>
        <v>18.1</v>
      </c>
      <c r="C11" s="77">
        <f>D11-0.7</f>
        <v>18.8</v>
      </c>
      <c r="D11" s="77" t="s">
        <v>189</v>
      </c>
      <c r="E11" s="77">
        <f>D11+0.7</f>
        <v>20.2</v>
      </c>
      <c r="F11" s="77">
        <f>E11+0.7</f>
        <v>20.9</v>
      </c>
      <c r="G11" s="77">
        <f>F11+0.95</f>
        <v>21.85</v>
      </c>
      <c r="H11" s="77">
        <f>G11+0.95</f>
        <v>22.8</v>
      </c>
      <c r="I11" s="84"/>
      <c r="J11" s="88" t="s">
        <v>196</v>
      </c>
      <c r="K11" s="88" t="s">
        <v>252</v>
      </c>
      <c r="L11" s="88" t="s">
        <v>187</v>
      </c>
      <c r="M11" s="88" t="s">
        <v>196</v>
      </c>
      <c r="N11" s="88" t="s">
        <v>179</v>
      </c>
      <c r="O11" s="88" t="s">
        <v>196</v>
      </c>
      <c r="P11" s="88" t="s">
        <v>190</v>
      </c>
    </row>
    <row r="12" s="65" customFormat="1" ht="19.5" customHeight="1" spans="1:16">
      <c r="A12" s="78" t="s">
        <v>191</v>
      </c>
      <c r="B12" s="79">
        <f>C12-0.4</f>
        <v>17.2</v>
      </c>
      <c r="C12" s="79">
        <f>D12-0.4</f>
        <v>17.6</v>
      </c>
      <c r="D12" s="79">
        <v>18</v>
      </c>
      <c r="E12" s="79">
        <f>D12+0.4</f>
        <v>18.4</v>
      </c>
      <c r="F12" s="79">
        <f>E12+0.4</f>
        <v>18.8</v>
      </c>
      <c r="G12" s="79">
        <f>F12+0.6</f>
        <v>19.4</v>
      </c>
      <c r="H12" s="79">
        <f>G12+0.6</f>
        <v>20</v>
      </c>
      <c r="I12" s="84"/>
      <c r="J12" s="88" t="s">
        <v>196</v>
      </c>
      <c r="K12" s="88" t="s">
        <v>253</v>
      </c>
      <c r="L12" s="88" t="s">
        <v>192</v>
      </c>
      <c r="M12" s="88" t="s">
        <v>196</v>
      </c>
      <c r="N12" s="88" t="s">
        <v>196</v>
      </c>
      <c r="O12" s="88" t="s">
        <v>254</v>
      </c>
      <c r="P12" s="88" t="s">
        <v>196</v>
      </c>
    </row>
    <row r="13" s="65" customFormat="1" ht="19.5" customHeight="1" spans="1:16">
      <c r="A13" s="80" t="s">
        <v>194</v>
      </c>
      <c r="B13" s="81">
        <f>C13-0.4</f>
        <v>18.7</v>
      </c>
      <c r="C13" s="81">
        <f>D13-0.4</f>
        <v>19.1</v>
      </c>
      <c r="D13" s="81">
        <v>19.5</v>
      </c>
      <c r="E13" s="81">
        <f>D13+0.4</f>
        <v>19.9</v>
      </c>
      <c r="F13" s="81">
        <f>E13+0.4</f>
        <v>20.3</v>
      </c>
      <c r="G13" s="81">
        <f>F13+0.6</f>
        <v>20.9</v>
      </c>
      <c r="H13" s="81">
        <f>G13+0.6</f>
        <v>21.5</v>
      </c>
      <c r="I13" s="84"/>
      <c r="J13" s="88" t="s">
        <v>183</v>
      </c>
      <c r="K13" s="88" t="s">
        <v>196</v>
      </c>
      <c r="L13" s="88" t="s">
        <v>195</v>
      </c>
      <c r="M13" s="88" t="s">
        <v>255</v>
      </c>
      <c r="N13" s="88" t="s">
        <v>196</v>
      </c>
      <c r="O13" s="88" t="s">
        <v>179</v>
      </c>
      <c r="P13" s="88" t="s">
        <v>193</v>
      </c>
    </row>
    <row r="14" s="65" customFormat="1" ht="19.5" customHeight="1" spans="1:16">
      <c r="A14" s="80" t="s">
        <v>197</v>
      </c>
      <c r="B14" s="81">
        <f>C14-0.2</f>
        <v>10.6</v>
      </c>
      <c r="C14" s="81">
        <f>D14-0.2</f>
        <v>10.8</v>
      </c>
      <c r="D14" s="81">
        <v>11</v>
      </c>
      <c r="E14" s="81">
        <f>D14+0.2</f>
        <v>11.2</v>
      </c>
      <c r="F14" s="81">
        <f>E14+0.2</f>
        <v>11.4</v>
      </c>
      <c r="G14" s="81">
        <f>F14+0.25</f>
        <v>11.65</v>
      </c>
      <c r="H14" s="81">
        <f>G14+0.25</f>
        <v>11.9</v>
      </c>
      <c r="I14" s="84"/>
      <c r="J14" s="88" t="s">
        <v>196</v>
      </c>
      <c r="K14" s="88" t="s">
        <v>196</v>
      </c>
      <c r="L14" s="88" t="s">
        <v>196</v>
      </c>
      <c r="M14" s="88" t="s">
        <v>196</v>
      </c>
      <c r="N14" s="88" t="s">
        <v>196</v>
      </c>
      <c r="O14" s="88" t="s">
        <v>196</v>
      </c>
      <c r="P14" s="88" t="s">
        <v>196</v>
      </c>
    </row>
    <row r="15" s="65" customFormat="1" ht="19.5" customHeight="1" spans="1:16">
      <c r="A15" s="75" t="s">
        <v>198</v>
      </c>
      <c r="B15" s="81">
        <f>C15</f>
        <v>1.5</v>
      </c>
      <c r="C15" s="81">
        <f>D15</f>
        <v>1.5</v>
      </c>
      <c r="D15" s="81">
        <v>1.5</v>
      </c>
      <c r="E15" s="81">
        <f t="shared" ref="E15:H15" si="0">D15</f>
        <v>1.5</v>
      </c>
      <c r="F15" s="81">
        <f t="shared" si="0"/>
        <v>1.5</v>
      </c>
      <c r="G15" s="81">
        <f t="shared" si="0"/>
        <v>1.5</v>
      </c>
      <c r="H15" s="81">
        <f t="shared" si="0"/>
        <v>1.5</v>
      </c>
      <c r="I15" s="84"/>
      <c r="J15" s="88" t="s">
        <v>196</v>
      </c>
      <c r="K15" s="88" t="s">
        <v>196</v>
      </c>
      <c r="L15" s="88" t="s">
        <v>196</v>
      </c>
      <c r="M15" s="88" t="s">
        <v>196</v>
      </c>
      <c r="N15" s="88" t="s">
        <v>196</v>
      </c>
      <c r="O15" s="88" t="s">
        <v>196</v>
      </c>
      <c r="P15" s="88" t="s">
        <v>196</v>
      </c>
    </row>
    <row r="16" s="65" customFormat="1" ht="14.25" spans="1:16">
      <c r="A16" s="82" t="s">
        <v>199</v>
      </c>
      <c r="D16" s="83"/>
      <c r="E16" s="83"/>
      <c r="F16" s="83"/>
      <c r="G16" s="83"/>
      <c r="H16" s="83"/>
      <c r="I16" s="83"/>
      <c r="J16" s="89"/>
      <c r="K16" s="89"/>
      <c r="L16" s="83"/>
      <c r="M16" s="83"/>
      <c r="N16" s="83"/>
      <c r="O16" s="83"/>
      <c r="P16" s="83"/>
    </row>
    <row r="17" s="65" customFormat="1" ht="14.25" spans="1:16">
      <c r="A17" s="65" t="s">
        <v>200</v>
      </c>
      <c r="D17" s="83"/>
      <c r="E17" s="83"/>
      <c r="F17" s="83"/>
      <c r="G17" s="83"/>
      <c r="H17" s="83"/>
      <c r="I17" s="83"/>
      <c r="J17" s="89"/>
      <c r="K17" s="89"/>
      <c r="L17" s="83"/>
      <c r="M17" s="83"/>
      <c r="N17" s="83"/>
      <c r="O17" s="83"/>
      <c r="P17" s="83"/>
    </row>
    <row r="18" s="65" customFormat="1" ht="14.25" spans="1:14">
      <c r="A18" s="83"/>
      <c r="B18" s="83"/>
      <c r="C18" s="83"/>
      <c r="D18" s="83"/>
      <c r="E18" s="83"/>
      <c r="F18" s="83"/>
      <c r="G18" s="83"/>
      <c r="H18" s="83"/>
      <c r="I18" s="83"/>
      <c r="J18" s="90" t="s">
        <v>245</v>
      </c>
      <c r="K18" s="90"/>
      <c r="L18" s="82" t="s">
        <v>202</v>
      </c>
      <c r="M18" s="82"/>
      <c r="N18" s="82" t="s">
        <v>203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31" workbookViewId="0">
      <selection activeCell="H46" sqref="H46"/>
    </sheetView>
  </sheetViews>
  <sheetFormatPr defaultColWidth="10.1666666666667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3.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25" spans="1:11">
      <c r="A1" s="92" t="s">
        <v>256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257</v>
      </c>
      <c r="C2" s="94"/>
      <c r="D2" s="95" t="s">
        <v>61</v>
      </c>
      <c r="E2" s="96" t="s">
        <v>62</v>
      </c>
      <c r="F2" s="97" t="s">
        <v>258</v>
      </c>
      <c r="G2" s="98" t="s">
        <v>68</v>
      </c>
      <c r="H2" s="99"/>
      <c r="I2" s="130" t="s">
        <v>57</v>
      </c>
      <c r="J2" s="158" t="s">
        <v>56</v>
      </c>
      <c r="K2" s="185"/>
    </row>
    <row r="3" spans="1:11">
      <c r="A3" s="100" t="s">
        <v>74</v>
      </c>
      <c r="B3" s="180" t="s">
        <v>75</v>
      </c>
      <c r="C3" s="181"/>
      <c r="D3" s="102" t="s">
        <v>259</v>
      </c>
      <c r="E3" s="103">
        <v>45762</v>
      </c>
      <c r="F3" s="104"/>
      <c r="G3" s="104"/>
      <c r="H3" s="105" t="s">
        <v>260</v>
      </c>
      <c r="I3" s="105"/>
      <c r="J3" s="105"/>
      <c r="K3" s="160"/>
    </row>
    <row r="4" spans="1:11">
      <c r="A4" s="106" t="s">
        <v>71</v>
      </c>
      <c r="B4" s="182">
        <v>3</v>
      </c>
      <c r="C4" s="183">
        <v>6</v>
      </c>
      <c r="D4" s="108" t="s">
        <v>261</v>
      </c>
      <c r="E4" s="104" t="s">
        <v>262</v>
      </c>
      <c r="F4" s="104"/>
      <c r="G4" s="104"/>
      <c r="H4" s="108" t="s">
        <v>263</v>
      </c>
      <c r="I4" s="108"/>
      <c r="J4" s="121" t="s">
        <v>65</v>
      </c>
      <c r="K4" s="161" t="s">
        <v>66</v>
      </c>
    </row>
    <row r="5" spans="1:11">
      <c r="A5" s="106" t="s">
        <v>264</v>
      </c>
      <c r="B5" s="101" t="s">
        <v>265</v>
      </c>
      <c r="C5" s="101"/>
      <c r="D5" s="102" t="s">
        <v>266</v>
      </c>
      <c r="E5" s="102" t="s">
        <v>267</v>
      </c>
      <c r="F5" s="102" t="s">
        <v>268</v>
      </c>
      <c r="G5" s="102" t="s">
        <v>262</v>
      </c>
      <c r="H5" s="108" t="s">
        <v>269</v>
      </c>
      <c r="I5" s="108"/>
      <c r="J5" s="121" t="s">
        <v>65</v>
      </c>
      <c r="K5" s="161" t="s">
        <v>66</v>
      </c>
    </row>
    <row r="6" spans="1:11">
      <c r="A6" s="109" t="s">
        <v>270</v>
      </c>
      <c r="B6" s="110" t="s">
        <v>271</v>
      </c>
      <c r="C6" s="110"/>
      <c r="D6" s="111" t="s">
        <v>272</v>
      </c>
      <c r="E6" s="112"/>
      <c r="F6" s="154">
        <v>2461</v>
      </c>
      <c r="G6" s="111"/>
      <c r="H6" s="114" t="s">
        <v>273</v>
      </c>
      <c r="I6" s="114"/>
      <c r="J6" s="127" t="s">
        <v>65</v>
      </c>
      <c r="K6" s="162" t="s">
        <v>66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274</v>
      </c>
      <c r="B8" s="97" t="s">
        <v>275</v>
      </c>
      <c r="C8" s="97" t="s">
        <v>276</v>
      </c>
      <c r="D8" s="97" t="s">
        <v>277</v>
      </c>
      <c r="E8" s="97" t="s">
        <v>278</v>
      </c>
      <c r="F8" s="97" t="s">
        <v>279</v>
      </c>
      <c r="G8" s="119" t="s">
        <v>280</v>
      </c>
      <c r="H8" s="120"/>
      <c r="I8" s="120"/>
      <c r="J8" s="120"/>
      <c r="K8" s="163"/>
    </row>
    <row r="9" spans="1:11">
      <c r="A9" s="106" t="s">
        <v>281</v>
      </c>
      <c r="B9" s="108"/>
      <c r="C9" s="121" t="s">
        <v>65</v>
      </c>
      <c r="D9" s="121" t="s">
        <v>66</v>
      </c>
      <c r="E9" s="102" t="s">
        <v>282</v>
      </c>
      <c r="F9" s="122" t="s">
        <v>283</v>
      </c>
      <c r="G9" s="123" t="s">
        <v>284</v>
      </c>
      <c r="H9" s="145"/>
      <c r="I9" s="145"/>
      <c r="J9" s="145"/>
      <c r="K9" s="173"/>
    </row>
    <row r="10" spans="1:11">
      <c r="A10" s="106" t="s">
        <v>285</v>
      </c>
      <c r="B10" s="108"/>
      <c r="C10" s="121" t="s">
        <v>65</v>
      </c>
      <c r="D10" s="121" t="s">
        <v>66</v>
      </c>
      <c r="E10" s="102" t="s">
        <v>286</v>
      </c>
      <c r="F10" s="122" t="s">
        <v>284</v>
      </c>
      <c r="G10" s="123" t="s">
        <v>287</v>
      </c>
      <c r="H10" s="145"/>
      <c r="I10" s="145"/>
      <c r="J10" s="145"/>
      <c r="K10" s="173"/>
    </row>
    <row r="11" spans="1:11">
      <c r="A11" s="125" t="s">
        <v>212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65"/>
    </row>
    <row r="12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288</v>
      </c>
      <c r="J12" s="121" t="s">
        <v>85</v>
      </c>
      <c r="K12" s="161" t="s">
        <v>86</v>
      </c>
    </row>
    <row r="13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289</v>
      </c>
      <c r="J13" s="121" t="s">
        <v>85</v>
      </c>
      <c r="K13" s="161" t="s">
        <v>86</v>
      </c>
    </row>
    <row r="14" ht="15" spans="1:11">
      <c r="A14" s="109" t="s">
        <v>290</v>
      </c>
      <c r="B14" s="127" t="s">
        <v>85</v>
      </c>
      <c r="C14" s="127" t="s">
        <v>86</v>
      </c>
      <c r="D14" s="112"/>
      <c r="E14" s="111" t="s">
        <v>291</v>
      </c>
      <c r="F14" s="127" t="s">
        <v>85</v>
      </c>
      <c r="G14" s="127" t="s">
        <v>86</v>
      </c>
      <c r="H14" s="127"/>
      <c r="I14" s="111" t="s">
        <v>292</v>
      </c>
      <c r="J14" s="127" t="s">
        <v>85</v>
      </c>
      <c r="K14" s="162" t="s">
        <v>86</v>
      </c>
    </row>
    <row r="15" ht="15" spans="1:11">
      <c r="A15" s="115" t="s">
        <v>199</v>
      </c>
      <c r="B15" s="128" t="s">
        <v>284</v>
      </c>
      <c r="C15" s="129"/>
      <c r="D15" s="116"/>
      <c r="E15" s="115"/>
      <c r="F15" s="129"/>
      <c r="G15" s="129"/>
      <c r="H15" s="129"/>
      <c r="I15" s="115"/>
      <c r="J15" s="129"/>
      <c r="K15" s="129"/>
    </row>
    <row r="16" s="178" customFormat="1" spans="1:11">
      <c r="A16" s="93" t="s">
        <v>293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6"/>
    </row>
    <row r="17" spans="1:11">
      <c r="A17" s="106" t="s">
        <v>294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7"/>
    </row>
    <row r="18" spans="1:11">
      <c r="A18" s="106" t="s">
        <v>295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7"/>
    </row>
    <row r="19" spans="1:11">
      <c r="A19" s="131" t="s">
        <v>296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8"/>
    </row>
    <row r="20" spans="1:11">
      <c r="A20" s="133" t="s">
        <v>297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64"/>
    </row>
    <row r="21" spans="1:11">
      <c r="A21" s="133" t="s">
        <v>298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64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9"/>
    </row>
    <row r="24" spans="1:11">
      <c r="A24" s="106" t="s">
        <v>125</v>
      </c>
      <c r="B24" s="108"/>
      <c r="C24" s="121" t="s">
        <v>65</v>
      </c>
      <c r="D24" s="121" t="s">
        <v>66</v>
      </c>
      <c r="E24" s="105"/>
      <c r="F24" s="105"/>
      <c r="G24" s="105"/>
      <c r="H24" s="105"/>
      <c r="I24" s="105"/>
      <c r="J24" s="105"/>
      <c r="K24" s="160"/>
    </row>
    <row r="25" ht="15" spans="1:11">
      <c r="A25" s="136" t="s">
        <v>299</v>
      </c>
      <c r="B25" s="137" t="s">
        <v>284</v>
      </c>
      <c r="C25" s="184"/>
      <c r="D25" s="184"/>
      <c r="E25" s="184"/>
      <c r="F25" s="184"/>
      <c r="G25" s="184"/>
      <c r="H25" s="184"/>
      <c r="I25" s="184"/>
      <c r="J25" s="184"/>
      <c r="K25" s="186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300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63"/>
    </row>
    <row r="28" spans="1:11">
      <c r="A28" s="140" t="s">
        <v>301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71"/>
    </row>
    <row r="29" spans="1:11">
      <c r="A29" s="142" t="s">
        <v>302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72"/>
    </row>
    <row r="30" spans="1:11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72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72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72"/>
    </row>
    <row r="33" ht="23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72"/>
    </row>
    <row r="34" ht="23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ht="23" customHeight="1" spans="1:11">
      <c r="A35" s="146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23" customHeight="1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4"/>
    </row>
    <row r="37" ht="18.75" customHeight="1" spans="1:11">
      <c r="A37" s="149" t="s">
        <v>303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5"/>
    </row>
    <row r="38" s="179" customFormat="1" ht="18.75" customHeight="1" spans="1:11">
      <c r="A38" s="106" t="s">
        <v>304</v>
      </c>
      <c r="B38" s="108"/>
      <c r="C38" s="108"/>
      <c r="D38" s="105" t="s">
        <v>305</v>
      </c>
      <c r="E38" s="105"/>
      <c r="F38" s="151" t="s">
        <v>306</v>
      </c>
      <c r="G38" s="152"/>
      <c r="H38" s="108" t="s">
        <v>307</v>
      </c>
      <c r="I38" s="108"/>
      <c r="J38" s="108" t="s">
        <v>308</v>
      </c>
      <c r="K38" s="167"/>
    </row>
    <row r="39" ht="18.75" customHeight="1" spans="1:13">
      <c r="A39" s="106" t="s">
        <v>199</v>
      </c>
      <c r="B39" s="153" t="s">
        <v>309</v>
      </c>
      <c r="C39" s="153"/>
      <c r="D39" s="153"/>
      <c r="E39" s="153"/>
      <c r="F39" s="153"/>
      <c r="G39" s="153"/>
      <c r="H39" s="153"/>
      <c r="I39" s="153"/>
      <c r="J39" s="153"/>
      <c r="K39" s="176"/>
      <c r="M39" s="179"/>
    </row>
    <row r="40" ht="31" customHeigh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7"/>
    </row>
    <row r="4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7"/>
    </row>
    <row r="42" ht="32" customHeight="1" spans="1:11">
      <c r="A42" s="109" t="s">
        <v>141</v>
      </c>
      <c r="B42" s="154" t="s">
        <v>310</v>
      </c>
      <c r="C42" s="154"/>
      <c r="D42" s="111" t="s">
        <v>311</v>
      </c>
      <c r="E42" s="155" t="s">
        <v>312</v>
      </c>
      <c r="F42" s="111" t="s">
        <v>145</v>
      </c>
      <c r="G42" s="156">
        <v>46037</v>
      </c>
      <c r="H42" s="157" t="s">
        <v>146</v>
      </c>
      <c r="I42" s="157"/>
      <c r="J42" s="154" t="s">
        <v>147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124460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10.1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</cols>
  <sheetData>
    <row r="1" ht="26.25" spans="1:11">
      <c r="A1" s="92" t="s">
        <v>256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313</v>
      </c>
      <c r="C2" s="94"/>
      <c r="D2" s="95" t="s">
        <v>61</v>
      </c>
      <c r="E2" s="96" t="s">
        <v>314</v>
      </c>
      <c r="F2" s="97" t="s">
        <v>258</v>
      </c>
      <c r="G2" s="98" t="s">
        <v>68</v>
      </c>
      <c r="H2" s="99"/>
      <c r="I2" s="130" t="s">
        <v>57</v>
      </c>
      <c r="J2" s="158" t="s">
        <v>315</v>
      </c>
      <c r="K2" s="159"/>
    </row>
    <row r="3" spans="1:11">
      <c r="A3" s="100" t="s">
        <v>74</v>
      </c>
      <c r="B3" s="101">
        <v>11684</v>
      </c>
      <c r="C3" s="101"/>
      <c r="D3" s="102" t="s">
        <v>259</v>
      </c>
      <c r="E3" s="103">
        <v>45721</v>
      </c>
      <c r="F3" s="104"/>
      <c r="G3" s="104"/>
      <c r="H3" s="105" t="s">
        <v>260</v>
      </c>
      <c r="I3" s="105"/>
      <c r="J3" s="105"/>
      <c r="K3" s="160"/>
    </row>
    <row r="4" spans="1:11">
      <c r="A4" s="106" t="s">
        <v>71</v>
      </c>
      <c r="B4" s="107">
        <v>4</v>
      </c>
      <c r="C4" s="107">
        <v>6</v>
      </c>
      <c r="D4" s="108" t="s">
        <v>261</v>
      </c>
      <c r="E4" s="104" t="s">
        <v>266</v>
      </c>
      <c r="F4" s="104"/>
      <c r="G4" s="104"/>
      <c r="H4" s="108" t="s">
        <v>263</v>
      </c>
      <c r="I4" s="108"/>
      <c r="J4" s="121" t="s">
        <v>65</v>
      </c>
      <c r="K4" s="161" t="s">
        <v>66</v>
      </c>
    </row>
    <row r="5" spans="1:11">
      <c r="A5" s="106" t="s">
        <v>264</v>
      </c>
      <c r="B5" s="101" t="s">
        <v>316</v>
      </c>
      <c r="C5" s="101"/>
      <c r="D5" s="102" t="s">
        <v>266</v>
      </c>
      <c r="E5" s="102" t="s">
        <v>267</v>
      </c>
      <c r="F5" s="102" t="s">
        <v>268</v>
      </c>
      <c r="G5" s="102" t="s">
        <v>262</v>
      </c>
      <c r="H5" s="108" t="s">
        <v>269</v>
      </c>
      <c r="I5" s="108"/>
      <c r="J5" s="121" t="s">
        <v>65</v>
      </c>
      <c r="K5" s="161" t="s">
        <v>66</v>
      </c>
    </row>
    <row r="6" ht="15" spans="1:11">
      <c r="A6" s="109" t="s">
        <v>270</v>
      </c>
      <c r="B6" s="110">
        <v>315</v>
      </c>
      <c r="C6" s="110"/>
      <c r="D6" s="111" t="s">
        <v>272</v>
      </c>
      <c r="E6" s="112"/>
      <c r="F6" s="113">
        <v>11684</v>
      </c>
      <c r="G6" s="111"/>
      <c r="H6" s="114" t="s">
        <v>273</v>
      </c>
      <c r="I6" s="114"/>
      <c r="J6" s="127" t="s">
        <v>65</v>
      </c>
      <c r="K6" s="162" t="s">
        <v>66</v>
      </c>
    </row>
    <row r="7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274</v>
      </c>
      <c r="B8" s="97" t="s">
        <v>275</v>
      </c>
      <c r="C8" s="97" t="s">
        <v>276</v>
      </c>
      <c r="D8" s="97" t="s">
        <v>277</v>
      </c>
      <c r="E8" s="97" t="s">
        <v>278</v>
      </c>
      <c r="F8" s="97" t="s">
        <v>279</v>
      </c>
      <c r="G8" s="119" t="s">
        <v>317</v>
      </c>
      <c r="H8" s="120"/>
      <c r="I8" s="120"/>
      <c r="J8" s="120"/>
      <c r="K8" s="163"/>
    </row>
    <row r="9" spans="1:11">
      <c r="A9" s="106" t="s">
        <v>281</v>
      </c>
      <c r="B9" s="108"/>
      <c r="C9" s="121" t="s">
        <v>65</v>
      </c>
      <c r="D9" s="121" t="s">
        <v>66</v>
      </c>
      <c r="E9" s="102" t="s">
        <v>282</v>
      </c>
      <c r="F9" s="122" t="s">
        <v>283</v>
      </c>
      <c r="G9" s="123" t="s">
        <v>284</v>
      </c>
      <c r="H9" s="124"/>
      <c r="I9" s="124"/>
      <c r="J9" s="124"/>
      <c r="K9" s="164"/>
    </row>
    <row r="10" spans="1:11">
      <c r="A10" s="106" t="s">
        <v>285</v>
      </c>
      <c r="B10" s="108"/>
      <c r="C10" s="121" t="s">
        <v>65</v>
      </c>
      <c r="D10" s="121" t="s">
        <v>66</v>
      </c>
      <c r="E10" s="102" t="s">
        <v>286</v>
      </c>
      <c r="F10" s="122" t="s">
        <v>284</v>
      </c>
      <c r="G10" s="123" t="s">
        <v>287</v>
      </c>
      <c r="H10" s="124"/>
      <c r="I10" s="124"/>
      <c r="J10" s="124"/>
      <c r="K10" s="164"/>
    </row>
    <row r="11" spans="1:11">
      <c r="A11" s="125" t="s">
        <v>212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65"/>
    </row>
    <row r="12" spans="1:11">
      <c r="A12" s="100" t="s">
        <v>89</v>
      </c>
      <c r="B12" s="121" t="s">
        <v>85</v>
      </c>
      <c r="C12" s="121" t="s">
        <v>86</v>
      </c>
      <c r="D12" s="122"/>
      <c r="E12" s="102" t="s">
        <v>87</v>
      </c>
      <c r="F12" s="121" t="s">
        <v>85</v>
      </c>
      <c r="G12" s="121" t="s">
        <v>86</v>
      </c>
      <c r="H12" s="121"/>
      <c r="I12" s="102" t="s">
        <v>288</v>
      </c>
      <c r="J12" s="121" t="s">
        <v>85</v>
      </c>
      <c r="K12" s="161" t="s">
        <v>86</v>
      </c>
    </row>
    <row r="13" spans="1:11">
      <c r="A13" s="100" t="s">
        <v>92</v>
      </c>
      <c r="B13" s="121" t="s">
        <v>85</v>
      </c>
      <c r="C13" s="121" t="s">
        <v>86</v>
      </c>
      <c r="D13" s="122"/>
      <c r="E13" s="102" t="s">
        <v>97</v>
      </c>
      <c r="F13" s="121" t="s">
        <v>85</v>
      </c>
      <c r="G13" s="121" t="s">
        <v>86</v>
      </c>
      <c r="H13" s="121"/>
      <c r="I13" s="102" t="s">
        <v>289</v>
      </c>
      <c r="J13" s="121" t="s">
        <v>85</v>
      </c>
      <c r="K13" s="161" t="s">
        <v>86</v>
      </c>
    </row>
    <row r="14" ht="15" spans="1:11">
      <c r="A14" s="109" t="s">
        <v>290</v>
      </c>
      <c r="B14" s="127" t="s">
        <v>85</v>
      </c>
      <c r="C14" s="127" t="s">
        <v>86</v>
      </c>
      <c r="D14" s="112"/>
      <c r="E14" s="111" t="s">
        <v>291</v>
      </c>
      <c r="F14" s="127" t="s">
        <v>85</v>
      </c>
      <c r="G14" s="127" t="s">
        <v>86</v>
      </c>
      <c r="H14" s="127"/>
      <c r="I14" s="111" t="s">
        <v>292</v>
      </c>
      <c r="J14" s="127" t="s">
        <v>85</v>
      </c>
      <c r="K14" s="162" t="s">
        <v>86</v>
      </c>
    </row>
    <row r="15" ht="15" spans="1:11">
      <c r="A15" s="115" t="s">
        <v>199</v>
      </c>
      <c r="B15" s="128" t="s">
        <v>284</v>
      </c>
      <c r="C15" s="129"/>
      <c r="D15" s="116"/>
      <c r="E15" s="115"/>
      <c r="F15" s="129"/>
      <c r="G15" s="129"/>
      <c r="H15" s="129"/>
      <c r="I15" s="115"/>
      <c r="J15" s="129"/>
      <c r="K15" s="129"/>
    </row>
    <row r="16" spans="1:11">
      <c r="A16" s="93" t="s">
        <v>293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6"/>
    </row>
    <row r="17" spans="1:11">
      <c r="A17" s="106" t="s">
        <v>294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67"/>
    </row>
    <row r="18" spans="1:11">
      <c r="A18" s="106" t="s">
        <v>295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67"/>
    </row>
    <row r="19" spans="1:11">
      <c r="A19" s="131" t="s">
        <v>318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8"/>
    </row>
    <row r="20" spans="1:11">
      <c r="A20" s="133" t="s">
        <v>319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64"/>
    </row>
    <row r="21" spans="1:11">
      <c r="A21" s="133" t="s">
        <v>320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64"/>
    </row>
    <row r="22" spans="1:11">
      <c r="A22" s="133" t="s">
        <v>321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64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9"/>
    </row>
    <row r="24" spans="1:11">
      <c r="A24" s="106" t="s">
        <v>125</v>
      </c>
      <c r="B24" s="108"/>
      <c r="C24" s="121" t="s">
        <v>65</v>
      </c>
      <c r="D24" s="121" t="s">
        <v>66</v>
      </c>
      <c r="E24" s="105"/>
      <c r="F24" s="105"/>
      <c r="G24" s="105"/>
      <c r="H24" s="105"/>
      <c r="I24" s="105"/>
      <c r="J24" s="105"/>
      <c r="K24" s="160"/>
    </row>
    <row r="25" ht="15" spans="1:11">
      <c r="A25" s="136" t="s">
        <v>299</v>
      </c>
      <c r="B25" s="137" t="s">
        <v>284</v>
      </c>
      <c r="C25" s="137"/>
      <c r="D25" s="137"/>
      <c r="E25" s="137"/>
      <c r="F25" s="137"/>
      <c r="G25" s="137"/>
      <c r="H25" s="137"/>
      <c r="I25" s="137"/>
      <c r="J25" s="137"/>
      <c r="K25" s="170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300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63"/>
    </row>
    <row r="28" spans="1:11">
      <c r="A28" s="140" t="s">
        <v>322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71"/>
    </row>
    <row r="29" spans="1:11">
      <c r="A29" s="140" t="s">
        <v>323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71"/>
    </row>
    <row r="30" spans="1:11">
      <c r="A30" s="140" t="s">
        <v>324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71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72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72"/>
    </row>
    <row r="33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72"/>
    </row>
    <row r="34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spans="1:11">
      <c r="A35" s="146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15" spans="1:11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74"/>
    </row>
    <row r="37" spans="1:11">
      <c r="A37" s="149" t="s">
        <v>303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75"/>
    </row>
    <row r="38" spans="1:11">
      <c r="A38" s="106" t="s">
        <v>304</v>
      </c>
      <c r="B38" s="108"/>
      <c r="C38" s="108"/>
      <c r="D38" s="105" t="s">
        <v>305</v>
      </c>
      <c r="E38" s="105"/>
      <c r="F38" s="151" t="s">
        <v>306</v>
      </c>
      <c r="G38" s="152"/>
      <c r="H38" s="108" t="s">
        <v>307</v>
      </c>
      <c r="I38" s="108"/>
      <c r="J38" s="108" t="s">
        <v>308</v>
      </c>
      <c r="K38" s="167"/>
    </row>
    <row r="39" spans="1:11">
      <c r="A39" s="106" t="s">
        <v>199</v>
      </c>
      <c r="B39" s="153" t="s">
        <v>325</v>
      </c>
      <c r="C39" s="153"/>
      <c r="D39" s="153"/>
      <c r="E39" s="153"/>
      <c r="F39" s="153"/>
      <c r="G39" s="153"/>
      <c r="H39" s="153"/>
      <c r="I39" s="153"/>
      <c r="J39" s="153"/>
      <c r="K39" s="176"/>
    </row>
    <row r="40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67"/>
    </row>
    <row r="4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67"/>
    </row>
    <row r="42" ht="15" spans="1:11">
      <c r="A42" s="109" t="s">
        <v>141</v>
      </c>
      <c r="B42" s="154" t="s">
        <v>310</v>
      </c>
      <c r="C42" s="154"/>
      <c r="D42" s="111" t="s">
        <v>311</v>
      </c>
      <c r="E42" s="155" t="s">
        <v>228</v>
      </c>
      <c r="F42" s="111" t="s">
        <v>145</v>
      </c>
      <c r="G42" s="156">
        <v>45724</v>
      </c>
      <c r="H42" s="157" t="s">
        <v>146</v>
      </c>
      <c r="I42" s="157"/>
      <c r="J42" s="154" t="s">
        <v>228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2026-01-13T09:27:15Z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</Properties>
</file>