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<sst xmlns="http://schemas.openxmlformats.org/spreadsheetml/2006/main" count="766" uniqueCount="325">
  <si>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</si>
  <si>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</si>
  <si>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</si>
  <si>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</si>
  <si>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</si>
  <si>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</si>
  <si>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</si>
  <si>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</si>
  <si>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</si>
  <si>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</si>
  <si>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</si>
  <si>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</si>
  <si>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</si>
  <si>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</si>
  <si>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</si>
  <si>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</si>
  <si>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</si>
  <si>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</si>
  <si>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</si>
  <si>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</si>
  <si>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</si>
  <si>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</si>
  <si>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</si>
  <si>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</si>
  <si>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</si>
  <si>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</si>
  <si>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</si>
  <si>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</si>
  <si>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</si>
  <si>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</si>
  <si>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</si>
  <si>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</si>
  <si>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</si>
  <si>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</si>
  <si>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</si>
  <si>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</si>
  <si>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</si>
  <si>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</si>
  <si>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</si>
  <si>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</si>
  <si>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</si>
  <si>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</si>
  <si>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</si>
  <si>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</si>
  <si>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</si>
  <si>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</si>
  <si>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</si>
  <si>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</si>
  <si>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</si>
  <si>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</si>
  <si>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</si>
  <si>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</si>
  <si>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</si>
  <si>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</si>
  <si>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</si>
  <si>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</si>
  <si>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</si>
  <si>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</si>
  <si>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</si>
  <si>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</si>
  <si>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</si>
  <si>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</si>
  <si>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QAJJAO84343</t>
  </si>
  <si>
    <t>合同交期</t>
  </si>
  <si>
    <t>产前确认样</t>
  </si>
  <si>
    <t>有</t>
  </si>
  <si>
    <t>无</t>
  </si>
  <si>
    <t>品名</t>
  </si>
  <si>
    <t>儿童短袖POLOT恤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</si>
  <si>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</si>
  <si>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</si>
  <si>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</si>
  <si>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</si>
  <si>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</si>
  <si>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</si>
  <si>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</si>
  <si>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</si>
  <si>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</si>
  <si>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</si>
  <si>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</si>
  <si>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</si>
  <si>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</si>
  <si>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</si>
  <si>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</si>
  <si>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</si>
  <si>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</si>
  <si>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</si>
  <si>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</si>
  <si>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</si>
  <si>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</si>
  <si>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</si>
  <si>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</si>
  <si>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</si>
  <si>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</si>
  <si>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</si>
  <si>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</si>
  <si>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</si>
  <si>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</si>
  <si>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</si>
  <si>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</si>
  <si>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</si>
  <si>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</si>
  <si>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</si>
  <si>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</si>
  <si>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</si>
  <si>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</si>
  <si>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</si>
  <si>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</si>
  <si>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</si>
  <si>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</si>
  <si>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日光紫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</si>
  <si>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</si>
  <si>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</si>
  <si>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</si>
  <si>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</si>
  <si>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</si>
  <si>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</si>
  <si>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</si>
  <si>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1、前筒底不方正，下级领间线平均匀，有宽窄</t>
  </si>
  <si>
    <t>2、夹底错位，间省位两边不对称</t>
  </si>
  <si>
    <t>3、脚叉线头没有清理干净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</si>
  <si>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</si>
  <si>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</si>
  <si>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</si>
  <si>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</si>
  <si>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</si>
  <si>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</si>
  <si>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</si>
  <si>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</si>
  <si>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</si>
  <si>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</si>
  <si>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</si>
  <si>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</si>
  <si>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</si>
  <si>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</si>
  <si>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</si>
  <si>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</si>
  <si>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</si>
  <si>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</si>
  <si>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</si>
  <si>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</si>
  <si>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</si>
  <si>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</si>
  <si>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</si>
  <si>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</si>
  <si>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</si>
  <si>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</si>
  <si>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</si>
  <si>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+0.2</t>
  </si>
  <si>
    <t>+0.5</t>
  </si>
  <si>
    <t>-1</t>
  </si>
  <si>
    <t>胸围</t>
  </si>
  <si>
    <t>+0</t>
  </si>
  <si>
    <t>摆围</t>
  </si>
  <si>
    <t>-2</t>
  </si>
  <si>
    <t>下领围</t>
  </si>
  <si>
    <t>-1.5</t>
  </si>
  <si>
    <t>-0.5</t>
  </si>
  <si>
    <t>后中袖长（短袖）</t>
  </si>
  <si>
    <t>-0.3</t>
  </si>
  <si>
    <t>-0.8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</si>
  <si>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134"/>
      </rPr>
      <t>/2</t>
    </r>
  </si>
  <si>
    <t>-0.2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</si>
  <si>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134"/>
      </rPr>
      <t>/2</t>
    </r>
    <r>
      <rPr>
        <b/>
        <sz val="12"/>
        <rFont val="宋体"/>
        <charset val="134"/>
      </rPr>
      <t>（短袖）</t>
    </r>
  </si>
  <si>
    <t>半开门襟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</si>
  <si>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</si>
  <si>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</si>
  <si>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</si>
  <si>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</si>
  <si>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</si>
  <si>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</si>
  <si>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</si>
  <si>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</si>
  <si>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</si>
  <si>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</si>
  <si>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</si>
  <si>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</si>
  <si>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</si>
  <si>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</si>
  <si>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1.腰头线有大小，腰头后中接线处不在正中。</t>
  </si>
  <si>
    <t>2.网布处，大烫骨位没倒好</t>
  </si>
  <si>
    <t>3.侧拼不对称，尖角不对称</t>
  </si>
  <si>
    <t>【整改的严重缺陷及整改复核时间】</t>
  </si>
  <si>
    <t>以上问题车间已整改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</si>
  <si>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</si>
  <si>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</si>
  <si>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</si>
  <si>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</si>
  <si>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</si>
  <si>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</si>
  <si>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</si>
  <si>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黑色</t>
  </si>
  <si>
    <t>青黛蓝</t>
  </si>
  <si>
    <t>山岚绿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</si>
  <si>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</si>
  <si>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</si>
  <si>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</si>
  <si>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</si>
  <si>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</si>
  <si>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</si>
  <si>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</si>
  <si>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</si>
  <si>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</si>
  <si>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</si>
  <si>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</si>
  <si>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</si>
  <si>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</si>
  <si>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</si>
  <si>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</si>
  <si>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</si>
  <si>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</si>
  <si>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</si>
  <si>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</si>
  <si>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</si>
  <si>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</si>
  <si>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</si>
  <si>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</si>
  <si>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</si>
  <si>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</si>
  <si>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</si>
  <si>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</si>
  <si>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</si>
  <si>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</si>
  <si>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</si>
  <si>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</si>
  <si>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</si>
  <si>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</si>
  <si>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</si>
  <si>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</si>
  <si>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</si>
  <si>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</si>
  <si>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1、主唛不正中，打枣歪斜。</t>
  </si>
  <si>
    <t>2、袋口起扭，侧拼三角位左右不对称</t>
  </si>
  <si>
    <t>3、网布处，大烫骨位没倒好。线头未清理干净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</si>
  <si>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</si>
  <si>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</si>
  <si>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</si>
  <si>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</si>
  <si>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</si>
  <si>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</si>
  <si>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</si>
  <si>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走货6900件，抽查200件，发现4件不良品，已按照以上提出的问题点改正，可以出货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</si>
  <si>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</si>
  <si>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</si>
  <si>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</si>
  <si>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</si>
  <si>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</si>
  <si>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</si>
  <si>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</si>
  <si>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</si>
  <si>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</si>
  <si>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</si>
  <si>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</si>
  <si>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</si>
  <si>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</si>
  <si>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</si>
  <si>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</si>
  <si>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</si>
  <si>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</si>
  <si>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</si>
  <si>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K2524156</t>
  </si>
  <si>
    <t>锦氨华夫格</t>
  </si>
  <si>
    <t>新颜</t>
  </si>
  <si>
    <t>K2524155</t>
  </si>
  <si>
    <t>幕山紫</t>
  </si>
  <si>
    <t>制表时间：2025/11/25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</si>
  <si>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</si>
  <si>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</si>
  <si>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</si>
  <si>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</si>
  <si>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</si>
  <si>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</si>
  <si>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</si>
  <si>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</si>
  <si>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</si>
  <si>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</si>
  <si>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</si>
  <si>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</si>
  <si>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</si>
  <si>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</si>
  <si>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</si>
  <si>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</si>
  <si>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</si>
  <si>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</si>
  <si>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</si>
  <si>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</si>
  <si>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</si>
  <si>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</si>
  <si>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</si>
  <si>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TOREAD棒材圆形侧刻树脂四眼扣</t>
  </si>
  <si>
    <t>WX</t>
  </si>
  <si>
    <t>无互染</t>
  </si>
  <si>
    <t>物料6</t>
  </si>
  <si>
    <t>物料7</t>
  </si>
  <si>
    <t>物料8</t>
  </si>
  <si>
    <t>物料9</t>
  </si>
  <si>
    <t>物料10</t>
  </si>
  <si>
    <t>制表时间：2025/12/10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</si>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</sst>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b/>
      <sz val="12"/>
      <name val="仿宋_GB2312"/>
      <charset val="134"/>
    </font>
    <font>
      <b/>
      <sz val="12"/>
      <color rgb="FFFF0000"/>
      <name val="宋体"/>
      <charset val="134"/>
    </font>
    <font>
      <b/>
      <sz val="12"/>
      <name val="仿宋_GB2312"/>
      <charset val="0"/>
    </font>
    <font>
      <sz val="10"/>
      <name val="微软雅黑"/>
      <charset val="134"/>
    </font>
    <font>
      <b/>
      <sz val="12"/>
      <color theme="1"/>
      <name val="宋体"/>
      <charset val="134"/>
      <scheme val="minor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ajor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8" borderId="8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9" borderId="87" applyNumberFormat="0" applyAlignment="0" applyProtection="0">
      <alignment vertical="center"/>
    </xf>
    <xf numFmtId="0" fontId="64" fillId="10" borderId="88" applyNumberFormat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1" borderId="89" applyNumberFormat="0" applyAlignment="0" applyProtection="0">
      <alignment vertical="center"/>
    </xf>
    <xf numFmtId="0" fontId="67" fillId="0" borderId="90" applyNumberFormat="0" applyFill="0" applyAlignment="0" applyProtection="0">
      <alignment vertical="center"/>
    </xf>
    <xf numFmtId="0" fontId="68" fillId="0" borderId="91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4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  <xf numFmtId="0" fontId="75" fillId="0" borderId="0">
      <alignment horizontal="center" vertical="center"/>
    </xf>
    <xf numFmtId="0" fontId="6" fillId="0" borderId="0">
      <alignment horizontal="center" vertical="center"/>
    </xf>
  </cellStyleXfs>
  <cellXfs count="4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5" xfId="62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6" xfId="62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1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/>
    </xf>
    <xf numFmtId="177" fontId="11" fillId="0" borderId="2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17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17" xfId="51" applyNumberFormat="1" applyFont="1" applyFill="1" applyBorder="1" applyAlignment="1">
      <alignment vertical="center"/>
    </xf>
    <xf numFmtId="49" fontId="30" fillId="0" borderId="2" xfId="54" applyNumberFormat="1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78" fontId="36" fillId="0" borderId="17" xfId="0" applyNumberFormat="1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0" fontId="27" fillId="0" borderId="2" xfId="52" applyFont="1" applyFill="1" applyBorder="1" applyAlignment="1">
      <alignment horizontal="center" vertical="center"/>
    </xf>
    <xf numFmtId="0" fontId="37" fillId="0" borderId="23" xfId="0" applyNumberFormat="1" applyFont="1" applyFill="1" applyBorder="1" applyAlignment="1">
      <alignment shrinkToFit="1"/>
    </xf>
    <xf numFmtId="0" fontId="34" fillId="0" borderId="24" xfId="0" applyNumberFormat="1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4" fillId="0" borderId="25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26" xfId="52" applyFont="1" applyBorder="1" applyAlignment="1">
      <alignment horizontal="center" vertical="top"/>
    </xf>
    <xf numFmtId="0" fontId="40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vertical="center"/>
    </xf>
    <xf numFmtId="0" fontId="40" fillId="0" borderId="28" xfId="52" applyFont="1" applyFill="1" applyBorder="1" applyAlignment="1">
      <alignment vertical="center"/>
    </xf>
    <xf numFmtId="0" fontId="22" fillId="0" borderId="29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40" fillId="0" borderId="32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vertical="center"/>
    </xf>
    <xf numFmtId="58" fontId="26" fillId="0" borderId="29" xfId="52" applyNumberFormat="1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40" fillId="0" borderId="30" xfId="52" applyFont="1" applyFill="1" applyBorder="1" applyAlignment="1">
      <alignment horizontal="center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left" vertical="center"/>
    </xf>
    <xf numFmtId="0" fontId="40" fillId="0" borderId="34" xfId="52" applyFont="1" applyFill="1" applyBorder="1" applyAlignment="1">
      <alignment vertical="center"/>
    </xf>
    <xf numFmtId="0" fontId="26" fillId="0" borderId="34" xfId="52" applyFont="1" applyFill="1" applyBorder="1" applyAlignment="1">
      <alignment horizontal="left" vertical="center"/>
    </xf>
    <xf numFmtId="0" fontId="40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27" xfId="52" applyFont="1" applyFill="1" applyBorder="1" applyAlignment="1">
      <alignment vertical="center"/>
    </xf>
    <xf numFmtId="0" fontId="40" fillId="0" borderId="36" xfId="52" applyFont="1" applyFill="1" applyBorder="1" applyAlignment="1">
      <alignment vertical="center"/>
    </xf>
    <xf numFmtId="0" fontId="40" fillId="0" borderId="37" xfId="52" applyFont="1" applyFill="1" applyBorder="1" applyAlignment="1">
      <alignment vertical="center"/>
    </xf>
    <xf numFmtId="0" fontId="40" fillId="0" borderId="38" xfId="52" applyFont="1" applyFill="1" applyBorder="1" applyAlignment="1">
      <alignment vertical="center"/>
    </xf>
    <xf numFmtId="0" fontId="26" fillId="0" borderId="29" xfId="52" applyFont="1" applyFill="1" applyBorder="1" applyAlignment="1">
      <alignment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center" vertical="center"/>
    </xf>
    <xf numFmtId="0" fontId="41" fillId="0" borderId="42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41" fillId="0" borderId="41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 wrapText="1"/>
    </xf>
    <xf numFmtId="0" fontId="26" fillId="0" borderId="29" xfId="52" applyFont="1" applyFill="1" applyBorder="1" applyAlignment="1">
      <alignment horizontal="left" vertical="center" wrapText="1"/>
    </xf>
    <xf numFmtId="0" fontId="26" fillId="0" borderId="30" xfId="52" applyFont="1" applyFill="1" applyBorder="1" applyAlignment="1">
      <alignment horizontal="left" vertical="center" wrapText="1"/>
    </xf>
    <xf numFmtId="0" fontId="40" fillId="0" borderId="33" xfId="52" applyFont="1" applyFill="1" applyBorder="1" applyAlignment="1">
      <alignment horizontal="left" vertical="center"/>
    </xf>
    <xf numFmtId="0" fontId="19" fillId="0" borderId="34" xfId="52" applyFill="1" applyBorder="1" applyAlignment="1">
      <alignment horizontal="center" vertical="center"/>
    </xf>
    <xf numFmtId="0" fontId="19" fillId="0" borderId="35" xfId="52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center" vertical="center"/>
    </xf>
    <xf numFmtId="0" fontId="40" fillId="0" borderId="44" xfId="52" applyFont="1" applyFill="1" applyBorder="1" applyAlignment="1">
      <alignment horizontal="left" vertical="center"/>
    </xf>
    <xf numFmtId="0" fontId="40" fillId="0" borderId="37" xfId="52" applyFont="1" applyFill="1" applyBorder="1" applyAlignment="1">
      <alignment horizontal="left" vertical="center"/>
    </xf>
    <xf numFmtId="0" fontId="40" fillId="0" borderId="38" xfId="52" applyFont="1" applyFill="1" applyBorder="1" applyAlignment="1">
      <alignment horizontal="center" vertical="center"/>
    </xf>
    <xf numFmtId="0" fontId="26" fillId="0" borderId="45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 wrapText="1"/>
    </xf>
    <xf numFmtId="0" fontId="19" fillId="0" borderId="41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6" fillId="0" borderId="42" xfId="52" applyFont="1" applyFill="1" applyBorder="1" applyAlignment="1">
      <alignment horizontal="right" vertical="center"/>
    </xf>
    <xf numFmtId="0" fontId="26" fillId="0" borderId="40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right" vertical="center"/>
    </xf>
    <xf numFmtId="0" fontId="26" fillId="0" borderId="46" xfId="52" applyFont="1" applyFill="1" applyBorder="1" applyAlignment="1">
      <alignment horizontal="center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28" xfId="52" applyFont="1" applyFill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40" fillId="0" borderId="39" xfId="52" applyFont="1" applyFill="1" applyBorder="1" applyAlignment="1">
      <alignment horizontal="left" vertical="center"/>
    </xf>
    <xf numFmtId="0" fontId="40" fillId="0" borderId="45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center" vertical="center"/>
    </xf>
    <xf numFmtId="58" fontId="26" fillId="0" borderId="34" xfId="52" applyNumberFormat="1" applyFont="1" applyFill="1" applyBorder="1" applyAlignment="1">
      <alignment horizontal="center" vertical="center"/>
    </xf>
    <xf numFmtId="0" fontId="40" fillId="0" borderId="34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30" fillId="0" borderId="0" xfId="53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center" vertical="center"/>
    </xf>
    <xf numFmtId="0" fontId="25" fillId="0" borderId="7" xfId="53" applyFont="1" applyFill="1" applyBorder="1" applyAlignment="1">
      <alignment horizontal="center" vertical="center"/>
    </xf>
    <xf numFmtId="49" fontId="29" fillId="0" borderId="7" xfId="51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vertical="center"/>
    </xf>
    <xf numFmtId="0" fontId="42" fillId="0" borderId="2" xfId="0" applyFont="1" applyFill="1" applyBorder="1" applyAlignment="1">
      <alignment horizontal="center" vertical="center"/>
    </xf>
    <xf numFmtId="0" fontId="43" fillId="0" borderId="7" xfId="49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178" fontId="36" fillId="0" borderId="7" xfId="0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4" fillId="0" borderId="48" xfId="0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58" fontId="30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2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horizontal="center" vertical="center"/>
    </xf>
    <xf numFmtId="0" fontId="41" fillId="0" borderId="50" xfId="52" applyFont="1" applyBorder="1" applyAlignment="1">
      <alignment horizontal="left" vertical="center"/>
    </xf>
    <xf numFmtId="0" fontId="19" fillId="0" borderId="50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41" fillId="0" borderId="27" xfId="52" applyFont="1" applyBorder="1" applyAlignment="1">
      <alignment horizontal="center" vertical="center"/>
    </xf>
    <xf numFmtId="0" fontId="41" fillId="0" borderId="28" xfId="52" applyFont="1" applyBorder="1" applyAlignment="1">
      <alignment horizontal="center" vertical="center"/>
    </xf>
    <xf numFmtId="0" fontId="41" fillId="0" borderId="31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/>
    </xf>
    <xf numFmtId="0" fontId="27" fillId="0" borderId="28" xfId="52" applyFont="1" applyBorder="1" applyAlignment="1">
      <alignment horizontal="center" vertical="center"/>
    </xf>
    <xf numFmtId="0" fontId="27" fillId="0" borderId="31" xfId="52" applyFont="1" applyBorder="1" applyAlignment="1">
      <alignment horizontal="center" vertical="center"/>
    </xf>
    <xf numFmtId="0" fontId="41" fillId="0" borderId="32" xfId="52" applyFont="1" applyBorder="1" applyAlignment="1">
      <alignment horizontal="left" vertical="center"/>
    </xf>
    <xf numFmtId="0" fontId="41" fillId="0" borderId="29" xfId="52" applyFont="1" applyBorder="1" applyAlignment="1">
      <alignment horizontal="left" vertical="center"/>
    </xf>
    <xf numFmtId="14" fontId="22" fillId="0" borderId="29" xfId="52" applyNumberFormat="1" applyFont="1" applyBorder="1" applyAlignment="1">
      <alignment horizontal="center" vertical="center"/>
    </xf>
    <xf numFmtId="14" fontId="22" fillId="0" borderId="30" xfId="52" applyNumberFormat="1" applyFont="1" applyBorder="1" applyAlignment="1">
      <alignment horizontal="center" vertical="center"/>
    </xf>
    <xf numFmtId="0" fontId="41" fillId="0" borderId="32" xfId="52" applyFont="1" applyBorder="1" applyAlignment="1">
      <alignment vertical="center"/>
    </xf>
    <xf numFmtId="0" fontId="22" fillId="0" borderId="29" xfId="52" applyNumberFormat="1" applyFont="1" applyBorder="1" applyAlignment="1">
      <alignment horizontal="center" vertical="center"/>
    </xf>
    <xf numFmtId="0" fontId="22" fillId="0" borderId="30" xfId="52" applyFont="1" applyBorder="1" applyAlignment="1">
      <alignment horizontal="center" vertical="center"/>
    </xf>
    <xf numFmtId="0" fontId="41" fillId="0" borderId="29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9" fillId="0" borderId="29" xfId="52" applyFont="1" applyBorder="1" applyAlignment="1">
      <alignment vertical="center"/>
    </xf>
    <xf numFmtId="0" fontId="44" fillId="0" borderId="33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41" fillId="0" borderId="33" xfId="52" applyFont="1" applyBorder="1" applyAlignment="1">
      <alignment horizontal="left" vertical="center"/>
    </xf>
    <xf numFmtId="0" fontId="41" fillId="0" borderId="34" xfId="52" applyFont="1" applyBorder="1" applyAlignment="1">
      <alignment horizontal="left" vertical="center"/>
    </xf>
    <xf numFmtId="14" fontId="22" fillId="0" borderId="34" xfId="52" applyNumberFormat="1" applyFont="1" applyBorder="1" applyAlignment="1">
      <alignment horizontal="center" vertical="center"/>
    </xf>
    <xf numFmtId="14" fontId="22" fillId="0" borderId="35" xfId="52" applyNumberFormat="1" applyFont="1" applyBorder="1" applyAlignment="1">
      <alignment horizontal="center" vertical="center"/>
    </xf>
    <xf numFmtId="0" fontId="22" fillId="0" borderId="34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41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41" fillId="0" borderId="28" xfId="52" applyFont="1" applyBorder="1" applyAlignment="1">
      <alignment vertical="center"/>
    </xf>
    <xf numFmtId="0" fontId="22" fillId="0" borderId="31" xfId="52" applyFont="1" applyBorder="1" applyAlignment="1">
      <alignment horizontal="left" vertical="center"/>
    </xf>
    <xf numFmtId="0" fontId="19" fillId="0" borderId="29" xfId="52" applyFont="1" applyBorder="1" applyAlignment="1">
      <alignment horizontal="left" vertical="center"/>
    </xf>
    <xf numFmtId="0" fontId="41" fillId="0" borderId="35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 wrapText="1"/>
    </xf>
    <xf numFmtId="0" fontId="26" fillId="0" borderId="37" xfId="52" applyFont="1" applyBorder="1" applyAlignment="1">
      <alignment horizontal="left" vertical="center" wrapText="1"/>
    </xf>
    <xf numFmtId="0" fontId="26" fillId="0" borderId="55" xfId="52" applyFont="1" applyBorder="1" applyAlignment="1">
      <alignment horizontal="left" vertical="center" wrapText="1"/>
    </xf>
    <xf numFmtId="0" fontId="40" fillId="0" borderId="28" xfId="52" applyFont="1" applyBorder="1" applyAlignment="1">
      <alignment horizontal="left" vertical="center"/>
    </xf>
    <xf numFmtId="0" fontId="40" fillId="0" borderId="31" xfId="52" applyFont="1" applyBorder="1" applyAlignment="1">
      <alignment horizontal="left" vertical="center"/>
    </xf>
    <xf numFmtId="0" fontId="26" fillId="0" borderId="42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6" fillId="0" borderId="45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40" fillId="0" borderId="39" xfId="52" applyFont="1" applyBorder="1" applyAlignment="1">
      <alignment horizontal="left" vertical="center"/>
    </xf>
    <xf numFmtId="0" fontId="40" fillId="0" borderId="40" xfId="52" applyFont="1" applyBorder="1" applyAlignment="1">
      <alignment horizontal="left" vertical="center"/>
    </xf>
    <xf numFmtId="0" fontId="40" fillId="0" borderId="41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41" fillId="0" borderId="32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41" fillId="0" borderId="33" xfId="52" applyFont="1" applyBorder="1" applyAlignment="1">
      <alignment horizontal="center" vertical="center"/>
    </xf>
    <xf numFmtId="0" fontId="41" fillId="0" borderId="34" xfId="52" applyFont="1" applyBorder="1" applyAlignment="1">
      <alignment horizontal="center" vertical="center"/>
    </xf>
    <xf numFmtId="0" fontId="41" fillId="0" borderId="35" xfId="52" applyFont="1" applyBorder="1" applyAlignment="1">
      <alignment horizontal="center" vertical="center"/>
    </xf>
    <xf numFmtId="0" fontId="41" fillId="0" borderId="32" xfId="52" applyFont="1" applyBorder="1" applyAlignment="1">
      <alignment horizontal="center" vertical="center"/>
    </xf>
    <xf numFmtId="0" fontId="41" fillId="0" borderId="29" xfId="52" applyFont="1" applyBorder="1" applyAlignment="1">
      <alignment horizontal="center" vertical="center"/>
    </xf>
    <xf numFmtId="0" fontId="40" fillId="0" borderId="29" xfId="52" applyFont="1" applyBorder="1" applyAlignment="1">
      <alignment horizontal="left" vertical="center"/>
    </xf>
    <xf numFmtId="0" fontId="40" fillId="0" borderId="30" xfId="52" applyFont="1" applyBorder="1" applyAlignment="1">
      <alignment horizontal="left" vertical="center"/>
    </xf>
    <xf numFmtId="0" fontId="41" fillId="0" borderId="56" xfId="52" applyFont="1" applyFill="1" applyBorder="1" applyAlignment="1">
      <alignment horizontal="left" vertical="center"/>
    </xf>
    <xf numFmtId="0" fontId="41" fillId="0" borderId="57" xfId="52" applyFont="1" applyFill="1" applyBorder="1" applyAlignment="1">
      <alignment horizontal="left" vertical="center"/>
    </xf>
    <xf numFmtId="0" fontId="41" fillId="0" borderId="4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2" fillId="0" borderId="58" xfId="52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41" fillId="0" borderId="42" xfId="52" applyFont="1" applyBorder="1" applyAlignment="1">
      <alignment horizontal="left" vertical="center"/>
    </xf>
    <xf numFmtId="0" fontId="41" fillId="0" borderId="40" xfId="52" applyFont="1" applyBorder="1" applyAlignment="1">
      <alignment horizontal="left" vertical="center"/>
    </xf>
    <xf numFmtId="0" fontId="41" fillId="0" borderId="41" xfId="52" applyFont="1" applyBorder="1" applyAlignment="1">
      <alignment horizontal="left" vertical="center"/>
    </xf>
    <xf numFmtId="0" fontId="27" fillId="0" borderId="61" xfId="52" applyFont="1" applyBorder="1" applyAlignment="1">
      <alignment vertical="center"/>
    </xf>
    <xf numFmtId="0" fontId="22" fillId="0" borderId="62" xfId="52" applyFont="1" applyBorder="1" applyAlignment="1">
      <alignment horizontal="center" vertical="center"/>
    </xf>
    <xf numFmtId="0" fontId="27" fillId="0" borderId="62" xfId="52" applyFont="1" applyBorder="1" applyAlignment="1">
      <alignment vertical="center"/>
    </xf>
    <xf numFmtId="58" fontId="19" fillId="0" borderId="62" xfId="52" applyNumberFormat="1" applyFont="1" applyBorder="1" applyAlignment="1">
      <alignment vertical="center"/>
    </xf>
    <xf numFmtId="0" fontId="27" fillId="0" borderId="62" xfId="52" applyFont="1" applyBorder="1" applyAlignment="1">
      <alignment horizontal="center" vertical="center"/>
    </xf>
    <xf numFmtId="0" fontId="22" fillId="0" borderId="63" xfId="52" applyFont="1" applyBorder="1" applyAlignment="1">
      <alignment horizontal="center" vertical="center"/>
    </xf>
    <xf numFmtId="0" fontId="27" fillId="0" borderId="64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left" vertical="center"/>
    </xf>
    <xf numFmtId="0" fontId="27" fillId="0" borderId="65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center" vertical="center"/>
    </xf>
    <xf numFmtId="0" fontId="27" fillId="0" borderId="67" xfId="52" applyFont="1" applyFill="1" applyBorder="1" applyAlignment="1">
      <alignment horizontal="center" vertical="center"/>
    </xf>
    <xf numFmtId="0" fontId="27" fillId="0" borderId="6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69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left" vertical="center"/>
    </xf>
    <xf numFmtId="0" fontId="18" fillId="0" borderId="8" xfId="53" applyFont="1" applyFill="1" applyBorder="1" applyAlignment="1">
      <alignment horizontal="center"/>
    </xf>
    <xf numFmtId="0" fontId="25" fillId="0" borderId="16" xfId="53" applyFont="1" applyFill="1" applyBorder="1" applyAlignment="1" applyProtection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179" fontId="28" fillId="0" borderId="72" xfId="0" applyNumberFormat="1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29" fillId="0" borderId="73" xfId="0" applyFont="1" applyFill="1" applyBorder="1" applyAlignment="1">
      <alignment horizontal="center" vertical="center"/>
    </xf>
    <xf numFmtId="49" fontId="30" fillId="0" borderId="32" xfId="54" applyNumberFormat="1" applyFont="1" applyFill="1" applyBorder="1" applyAlignment="1">
      <alignment horizontal="center" vertical="center"/>
    </xf>
    <xf numFmtId="0" fontId="28" fillId="0" borderId="29" xfId="0" applyNumberFormat="1" applyFont="1" applyFill="1" applyBorder="1" applyAlignment="1">
      <alignment horizontal="center" vertical="center"/>
    </xf>
    <xf numFmtId="0" fontId="18" fillId="0" borderId="29" xfId="53" applyFont="1" applyFill="1" applyBorder="1" applyAlignment="1"/>
    <xf numFmtId="0" fontId="28" fillId="0" borderId="30" xfId="0" applyNumberFormat="1" applyFont="1" applyFill="1" applyBorder="1" applyAlignment="1">
      <alignment horizontal="center" vertical="center"/>
    </xf>
    <xf numFmtId="49" fontId="30" fillId="0" borderId="29" xfId="54" applyNumberFormat="1" applyFont="1" applyFill="1" applyBorder="1" applyAlignment="1">
      <alignment horizontal="center" vertical="center"/>
    </xf>
    <xf numFmtId="49" fontId="30" fillId="0" borderId="30" xfId="54" applyNumberFormat="1" applyFont="1" applyFill="1" applyBorder="1" applyAlignment="1">
      <alignment horizontal="center" vertical="center"/>
    </xf>
    <xf numFmtId="0" fontId="18" fillId="0" borderId="74" xfId="53" applyFont="1" applyFill="1" applyBorder="1" applyAlignment="1">
      <alignment horizontal="center"/>
    </xf>
    <xf numFmtId="49" fontId="18" fillId="0" borderId="33" xfId="53" applyNumberFormat="1" applyFont="1" applyFill="1" applyBorder="1" applyAlignment="1">
      <alignment horizontal="center"/>
    </xf>
    <xf numFmtId="49" fontId="18" fillId="0" borderId="34" xfId="53" applyNumberFormat="1" applyFont="1" applyFill="1" applyBorder="1" applyAlignment="1">
      <alignment horizontal="center"/>
    </xf>
    <xf numFmtId="49" fontId="30" fillId="0" borderId="34" xfId="54" applyNumberFormat="1" applyFont="1" applyFill="1" applyBorder="1" applyAlignment="1">
      <alignment horizontal="center" vertical="center"/>
    </xf>
    <xf numFmtId="49" fontId="30" fillId="0" borderId="35" xfId="54" applyNumberFormat="1" applyFont="1" applyFill="1" applyBorder="1" applyAlignment="1">
      <alignment horizontal="center" vertical="center"/>
    </xf>
    <xf numFmtId="0" fontId="25" fillId="0" borderId="0" xfId="53" applyFont="1" applyFill="1" applyAlignment="1">
      <alignment horizontal="right"/>
    </xf>
    <xf numFmtId="0" fontId="19" fillId="0" borderId="0" xfId="52" applyFont="1" applyBorder="1" applyAlignment="1">
      <alignment horizontal="left" vertical="center"/>
    </xf>
    <xf numFmtId="0" fontId="45" fillId="0" borderId="26" xfId="52" applyFont="1" applyBorder="1" applyAlignment="1">
      <alignment horizontal="center" vertical="top"/>
    </xf>
    <xf numFmtId="0" fontId="41" fillId="0" borderId="75" xfId="52" applyFont="1" applyBorder="1" applyAlignment="1">
      <alignment horizontal="left" vertical="center"/>
    </xf>
    <xf numFmtId="0" fontId="41" fillId="0" borderId="26" xfId="52" applyFont="1" applyBorder="1" applyAlignment="1">
      <alignment horizontal="left" vertical="center"/>
    </xf>
    <xf numFmtId="0" fontId="41" fillId="0" borderId="43" xfId="52" applyFont="1" applyBorder="1" applyAlignment="1">
      <alignment horizontal="left" vertical="center"/>
    </xf>
    <xf numFmtId="0" fontId="41" fillId="0" borderId="76" xfId="52" applyFont="1" applyBorder="1" applyAlignment="1">
      <alignment horizontal="left" vertical="center"/>
    </xf>
    <xf numFmtId="0" fontId="27" fillId="0" borderId="64" xfId="52" applyFont="1" applyBorder="1" applyAlignment="1">
      <alignment horizontal="left" vertical="center"/>
    </xf>
    <xf numFmtId="0" fontId="27" fillId="0" borderId="62" xfId="52" applyFont="1" applyBorder="1" applyAlignment="1">
      <alignment horizontal="left" vertical="center"/>
    </xf>
    <xf numFmtId="0" fontId="27" fillId="0" borderId="65" xfId="52" applyFont="1" applyBorder="1" applyAlignment="1">
      <alignment horizontal="left" vertical="center"/>
    </xf>
    <xf numFmtId="0" fontId="41" fillId="0" borderId="66" xfId="52" applyFont="1" applyBorder="1" applyAlignment="1">
      <alignment vertical="center"/>
    </xf>
    <xf numFmtId="0" fontId="19" fillId="0" borderId="67" xfId="52" applyFont="1" applyBorder="1" applyAlignment="1">
      <alignment horizontal="left" vertical="center"/>
    </xf>
    <xf numFmtId="0" fontId="22" fillId="0" borderId="67" xfId="52" applyFont="1" applyBorder="1" applyAlignment="1">
      <alignment horizontal="left" vertical="center"/>
    </xf>
    <xf numFmtId="0" fontId="19" fillId="0" borderId="67" xfId="52" applyFont="1" applyBorder="1" applyAlignment="1">
      <alignment vertical="center"/>
    </xf>
    <xf numFmtId="0" fontId="41" fillId="0" borderId="67" xfId="52" applyFont="1" applyBorder="1" applyAlignment="1">
      <alignment vertical="center"/>
    </xf>
    <xf numFmtId="0" fontId="22" fillId="0" borderId="68" xfId="52" applyFont="1" applyBorder="1" applyAlignment="1">
      <alignment horizontal="left" vertical="center"/>
    </xf>
    <xf numFmtId="0" fontId="41" fillId="0" borderId="66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41" fillId="0" borderId="67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41" fillId="0" borderId="0" xfId="52" applyFont="1" applyBorder="1" applyAlignment="1">
      <alignment vertical="center"/>
    </xf>
    <xf numFmtId="0" fontId="41" fillId="0" borderId="56" xfId="52" applyFont="1" applyBorder="1" applyAlignment="1">
      <alignment horizontal="left" vertical="center" wrapText="1"/>
    </xf>
    <xf numFmtId="0" fontId="41" fillId="0" borderId="57" xfId="52" applyFont="1" applyBorder="1" applyAlignment="1">
      <alignment horizontal="left" vertical="center" wrapText="1"/>
    </xf>
    <xf numFmtId="0" fontId="41" fillId="0" borderId="46" xfId="52" applyFont="1" applyBorder="1" applyAlignment="1">
      <alignment horizontal="left" vertical="center" wrapText="1"/>
    </xf>
    <xf numFmtId="0" fontId="41" fillId="0" borderId="77" xfId="52" applyFont="1" applyBorder="1" applyAlignment="1">
      <alignment horizontal="left" vertical="center"/>
    </xf>
    <xf numFmtId="0" fontId="41" fillId="0" borderId="78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/>
    </xf>
    <xf numFmtId="0" fontId="46" fillId="0" borderId="7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1" fillId="0" borderId="2" xfId="52" applyFont="1" applyBorder="1" applyAlignment="1">
      <alignment horizontal="center" vertical="center"/>
    </xf>
    <xf numFmtId="0" fontId="48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49" fillId="0" borderId="41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center" vertical="center"/>
    </xf>
    <xf numFmtId="0" fontId="26" fillId="0" borderId="30" xfId="52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9" fontId="22" fillId="0" borderId="56" xfId="52" applyNumberFormat="1" applyFont="1" applyBorder="1" applyAlignment="1">
      <alignment horizontal="left" vertical="center"/>
    </xf>
    <xf numFmtId="9" fontId="22" fillId="0" borderId="57" xfId="52" applyNumberFormat="1" applyFont="1" applyBorder="1" applyAlignment="1">
      <alignment horizontal="left" vertical="center"/>
    </xf>
    <xf numFmtId="9" fontId="22" fillId="0" borderId="46" xfId="52" applyNumberFormat="1" applyFont="1" applyBorder="1" applyAlignment="1">
      <alignment horizontal="left" vertical="center"/>
    </xf>
    <xf numFmtId="0" fontId="40" fillId="0" borderId="66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/>
    </xf>
    <xf numFmtId="0" fontId="40" fillId="0" borderId="68" xfId="52" applyFont="1" applyFill="1" applyBorder="1" applyAlignment="1">
      <alignment horizontal="left" vertical="center"/>
    </xf>
    <xf numFmtId="0" fontId="40" fillId="0" borderId="54" xfId="52" applyFont="1" applyFill="1" applyBorder="1" applyAlignment="1">
      <alignment horizontal="left" vertical="center"/>
    </xf>
    <xf numFmtId="0" fontId="40" fillId="0" borderId="57" xfId="52" applyFont="1" applyFill="1" applyBorder="1" applyAlignment="1">
      <alignment horizontal="left" vertical="center"/>
    </xf>
    <xf numFmtId="0" fontId="40" fillId="0" borderId="46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50" fillId="0" borderId="62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2" fillId="0" borderId="80" xfId="52" applyFont="1" applyBorder="1" applyAlignment="1">
      <alignment vertical="center"/>
    </xf>
    <xf numFmtId="0" fontId="27" fillId="0" borderId="80" xfId="52" applyFont="1" applyBorder="1" applyAlignment="1">
      <alignment vertical="center"/>
    </xf>
    <xf numFmtId="58" fontId="19" fillId="0" borderId="50" xfId="52" applyNumberFormat="1" applyFont="1" applyBorder="1" applyAlignment="1">
      <alignment vertical="center"/>
    </xf>
    <xf numFmtId="0" fontId="27" fillId="0" borderId="43" xfId="52" applyFont="1" applyBorder="1" applyAlignment="1">
      <alignment horizontal="center" vertical="center"/>
    </xf>
    <xf numFmtId="0" fontId="27" fillId="0" borderId="81" xfId="52" applyFont="1" applyBorder="1" applyAlignment="1">
      <alignment horizontal="center" vertical="center"/>
    </xf>
    <xf numFmtId="0" fontId="22" fillId="0" borderId="80" xfId="52" applyFont="1" applyBorder="1" applyAlignment="1">
      <alignment horizontal="center" vertical="center"/>
    </xf>
    <xf numFmtId="0" fontId="22" fillId="0" borderId="76" xfId="52" applyFont="1" applyBorder="1" applyAlignment="1">
      <alignment horizontal="center" vertical="center"/>
    </xf>
    <xf numFmtId="0" fontId="22" fillId="0" borderId="8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76" xfId="52" applyFont="1" applyFill="1" applyBorder="1" applyAlignment="1">
      <alignment horizontal="left" vertical="center"/>
    </xf>
    <xf numFmtId="0" fontId="51" fillId="0" borderId="11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2" fillId="0" borderId="16" xfId="0" applyFont="1" applyBorder="1"/>
    <xf numFmtId="0" fontId="52" fillId="0" borderId="2" xfId="0" applyFont="1" applyBorder="1"/>
    <xf numFmtId="0" fontId="52" fillId="0" borderId="7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9" xfId="0" applyFont="1" applyFill="1" applyBorder="1" applyAlignment="1">
      <alignment horizontal="center" vertical="center"/>
    </xf>
    <xf numFmtId="0" fontId="52" fillId="0" borderId="83" xfId="0" applyFont="1" applyBorder="1" applyAlignment="1">
      <alignment horizontal="center" vertical="center"/>
    </xf>
    <xf numFmtId="0" fontId="52" fillId="5" borderId="2" xfId="0" applyFont="1" applyFill="1" applyBorder="1"/>
    <xf numFmtId="0" fontId="52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3" xfId="0" applyBorder="1"/>
    <xf numFmtId="0" fontId="0" fillId="0" borderId="24" xfId="0" applyBorder="1"/>
    <xf numFmtId="0" fontId="0" fillId="5" borderId="24" xfId="0" applyFill="1" applyBorder="1"/>
    <xf numFmtId="0" fontId="0" fillId="0" borderId="2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  <cellStyle name="S16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123825</xdr:colOff>
      <xdr:row>2</xdr:row>
      <xdr:rowOff>7620</xdr:rowOff>
    </xdr:from>
    <xdr:to>
      <xdr:col>8</xdr:col>
      <xdr:colOff>171450</xdr:colOff>
      <xdr:row>3</xdr:row>
      <xdr:rowOff>336550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77050" y="588645"/>
          <a:ext cx="1114425" cy="709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7" customWidth="1"/>
    <col min="3" max="3" width="10.125" customWidth="1"/>
  </cols>
  <sheetData>
    <row r="1" ht="21" customHeight="1" spans="1:2">
      <c r="A1" s="458"/>
      <c r="B1" s="459" t="s">
        <v>0</v>
      </c>
    </row>
    <row r="2" spans="1:2">
      <c r="A2" s="12">
        <v>1</v>
      </c>
      <c r="B2" s="460" t="s">
        <v>1</v>
      </c>
    </row>
    <row r="3" spans="1:2">
      <c r="A3" s="12">
        <v>2</v>
      </c>
      <c r="B3" s="460" t="s">
        <v>2</v>
      </c>
    </row>
    <row r="4" spans="1:2">
      <c r="A4" s="12">
        <v>3</v>
      </c>
      <c r="B4" s="460" t="s">
        <v>3</v>
      </c>
    </row>
    <row r="5" spans="1:2">
      <c r="A5" s="12">
        <v>4</v>
      </c>
      <c r="B5" s="460" t="s">
        <v>4</v>
      </c>
    </row>
    <row r="6" spans="1:2">
      <c r="A6" s="12">
        <v>5</v>
      </c>
      <c r="B6" s="460" t="s">
        <v>5</v>
      </c>
    </row>
    <row r="7" spans="1:2">
      <c r="A7" s="12">
        <v>6</v>
      </c>
      <c r="B7" s="460" t="s">
        <v>6</v>
      </c>
    </row>
    <row r="8" s="456" customFormat="1" ht="15" customHeight="1" spans="1:2">
      <c r="A8" s="461">
        <v>7</v>
      </c>
      <c r="B8" s="462" t="s">
        <v>7</v>
      </c>
    </row>
    <row r="9" ht="18.95" customHeight="1" spans="1:2">
      <c r="A9" s="458"/>
      <c r="B9" s="463" t="s">
        <v>8</v>
      </c>
    </row>
    <row r="10" ht="15.95" customHeight="1" spans="1:2">
      <c r="A10" s="12">
        <v>1</v>
      </c>
      <c r="B10" s="464" t="s">
        <v>9</v>
      </c>
    </row>
    <row r="11" spans="1:2">
      <c r="A11" s="12">
        <v>2</v>
      </c>
      <c r="B11" s="460" t="s">
        <v>10</v>
      </c>
    </row>
    <row r="12" spans="1:2">
      <c r="A12" s="12">
        <v>3</v>
      </c>
      <c r="B12" s="462" t="s">
        <v>11</v>
      </c>
    </row>
    <row r="13" spans="1:2">
      <c r="A13" s="12">
        <v>4</v>
      </c>
      <c r="B13" s="460" t="s">
        <v>12</v>
      </c>
    </row>
    <row r="14" spans="1:2">
      <c r="A14" s="12">
        <v>5</v>
      </c>
      <c r="B14" s="460" t="s">
        <v>13</v>
      </c>
    </row>
    <row r="15" spans="1:2">
      <c r="A15" s="12">
        <v>6</v>
      </c>
      <c r="B15" s="460" t="s">
        <v>14</v>
      </c>
    </row>
    <row r="16" spans="1:2">
      <c r="A16" s="12">
        <v>7</v>
      </c>
      <c r="B16" s="460" t="s">
        <v>15</v>
      </c>
    </row>
    <row r="17" spans="1:2">
      <c r="A17" s="12">
        <v>8</v>
      </c>
      <c r="B17" s="460" t="s">
        <v>16</v>
      </c>
    </row>
    <row r="18" spans="1:2">
      <c r="A18" s="12">
        <v>9</v>
      </c>
      <c r="B18" s="460" t="s">
        <v>17</v>
      </c>
    </row>
    <row r="19" spans="1:2">
      <c r="A19" s="12"/>
      <c r="B19" s="460"/>
    </row>
    <row r="20" ht="20.25" spans="1:2">
      <c r="A20" s="458"/>
      <c r="B20" s="459" t="s">
        <v>18</v>
      </c>
    </row>
    <row r="21" spans="1:2">
      <c r="A21" s="12">
        <v>1</v>
      </c>
      <c r="B21" s="465" t="s">
        <v>19</v>
      </c>
    </row>
    <row r="22" spans="1:2">
      <c r="A22" s="12">
        <v>2</v>
      </c>
      <c r="B22" s="460" t="s">
        <v>20</v>
      </c>
    </row>
    <row r="23" spans="1:2">
      <c r="A23" s="12">
        <v>3</v>
      </c>
      <c r="B23" s="460" t="s">
        <v>21</v>
      </c>
    </row>
    <row r="24" spans="1:2">
      <c r="A24" s="12">
        <v>4</v>
      </c>
      <c r="B24" s="460" t="s">
        <v>22</v>
      </c>
    </row>
    <row r="25" spans="1:2">
      <c r="A25" s="12">
        <v>5</v>
      </c>
      <c r="B25" s="460" t="s">
        <v>23</v>
      </c>
    </row>
    <row r="26" spans="1:2">
      <c r="A26" s="12">
        <v>6</v>
      </c>
      <c r="B26" s="460" t="s">
        <v>24</v>
      </c>
    </row>
    <row r="27" spans="1:2">
      <c r="A27" s="12">
        <v>7</v>
      </c>
      <c r="B27" s="460" t="s">
        <v>25</v>
      </c>
    </row>
    <row r="28" spans="1:2">
      <c r="A28" s="12"/>
      <c r="B28" s="460"/>
    </row>
    <row r="29" ht="20.25" spans="1:2">
      <c r="A29" s="458"/>
      <c r="B29" s="459" t="s">
        <v>26</v>
      </c>
    </row>
    <row r="30" spans="1:2">
      <c r="A30" s="12">
        <v>1</v>
      </c>
      <c r="B30" s="465" t="s">
        <v>27</v>
      </c>
    </row>
    <row r="31" spans="1:2">
      <c r="A31" s="12">
        <v>2</v>
      </c>
      <c r="B31" s="460" t="s">
        <v>28</v>
      </c>
    </row>
    <row r="32" spans="1:2">
      <c r="A32" s="12">
        <v>3</v>
      </c>
      <c r="B32" s="460" t="s">
        <v>29</v>
      </c>
    </row>
    <row r="33" ht="28.5" spans="1:2">
      <c r="A33" s="12">
        <v>4</v>
      </c>
      <c r="B33" s="460" t="s">
        <v>30</v>
      </c>
    </row>
    <row r="34" spans="1:2">
      <c r="A34" s="12">
        <v>5</v>
      </c>
      <c r="B34" s="460" t="s">
        <v>31</v>
      </c>
    </row>
    <row r="35" spans="1:2">
      <c r="A35" s="12">
        <v>6</v>
      </c>
      <c r="B35" s="460" t="s">
        <v>32</v>
      </c>
    </row>
    <row r="36" spans="1:2">
      <c r="A36" s="12">
        <v>7</v>
      </c>
      <c r="B36" s="460" t="s">
        <v>33</v>
      </c>
    </row>
    <row r="37" spans="1:2">
      <c r="A37" s="12"/>
      <c r="B37" s="460"/>
    </row>
    <row r="39" spans="1:2">
      <c r="A39" s="466" t="s">
        <v>34</v>
      </c>
      <c r="B39" s="4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269</v>
      </c>
      <c r="H2" s="4"/>
      <c r="I2" s="4" t="s">
        <v>270</v>
      </c>
      <c r="J2" s="4"/>
      <c r="K2" s="6" t="s">
        <v>271</v>
      </c>
      <c r="L2" s="68" t="s">
        <v>272</v>
      </c>
      <c r="M2" s="7" t="s">
        <v>273</v>
      </c>
    </row>
    <row r="3" s="1" customFormat="1" ht="16.5" spans="1:13">
      <c r="A3" s="4"/>
      <c r="B3" s="8"/>
      <c r="C3" s="8"/>
      <c r="D3" s="8"/>
      <c r="E3" s="8"/>
      <c r="F3" s="8"/>
      <c r="G3" s="4" t="s">
        <v>274</v>
      </c>
      <c r="H3" s="4" t="s">
        <v>275</v>
      </c>
      <c r="I3" s="4" t="s">
        <v>274</v>
      </c>
      <c r="J3" s="4" t="s">
        <v>275</v>
      </c>
      <c r="K3" s="9"/>
      <c r="L3" s="69"/>
      <c r="M3" s="10"/>
    </row>
    <row r="4" ht="22" customHeight="1" spans="1:13">
      <c r="A4" s="70">
        <v>1</v>
      </c>
      <c r="B4" s="26" t="s">
        <v>262</v>
      </c>
      <c r="C4" s="27" t="s">
        <v>260</v>
      </c>
      <c r="D4" s="27" t="s">
        <v>261</v>
      </c>
      <c r="E4" s="28" t="s">
        <v>110</v>
      </c>
      <c r="F4" s="29" t="s">
        <v>62</v>
      </c>
      <c r="G4" s="71">
        <v>-0.04</v>
      </c>
      <c r="H4" s="72">
        <v>-0.02</v>
      </c>
      <c r="I4" s="72">
        <v>-0.05</v>
      </c>
      <c r="J4" s="72">
        <v>-0.02</v>
      </c>
      <c r="K4" s="73"/>
      <c r="L4" s="11" t="s">
        <v>94</v>
      </c>
      <c r="M4" s="11" t="s">
        <v>276</v>
      </c>
    </row>
    <row r="5" ht="22" customHeight="1" spans="1:13">
      <c r="A5" s="70">
        <v>2</v>
      </c>
      <c r="B5" s="26" t="s">
        <v>262</v>
      </c>
      <c r="C5" s="27" t="s">
        <v>263</v>
      </c>
      <c r="D5" s="27" t="s">
        <v>261</v>
      </c>
      <c r="E5" s="28" t="s">
        <v>264</v>
      </c>
      <c r="F5" s="29" t="s">
        <v>62</v>
      </c>
      <c r="G5" s="71">
        <v>-0.03</v>
      </c>
      <c r="H5" s="72">
        <v>-0.02</v>
      </c>
      <c r="I5" s="72">
        <v>-0.04</v>
      </c>
      <c r="J5" s="72">
        <v>-0.02</v>
      </c>
      <c r="K5" s="73"/>
      <c r="L5" s="11" t="s">
        <v>94</v>
      </c>
      <c r="M5" s="11" t="s">
        <v>276</v>
      </c>
    </row>
    <row r="6" ht="22" customHeight="1" spans="1:13">
      <c r="A6" s="70">
        <v>3</v>
      </c>
      <c r="B6" s="26"/>
      <c r="C6" s="33"/>
      <c r="D6" s="33"/>
      <c r="E6" s="33"/>
      <c r="F6" s="33"/>
      <c r="G6" s="72"/>
      <c r="H6" s="72"/>
      <c r="I6" s="72"/>
      <c r="J6" s="72"/>
      <c r="K6" s="74"/>
      <c r="L6" s="75"/>
      <c r="M6" s="75"/>
    </row>
    <row r="7" ht="22" customHeight="1" spans="1:13">
      <c r="A7" s="70">
        <v>4</v>
      </c>
      <c r="B7" s="26"/>
      <c r="C7" s="33"/>
      <c r="D7" s="33"/>
      <c r="E7" s="33"/>
      <c r="F7" s="33"/>
      <c r="G7" s="72"/>
      <c r="H7" s="72"/>
      <c r="I7" s="71"/>
      <c r="J7" s="72"/>
      <c r="K7" s="74"/>
      <c r="L7" s="75"/>
      <c r="M7" s="75"/>
    </row>
    <row r="8" ht="22" customHeight="1" spans="1:13">
      <c r="A8" s="70"/>
      <c r="B8" s="76"/>
      <c r="C8" s="77"/>
      <c r="D8" s="77"/>
      <c r="E8" s="77"/>
      <c r="F8" s="78"/>
      <c r="G8" s="73"/>
      <c r="H8" s="79"/>
      <c r="I8" s="79"/>
      <c r="J8" s="79"/>
      <c r="K8" s="73"/>
      <c r="L8" s="12"/>
      <c r="M8" s="12"/>
    </row>
    <row r="9" ht="22" customHeight="1" spans="1:13">
      <c r="A9" s="70"/>
      <c r="B9" s="76"/>
      <c r="C9" s="77"/>
      <c r="D9" s="77"/>
      <c r="E9" s="77"/>
      <c r="F9" s="78"/>
      <c r="G9" s="73"/>
      <c r="H9" s="79"/>
      <c r="I9" s="79"/>
      <c r="J9" s="79"/>
      <c r="K9" s="73"/>
      <c r="L9" s="12"/>
      <c r="M9" s="12"/>
    </row>
    <row r="10" s="2" customFormat="1" ht="18.75" spans="1:13">
      <c r="A10" s="18" t="s">
        <v>277</v>
      </c>
      <c r="B10" s="19"/>
      <c r="C10" s="19"/>
      <c r="D10" s="77"/>
      <c r="E10" s="20"/>
      <c r="F10" s="78"/>
      <c r="G10" s="39"/>
      <c r="H10" s="18" t="s">
        <v>266</v>
      </c>
      <c r="I10" s="19"/>
      <c r="J10" s="19"/>
      <c r="K10" s="20"/>
      <c r="L10" s="80"/>
      <c r="M10" s="22"/>
    </row>
    <row r="11" ht="84" customHeight="1" spans="1:13">
      <c r="A11" s="81" t="s">
        <v>278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3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B4" sqref="B4:F5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5" t="s">
        <v>281</v>
      </c>
      <c r="H2" s="46"/>
      <c r="I2" s="47"/>
      <c r="J2" s="45" t="s">
        <v>282</v>
      </c>
      <c r="K2" s="46"/>
      <c r="L2" s="47"/>
      <c r="M2" s="45" t="s">
        <v>283</v>
      </c>
      <c r="N2" s="46"/>
      <c r="O2" s="47"/>
      <c r="P2" s="45" t="s">
        <v>284</v>
      </c>
      <c r="Q2" s="46"/>
      <c r="R2" s="47"/>
      <c r="S2" s="46" t="s">
        <v>285</v>
      </c>
      <c r="T2" s="46"/>
      <c r="U2" s="47"/>
      <c r="V2" s="41" t="s">
        <v>286</v>
      </c>
      <c r="W2" s="41" t="s">
        <v>259</v>
      </c>
    </row>
    <row r="3" s="1" customFormat="1" ht="16.5" spans="1:23">
      <c r="A3" s="8"/>
      <c r="B3" s="48"/>
      <c r="C3" s="48"/>
      <c r="D3" s="48"/>
      <c r="E3" s="48"/>
      <c r="F3" s="48"/>
      <c r="G3" s="4" t="s">
        <v>287</v>
      </c>
      <c r="H3" s="4" t="s">
        <v>67</v>
      </c>
      <c r="I3" s="4" t="s">
        <v>250</v>
      </c>
      <c r="J3" s="4" t="s">
        <v>287</v>
      </c>
      <c r="K3" s="4" t="s">
        <v>67</v>
      </c>
      <c r="L3" s="4" t="s">
        <v>250</v>
      </c>
      <c r="M3" s="4" t="s">
        <v>287</v>
      </c>
      <c r="N3" s="4" t="s">
        <v>67</v>
      </c>
      <c r="O3" s="4" t="s">
        <v>250</v>
      </c>
      <c r="P3" s="4" t="s">
        <v>287</v>
      </c>
      <c r="Q3" s="4" t="s">
        <v>67</v>
      </c>
      <c r="R3" s="4" t="s">
        <v>250</v>
      </c>
      <c r="S3" s="4" t="s">
        <v>287</v>
      </c>
      <c r="T3" s="4" t="s">
        <v>67</v>
      </c>
      <c r="U3" s="4" t="s">
        <v>250</v>
      </c>
      <c r="V3" s="49"/>
      <c r="W3" s="49"/>
    </row>
    <row r="4" ht="18.75" spans="1:23">
      <c r="A4" s="50" t="s">
        <v>288</v>
      </c>
      <c r="B4" s="26" t="s">
        <v>262</v>
      </c>
      <c r="C4" s="27" t="s">
        <v>260</v>
      </c>
      <c r="D4" s="27" t="s">
        <v>261</v>
      </c>
      <c r="E4" s="28" t="s">
        <v>110</v>
      </c>
      <c r="F4" s="29" t="s">
        <v>62</v>
      </c>
      <c r="G4" s="30" t="s">
        <v>289</v>
      </c>
      <c r="H4" s="51"/>
      <c r="I4" s="52" t="s">
        <v>290</v>
      </c>
      <c r="J4" s="51"/>
      <c r="K4" s="31"/>
      <c r="L4" s="52"/>
      <c r="M4" s="11"/>
      <c r="N4" s="11"/>
      <c r="O4" s="11"/>
      <c r="P4" s="11"/>
      <c r="Q4" s="11"/>
      <c r="R4" s="11"/>
      <c r="S4" s="11"/>
      <c r="T4" s="11"/>
      <c r="U4" s="11"/>
      <c r="V4" s="11" t="s">
        <v>291</v>
      </c>
      <c r="W4" s="11"/>
    </row>
    <row r="5" ht="18.75" spans="1:23">
      <c r="A5" s="53"/>
      <c r="B5" s="26" t="s">
        <v>262</v>
      </c>
      <c r="C5" s="27" t="s">
        <v>263</v>
      </c>
      <c r="D5" s="27" t="s">
        <v>261</v>
      </c>
      <c r="E5" s="28" t="s">
        <v>264</v>
      </c>
      <c r="F5" s="29" t="s">
        <v>62</v>
      </c>
      <c r="G5" s="54" t="s">
        <v>292</v>
      </c>
      <c r="H5" s="55"/>
      <c r="I5" s="56"/>
      <c r="J5" s="54" t="s">
        <v>293</v>
      </c>
      <c r="K5" s="55"/>
      <c r="L5" s="56"/>
      <c r="M5" s="45" t="s">
        <v>294</v>
      </c>
      <c r="N5" s="46"/>
      <c r="O5" s="47"/>
      <c r="P5" s="45" t="s">
        <v>295</v>
      </c>
      <c r="Q5" s="46"/>
      <c r="R5" s="47"/>
      <c r="S5" s="46" t="s">
        <v>296</v>
      </c>
      <c r="T5" s="46"/>
      <c r="U5" s="47"/>
      <c r="V5" s="11"/>
      <c r="W5" s="11"/>
    </row>
    <row r="6" ht="18.75" spans="1:23">
      <c r="A6" s="53"/>
      <c r="B6" s="26"/>
      <c r="C6" s="33"/>
      <c r="D6" s="33"/>
      <c r="E6" s="33"/>
      <c r="F6" s="33"/>
      <c r="G6" s="57" t="s">
        <v>287</v>
      </c>
      <c r="H6" s="57" t="s">
        <v>67</v>
      </c>
      <c r="I6" s="57" t="s">
        <v>250</v>
      </c>
      <c r="J6" s="57" t="s">
        <v>287</v>
      </c>
      <c r="K6" s="57" t="s">
        <v>67</v>
      </c>
      <c r="L6" s="57" t="s">
        <v>250</v>
      </c>
      <c r="M6" s="4" t="s">
        <v>287</v>
      </c>
      <c r="N6" s="4" t="s">
        <v>67</v>
      </c>
      <c r="O6" s="4" t="s">
        <v>250</v>
      </c>
      <c r="P6" s="4" t="s">
        <v>287</v>
      </c>
      <c r="Q6" s="4" t="s">
        <v>67</v>
      </c>
      <c r="R6" s="4" t="s">
        <v>250</v>
      </c>
      <c r="S6" s="4" t="s">
        <v>287</v>
      </c>
      <c r="T6" s="4" t="s">
        <v>67</v>
      </c>
      <c r="U6" s="4" t="s">
        <v>250</v>
      </c>
      <c r="V6" s="11"/>
      <c r="W6" s="11"/>
    </row>
    <row r="7" ht="18.75" spans="1:23">
      <c r="A7" s="58"/>
      <c r="B7" s="26"/>
      <c r="C7" s="33"/>
      <c r="D7" s="33"/>
      <c r="E7" s="33"/>
      <c r="F7" s="33"/>
      <c r="G7" s="31"/>
      <c r="H7" s="51"/>
      <c r="I7" s="51"/>
      <c r="J7" s="51"/>
      <c r="K7" s="51"/>
      <c r="L7" s="3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0"/>
      <c r="B8" s="59"/>
      <c r="C8" s="60"/>
      <c r="D8" s="61"/>
      <c r="E8" s="60"/>
      <c r="F8" s="50"/>
      <c r="G8" s="11"/>
      <c r="H8" s="51"/>
      <c r="I8" s="5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3"/>
      <c r="B9" s="62"/>
      <c r="C9" s="63"/>
      <c r="D9" s="64"/>
      <c r="E9" s="63"/>
      <c r="F9" s="5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5"/>
      <c r="B10" s="65"/>
      <c r="C10" s="65"/>
      <c r="D10" s="65"/>
      <c r="E10" s="65"/>
      <c r="F10" s="6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3"/>
      <c r="B11" s="63"/>
      <c r="C11" s="63"/>
      <c r="D11" s="63"/>
      <c r="E11" s="63"/>
      <c r="F11" s="6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5"/>
      <c r="B12" s="65"/>
      <c r="C12" s="65"/>
      <c r="D12" s="65"/>
      <c r="E12" s="65"/>
      <c r="F12" s="6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3"/>
      <c r="B13" s="63"/>
      <c r="C13" s="63"/>
      <c r="D13" s="63"/>
      <c r="E13" s="63"/>
      <c r="F13" s="6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8" t="s">
        <v>297</v>
      </c>
      <c r="B15" s="19"/>
      <c r="C15" s="19"/>
      <c r="D15" s="19"/>
      <c r="E15" s="20"/>
      <c r="F15" s="21"/>
      <c r="G15" s="39"/>
      <c r="H15" s="44"/>
      <c r="I15" s="44"/>
      <c r="J15" s="18" t="s">
        <v>266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2"/>
    </row>
    <row r="16" ht="80" customHeight="1" spans="1:23">
      <c r="A16" s="66" t="s">
        <v>298</v>
      </c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300</v>
      </c>
      <c r="B2" s="41" t="s">
        <v>246</v>
      </c>
      <c r="C2" s="41" t="s">
        <v>247</v>
      </c>
      <c r="D2" s="41" t="s">
        <v>248</v>
      </c>
      <c r="E2" s="41" t="s">
        <v>249</v>
      </c>
      <c r="F2" s="41" t="s">
        <v>250</v>
      </c>
      <c r="G2" s="40" t="s">
        <v>301</v>
      </c>
      <c r="H2" s="40" t="s">
        <v>302</v>
      </c>
      <c r="I2" s="40" t="s">
        <v>303</v>
      </c>
      <c r="J2" s="40" t="s">
        <v>302</v>
      </c>
      <c r="K2" s="40" t="s">
        <v>304</v>
      </c>
      <c r="L2" s="40" t="s">
        <v>302</v>
      </c>
      <c r="M2" s="41" t="s">
        <v>286</v>
      </c>
      <c r="N2" s="41" t="s">
        <v>259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2" t="s">
        <v>300</v>
      </c>
      <c r="B4" s="43" t="s">
        <v>305</v>
      </c>
      <c r="C4" s="43" t="s">
        <v>287</v>
      </c>
      <c r="D4" s="43" t="s">
        <v>248</v>
      </c>
      <c r="E4" s="41" t="s">
        <v>249</v>
      </c>
      <c r="F4" s="41" t="s">
        <v>250</v>
      </c>
      <c r="G4" s="40" t="s">
        <v>301</v>
      </c>
      <c r="H4" s="40" t="s">
        <v>302</v>
      </c>
      <c r="I4" s="40" t="s">
        <v>303</v>
      </c>
      <c r="J4" s="40" t="s">
        <v>302</v>
      </c>
      <c r="K4" s="40" t="s">
        <v>304</v>
      </c>
      <c r="L4" s="40" t="s">
        <v>302</v>
      </c>
      <c r="M4" s="41" t="s">
        <v>286</v>
      </c>
      <c r="N4" s="41" t="s">
        <v>259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306</v>
      </c>
      <c r="B11" s="19"/>
      <c r="C11" s="19"/>
      <c r="D11" s="20"/>
      <c r="E11" s="21"/>
      <c r="F11" s="44"/>
      <c r="G11" s="39"/>
      <c r="H11" s="44"/>
      <c r="I11" s="18" t="s">
        <v>307</v>
      </c>
      <c r="J11" s="19"/>
      <c r="K11" s="19"/>
      <c r="L11" s="19"/>
      <c r="M11" s="19"/>
      <c r="N11" s="22"/>
    </row>
    <row r="12" ht="16.5" spans="1:14">
      <c r="A12" s="23" t="s">
        <v>308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286</v>
      </c>
      <c r="L2" s="5" t="s">
        <v>259</v>
      </c>
    </row>
    <row r="3" ht="30" customHeight="1" spans="1:12">
      <c r="A3" s="25" t="s">
        <v>288</v>
      </c>
      <c r="B3" s="26" t="s">
        <v>262</v>
      </c>
      <c r="C3" s="27" t="s">
        <v>260</v>
      </c>
      <c r="D3" s="27" t="s">
        <v>261</v>
      </c>
      <c r="E3" s="28" t="s">
        <v>110</v>
      </c>
      <c r="F3" s="29" t="s">
        <v>62</v>
      </c>
      <c r="G3" s="30" t="s">
        <v>314</v>
      </c>
      <c r="H3" s="31"/>
      <c r="I3" s="31"/>
      <c r="J3" s="11"/>
      <c r="K3" s="32" t="s">
        <v>315</v>
      </c>
      <c r="L3" s="11" t="s">
        <v>276</v>
      </c>
    </row>
    <row r="4" ht="30" customHeight="1" spans="1:12">
      <c r="A4" s="25" t="s">
        <v>288</v>
      </c>
      <c r="B4" s="26" t="s">
        <v>262</v>
      </c>
      <c r="C4" s="27" t="s">
        <v>263</v>
      </c>
      <c r="D4" s="27" t="s">
        <v>261</v>
      </c>
      <c r="E4" s="28" t="s">
        <v>264</v>
      </c>
      <c r="F4" s="29" t="s">
        <v>62</v>
      </c>
      <c r="G4" s="30" t="s">
        <v>314</v>
      </c>
      <c r="H4" s="31"/>
      <c r="I4" s="31"/>
      <c r="J4" s="11"/>
      <c r="K4" s="32" t="s">
        <v>315</v>
      </c>
      <c r="L4" s="11" t="s">
        <v>276</v>
      </c>
    </row>
    <row r="5" ht="30" customHeight="1" spans="1:12">
      <c r="A5" s="25"/>
      <c r="B5" s="26"/>
      <c r="C5" s="33"/>
      <c r="D5" s="33"/>
      <c r="E5" s="33"/>
      <c r="F5" s="33"/>
      <c r="G5" s="30"/>
      <c r="H5" s="31"/>
      <c r="I5" s="12"/>
      <c r="J5" s="12"/>
      <c r="K5" s="32"/>
      <c r="L5" s="11"/>
    </row>
    <row r="6" ht="30" customHeight="1" spans="1:12">
      <c r="A6" s="25"/>
      <c r="B6" s="26"/>
      <c r="C6" s="33"/>
      <c r="D6" s="33"/>
      <c r="E6" s="33"/>
      <c r="F6" s="33"/>
      <c r="G6" s="30"/>
      <c r="H6" s="31"/>
      <c r="I6" s="12"/>
      <c r="J6" s="12"/>
      <c r="K6" s="32"/>
      <c r="L6" s="11"/>
    </row>
    <row r="7" ht="30" customHeight="1" spans="1:12">
      <c r="A7" s="25"/>
      <c r="B7" s="34"/>
      <c r="C7" s="35"/>
      <c r="D7" s="36"/>
      <c r="E7" s="37"/>
      <c r="F7" s="38"/>
      <c r="G7" s="31"/>
      <c r="H7" s="31"/>
      <c r="I7" s="12"/>
      <c r="J7" s="12"/>
      <c r="K7" s="32"/>
      <c r="L7" s="11"/>
    </row>
    <row r="8" ht="30" customHeight="1" spans="1:12">
      <c r="A8" s="2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8" t="s">
        <v>316</v>
      </c>
      <c r="B9" s="19"/>
      <c r="C9" s="19"/>
      <c r="D9" s="19"/>
      <c r="E9" s="20"/>
      <c r="F9" s="21"/>
      <c r="G9" s="39"/>
      <c r="H9" s="18" t="s">
        <v>317</v>
      </c>
      <c r="I9" s="19"/>
      <c r="J9" s="19"/>
      <c r="K9" s="19"/>
      <c r="L9" s="22"/>
    </row>
    <row r="10" ht="16.5" spans="1:12">
      <c r="A10" s="23" t="s">
        <v>318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287</v>
      </c>
      <c r="D2" s="5" t="s">
        <v>248</v>
      </c>
      <c r="E2" s="5" t="s">
        <v>249</v>
      </c>
      <c r="F2" s="4" t="s">
        <v>320</v>
      </c>
      <c r="G2" s="4" t="s">
        <v>270</v>
      </c>
      <c r="H2" s="6" t="s">
        <v>271</v>
      </c>
      <c r="I2" s="7" t="s">
        <v>273</v>
      </c>
    </row>
    <row r="3" s="1" customFormat="1" ht="16.5" spans="1:9">
      <c r="A3" s="4"/>
      <c r="B3" s="8"/>
      <c r="C3" s="8"/>
      <c r="D3" s="8"/>
      <c r="E3" s="8"/>
      <c r="F3" s="4" t="s">
        <v>321</v>
      </c>
      <c r="G3" s="4" t="s">
        <v>274</v>
      </c>
      <c r="H3" s="9"/>
      <c r="I3" s="10"/>
    </row>
    <row r="4" spans="1:9">
      <c r="A4" s="11">
        <v>1</v>
      </c>
      <c r="B4" s="12"/>
      <c r="C4" s="13"/>
      <c r="D4" s="14"/>
      <c r="E4" s="15"/>
      <c r="F4" s="16"/>
      <c r="G4" s="16"/>
      <c r="H4" s="11"/>
      <c r="I4" s="11" t="s">
        <v>276</v>
      </c>
    </row>
    <row r="5" spans="1:9">
      <c r="A5" s="11">
        <v>2</v>
      </c>
      <c r="B5" s="12"/>
      <c r="C5" s="13"/>
      <c r="D5" s="17"/>
      <c r="E5" s="15"/>
      <c r="F5" s="11"/>
      <c r="G5" s="11"/>
      <c r="H5" s="11"/>
      <c r="I5" s="11" t="s">
        <v>276</v>
      </c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8" t="s">
        <v>322</v>
      </c>
      <c r="B12" s="19"/>
      <c r="C12" s="19"/>
      <c r="D12" s="20"/>
      <c r="E12" s="21"/>
      <c r="F12" s="18" t="s">
        <v>323</v>
      </c>
      <c r="G12" s="19"/>
      <c r="H12" s="20"/>
      <c r="I12" s="22"/>
    </row>
    <row r="13" ht="16.5" spans="1:9">
      <c r="A13" s="23" t="s">
        <v>324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6" t="s">
        <v>35</v>
      </c>
      <c r="C2" s="437"/>
      <c r="D2" s="437"/>
      <c r="E2" s="437"/>
      <c r="F2" s="437"/>
      <c r="G2" s="437"/>
      <c r="H2" s="437"/>
      <c r="I2" s="438"/>
    </row>
    <row r="3" ht="27.95" customHeight="1" spans="2:9">
      <c r="B3" s="439"/>
      <c r="C3" s="440"/>
      <c r="D3" s="441" t="s">
        <v>36</v>
      </c>
      <c r="E3" s="442"/>
      <c r="F3" s="443" t="s">
        <v>37</v>
      </c>
      <c r="G3" s="444"/>
      <c r="H3" s="441" t="s">
        <v>38</v>
      </c>
      <c r="I3" s="445"/>
    </row>
    <row r="4" ht="27.95" customHeight="1" spans="2:9">
      <c r="B4" s="439" t="s">
        <v>39</v>
      </c>
      <c r="C4" s="440" t="s">
        <v>40</v>
      </c>
      <c r="D4" s="440" t="s">
        <v>41</v>
      </c>
      <c r="E4" s="440" t="s">
        <v>42</v>
      </c>
      <c r="F4" s="446" t="s">
        <v>41</v>
      </c>
      <c r="G4" s="446" t="s">
        <v>42</v>
      </c>
      <c r="H4" s="440" t="s">
        <v>41</v>
      </c>
      <c r="I4" s="447" t="s">
        <v>42</v>
      </c>
    </row>
    <row r="5" ht="27.95" customHeight="1" spans="2:9">
      <c r="B5" s="448" t="s">
        <v>43</v>
      </c>
      <c r="C5" s="12">
        <v>13</v>
      </c>
      <c r="D5" s="12">
        <v>0</v>
      </c>
      <c r="E5" s="12">
        <v>1</v>
      </c>
      <c r="F5" s="449">
        <v>0</v>
      </c>
      <c r="G5" s="449">
        <v>1</v>
      </c>
      <c r="H5" s="12">
        <v>1</v>
      </c>
      <c r="I5" s="450">
        <v>2</v>
      </c>
    </row>
    <row r="6" ht="27.95" customHeight="1" spans="2:9">
      <c r="B6" s="448" t="s">
        <v>44</v>
      </c>
      <c r="C6" s="12">
        <v>20</v>
      </c>
      <c r="D6" s="12">
        <v>0</v>
      </c>
      <c r="E6" s="12">
        <v>1</v>
      </c>
      <c r="F6" s="449">
        <v>1</v>
      </c>
      <c r="G6" s="449">
        <v>2</v>
      </c>
      <c r="H6" s="12">
        <v>2</v>
      </c>
      <c r="I6" s="450">
        <v>3</v>
      </c>
    </row>
    <row r="7" ht="27.95" customHeight="1" spans="2:9">
      <c r="B7" s="448" t="s">
        <v>45</v>
      </c>
      <c r="C7" s="12">
        <v>32</v>
      </c>
      <c r="D7" s="12">
        <v>0</v>
      </c>
      <c r="E7" s="12">
        <v>1</v>
      </c>
      <c r="F7" s="449">
        <v>2</v>
      </c>
      <c r="G7" s="449">
        <v>3</v>
      </c>
      <c r="H7" s="12">
        <v>3</v>
      </c>
      <c r="I7" s="450">
        <v>4</v>
      </c>
    </row>
    <row r="8" ht="27.95" customHeight="1" spans="2:9">
      <c r="B8" s="448" t="s">
        <v>46</v>
      </c>
      <c r="C8" s="12">
        <v>50</v>
      </c>
      <c r="D8" s="12">
        <v>1</v>
      </c>
      <c r="E8" s="12">
        <v>2</v>
      </c>
      <c r="F8" s="449">
        <v>3</v>
      </c>
      <c r="G8" s="449">
        <v>4</v>
      </c>
      <c r="H8" s="12">
        <v>5</v>
      </c>
      <c r="I8" s="450">
        <v>6</v>
      </c>
    </row>
    <row r="9" ht="27.95" customHeight="1" spans="2:9">
      <c r="B9" s="448" t="s">
        <v>47</v>
      </c>
      <c r="C9" s="12">
        <v>80</v>
      </c>
      <c r="D9" s="12">
        <v>2</v>
      </c>
      <c r="E9" s="12">
        <v>3</v>
      </c>
      <c r="F9" s="449">
        <v>5</v>
      </c>
      <c r="G9" s="449">
        <v>6</v>
      </c>
      <c r="H9" s="12">
        <v>7</v>
      </c>
      <c r="I9" s="450">
        <v>8</v>
      </c>
    </row>
    <row r="10" ht="27.95" customHeight="1" spans="2:9">
      <c r="B10" s="448" t="s">
        <v>48</v>
      </c>
      <c r="C10" s="12">
        <v>125</v>
      </c>
      <c r="D10" s="12">
        <v>3</v>
      </c>
      <c r="E10" s="12">
        <v>4</v>
      </c>
      <c r="F10" s="449">
        <v>7</v>
      </c>
      <c r="G10" s="449">
        <v>8</v>
      </c>
      <c r="H10" s="12">
        <v>10</v>
      </c>
      <c r="I10" s="450">
        <v>11</v>
      </c>
    </row>
    <row r="11" ht="27.95" customHeight="1" spans="2:9">
      <c r="B11" s="448" t="s">
        <v>49</v>
      </c>
      <c r="C11" s="12">
        <v>200</v>
      </c>
      <c r="D11" s="12">
        <v>5</v>
      </c>
      <c r="E11" s="12">
        <v>6</v>
      </c>
      <c r="F11" s="449">
        <v>10</v>
      </c>
      <c r="G11" s="449">
        <v>11</v>
      </c>
      <c r="H11" s="12">
        <v>14</v>
      </c>
      <c r="I11" s="450">
        <v>15</v>
      </c>
    </row>
    <row r="12" ht="27.95" customHeight="1" spans="2:9">
      <c r="B12" s="451" t="s">
        <v>50</v>
      </c>
      <c r="C12" s="452">
        <v>315</v>
      </c>
      <c r="D12" s="452">
        <v>7</v>
      </c>
      <c r="E12" s="452">
        <v>8</v>
      </c>
      <c r="F12" s="453">
        <v>14</v>
      </c>
      <c r="G12" s="453">
        <v>15</v>
      </c>
      <c r="H12" s="452">
        <v>21</v>
      </c>
      <c r="I12" s="454">
        <v>22</v>
      </c>
    </row>
    <row r="14" spans="2:9">
      <c r="B14" s="455" t="s">
        <v>51</v>
      </c>
      <c r="C14" s="455"/>
      <c r="D14" s="4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N48" sqref="N48"/>
    </sheetView>
  </sheetViews>
  <sheetFormatPr defaultColWidth="10.375" defaultRowHeight="16.5" customHeight="1"/>
  <cols>
    <col min="1" max="1" width="11.125" style="250" customWidth="1"/>
    <col min="2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370" t="s">
        <v>52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ht="15" spans="1:11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ht="14.25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ht="14.25" spans="1:11">
      <c r="A4" s="263" t="s">
        <v>61</v>
      </c>
      <c r="B4" s="158" t="s">
        <v>62</v>
      </c>
      <c r="C4" s="159"/>
      <c r="D4" s="263" t="s">
        <v>63</v>
      </c>
      <c r="E4" s="264"/>
      <c r="F4" s="265">
        <v>46073</v>
      </c>
      <c r="G4" s="266"/>
      <c r="H4" s="263" t="s">
        <v>64</v>
      </c>
      <c r="I4" s="264"/>
      <c r="J4" s="158" t="s">
        <v>65</v>
      </c>
      <c r="K4" s="159" t="s">
        <v>66</v>
      </c>
    </row>
    <row r="5" ht="14.25" spans="1:11">
      <c r="A5" s="267" t="s">
        <v>67</v>
      </c>
      <c r="B5" s="158" t="s">
        <v>68</v>
      </c>
      <c r="C5" s="159"/>
      <c r="D5" s="263" t="s">
        <v>69</v>
      </c>
      <c r="E5" s="264"/>
      <c r="F5" s="265">
        <v>46021</v>
      </c>
      <c r="G5" s="266"/>
      <c r="H5" s="263" t="s">
        <v>70</v>
      </c>
      <c r="I5" s="264"/>
      <c r="J5" s="158" t="s">
        <v>65</v>
      </c>
      <c r="K5" s="159" t="s">
        <v>66</v>
      </c>
    </row>
    <row r="6" ht="14.25" spans="1:11">
      <c r="A6" s="263" t="s">
        <v>71</v>
      </c>
      <c r="B6" s="268">
        <v>1</v>
      </c>
      <c r="C6" s="269">
        <v>6</v>
      </c>
      <c r="D6" s="267" t="s">
        <v>72</v>
      </c>
      <c r="E6" s="270"/>
      <c r="F6" s="265">
        <v>45662</v>
      </c>
      <c r="G6" s="266"/>
      <c r="H6" s="263" t="s">
        <v>73</v>
      </c>
      <c r="I6" s="264"/>
      <c r="J6" s="158" t="s">
        <v>65</v>
      </c>
      <c r="K6" s="159" t="s">
        <v>66</v>
      </c>
    </row>
    <row r="7" ht="14.25" spans="1:11">
      <c r="A7" s="263" t="s">
        <v>74</v>
      </c>
      <c r="B7" s="271">
        <v>570</v>
      </c>
      <c r="C7" s="272"/>
      <c r="D7" s="267" t="s">
        <v>75</v>
      </c>
      <c r="E7" s="273"/>
      <c r="F7" s="265">
        <v>46032</v>
      </c>
      <c r="G7" s="266"/>
      <c r="H7" s="263" t="s">
        <v>76</v>
      </c>
      <c r="I7" s="264"/>
      <c r="J7" s="158" t="s">
        <v>65</v>
      </c>
      <c r="K7" s="159" t="s">
        <v>66</v>
      </c>
    </row>
    <row r="8" ht="15" spans="1:11">
      <c r="A8" s="274" t="s">
        <v>77</v>
      </c>
      <c r="B8" s="275" t="s">
        <v>78</v>
      </c>
      <c r="C8" s="276"/>
      <c r="D8" s="277" t="s">
        <v>79</v>
      </c>
      <c r="E8" s="278"/>
      <c r="F8" s="279">
        <v>46042</v>
      </c>
      <c r="G8" s="280"/>
      <c r="H8" s="277" t="s">
        <v>80</v>
      </c>
      <c r="I8" s="278"/>
      <c r="J8" s="281" t="s">
        <v>65</v>
      </c>
      <c r="K8" s="282" t="s">
        <v>66</v>
      </c>
    </row>
    <row r="9" ht="15" spans="1:11">
      <c r="A9" s="371" t="s">
        <v>81</v>
      </c>
      <c r="B9" s="372"/>
      <c r="C9" s="372"/>
      <c r="D9" s="373"/>
      <c r="E9" s="373"/>
      <c r="F9" s="373"/>
      <c r="G9" s="373"/>
      <c r="H9" s="373"/>
      <c r="I9" s="373"/>
      <c r="J9" s="373"/>
      <c r="K9" s="374"/>
    </row>
    <row r="10" ht="15" spans="1:11">
      <c r="A10" s="375" t="s">
        <v>82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7"/>
    </row>
    <row r="11" ht="14.25" spans="1:11">
      <c r="A11" s="378" t="s">
        <v>83</v>
      </c>
      <c r="B11" s="379" t="s">
        <v>84</v>
      </c>
      <c r="C11" s="380" t="s">
        <v>85</v>
      </c>
      <c r="D11" s="381"/>
      <c r="E11" s="382" t="s">
        <v>86</v>
      </c>
      <c r="F11" s="379" t="s">
        <v>84</v>
      </c>
      <c r="G11" s="380" t="s">
        <v>85</v>
      </c>
      <c r="H11" s="380" t="s">
        <v>87</v>
      </c>
      <c r="I11" s="382" t="s">
        <v>88</v>
      </c>
      <c r="J11" s="379" t="s">
        <v>84</v>
      </c>
      <c r="K11" s="383" t="s">
        <v>85</v>
      </c>
    </row>
    <row r="12" ht="14.25" spans="1:11">
      <c r="A12" s="267" t="s">
        <v>89</v>
      </c>
      <c r="B12" s="290" t="s">
        <v>84</v>
      </c>
      <c r="C12" s="158" t="s">
        <v>85</v>
      </c>
      <c r="D12" s="273"/>
      <c r="E12" s="270" t="s">
        <v>90</v>
      </c>
      <c r="F12" s="290" t="s">
        <v>84</v>
      </c>
      <c r="G12" s="158" t="s">
        <v>85</v>
      </c>
      <c r="H12" s="158" t="s">
        <v>87</v>
      </c>
      <c r="I12" s="270" t="s">
        <v>91</v>
      </c>
      <c r="J12" s="290" t="s">
        <v>84</v>
      </c>
      <c r="K12" s="159" t="s">
        <v>85</v>
      </c>
    </row>
    <row r="13" ht="14.25" spans="1:11">
      <c r="A13" s="267" t="s">
        <v>92</v>
      </c>
      <c r="B13" s="290" t="s">
        <v>84</v>
      </c>
      <c r="C13" s="158" t="s">
        <v>85</v>
      </c>
      <c r="D13" s="273"/>
      <c r="E13" s="270" t="s">
        <v>93</v>
      </c>
      <c r="F13" s="158" t="s">
        <v>94</v>
      </c>
      <c r="G13" s="158" t="s">
        <v>95</v>
      </c>
      <c r="H13" s="158" t="s">
        <v>87</v>
      </c>
      <c r="I13" s="270" t="s">
        <v>96</v>
      </c>
      <c r="J13" s="290" t="s">
        <v>84</v>
      </c>
      <c r="K13" s="159" t="s">
        <v>85</v>
      </c>
    </row>
    <row r="14" ht="15" spans="1:11">
      <c r="A14" s="277" t="s">
        <v>97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91"/>
    </row>
    <row r="15" ht="15" spans="1:11">
      <c r="A15" s="375" t="s">
        <v>98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7"/>
    </row>
    <row r="16" ht="14.25" spans="1:11">
      <c r="A16" s="384" t="s">
        <v>99</v>
      </c>
      <c r="B16" s="380" t="s">
        <v>94</v>
      </c>
      <c r="C16" s="380" t="s">
        <v>95</v>
      </c>
      <c r="D16" s="385"/>
      <c r="E16" s="386" t="s">
        <v>100</v>
      </c>
      <c r="F16" s="380" t="s">
        <v>94</v>
      </c>
      <c r="G16" s="380" t="s">
        <v>95</v>
      </c>
      <c r="H16" s="387"/>
      <c r="I16" s="386" t="s">
        <v>101</v>
      </c>
      <c r="J16" s="380" t="s">
        <v>94</v>
      </c>
      <c r="K16" s="383" t="s">
        <v>95</v>
      </c>
    </row>
    <row r="17" customHeight="1" spans="1:22">
      <c r="A17" s="314" t="s">
        <v>102</v>
      </c>
      <c r="B17" s="158" t="s">
        <v>94</v>
      </c>
      <c r="C17" s="158" t="s">
        <v>95</v>
      </c>
      <c r="D17" s="388"/>
      <c r="E17" s="315" t="s">
        <v>103</v>
      </c>
      <c r="F17" s="158" t="s">
        <v>94</v>
      </c>
      <c r="G17" s="158" t="s">
        <v>95</v>
      </c>
      <c r="H17" s="389"/>
      <c r="I17" s="315" t="s">
        <v>104</v>
      </c>
      <c r="J17" s="158" t="s">
        <v>94</v>
      </c>
      <c r="K17" s="159" t="s">
        <v>95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22">
      <c r="A18" s="391" t="s">
        <v>105</v>
      </c>
      <c r="B18" s="392"/>
      <c r="C18" s="392"/>
      <c r="D18" s="392"/>
      <c r="E18" s="392"/>
      <c r="F18" s="392"/>
      <c r="G18" s="392"/>
      <c r="H18" s="392"/>
      <c r="I18" s="392"/>
      <c r="J18" s="392"/>
      <c r="K18" s="393"/>
    </row>
    <row r="19" s="369" customFormat="1" ht="18" customHeight="1" spans="1:22">
      <c r="A19" s="375" t="s">
        <v>106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customHeight="1" spans="1:22">
      <c r="A20" s="394" t="s">
        <v>107</v>
      </c>
      <c r="B20" s="395"/>
      <c r="C20" s="395"/>
      <c r="D20" s="395"/>
      <c r="E20" s="395"/>
      <c r="F20" s="395"/>
      <c r="G20" s="395"/>
      <c r="H20" s="395"/>
      <c r="I20" s="395"/>
      <c r="J20" s="395"/>
      <c r="K20" s="396"/>
    </row>
    <row r="21" ht="21.75" customHeight="1" spans="1:22">
      <c r="A21" s="397" t="s">
        <v>108</v>
      </c>
      <c r="B21" s="122"/>
      <c r="C21" s="398">
        <v>120</v>
      </c>
      <c r="D21" s="398">
        <v>130</v>
      </c>
      <c r="E21" s="398">
        <v>140</v>
      </c>
      <c r="F21" s="398">
        <v>150</v>
      </c>
      <c r="G21" s="398">
        <v>160</v>
      </c>
      <c r="H21" s="399">
        <v>165</v>
      </c>
      <c r="I21" s="122"/>
      <c r="J21" s="400"/>
      <c r="K21" s="304" t="s">
        <v>109</v>
      </c>
    </row>
    <row r="22" ht="23" customHeight="1" spans="1:22">
      <c r="A22" s="401" t="s">
        <v>110</v>
      </c>
      <c r="B22" s="402"/>
      <c r="C22" s="402" t="s">
        <v>94</v>
      </c>
      <c r="D22" s="402" t="s">
        <v>94</v>
      </c>
      <c r="E22" s="402" t="s">
        <v>94</v>
      </c>
      <c r="F22" s="402" t="s">
        <v>94</v>
      </c>
      <c r="G22" s="402" t="s">
        <v>94</v>
      </c>
      <c r="H22" s="402" t="s">
        <v>94</v>
      </c>
      <c r="I22" s="402"/>
      <c r="J22" s="402"/>
      <c r="K22" s="403"/>
    </row>
    <row r="23" ht="23" customHeight="1" spans="1:22">
      <c r="A23" s="401"/>
      <c r="B23" s="402"/>
      <c r="C23" s="402"/>
      <c r="D23" s="402"/>
      <c r="E23" s="402"/>
      <c r="F23" s="402"/>
      <c r="G23" s="402"/>
      <c r="H23" s="402"/>
      <c r="I23" s="402"/>
      <c r="J23" s="402"/>
      <c r="K23" s="403"/>
    </row>
    <row r="24" ht="23" customHeight="1" spans="1:22">
      <c r="A24" s="404"/>
      <c r="B24" s="405"/>
      <c r="C24" s="405"/>
      <c r="D24" s="405"/>
      <c r="E24" s="405"/>
      <c r="F24" s="405"/>
      <c r="G24" s="405"/>
      <c r="H24" s="405"/>
      <c r="I24" s="405"/>
      <c r="J24" s="405"/>
      <c r="K24" s="406"/>
    </row>
    <row r="25" ht="23" customHeight="1" spans="1:22">
      <c r="A25" s="404"/>
      <c r="B25" s="405"/>
      <c r="C25" s="405"/>
      <c r="D25" s="405"/>
      <c r="E25" s="405"/>
      <c r="F25" s="405"/>
      <c r="G25" s="405"/>
      <c r="H25" s="405"/>
      <c r="I25" s="405"/>
      <c r="J25" s="405"/>
      <c r="K25" s="406"/>
    </row>
    <row r="26" ht="18" customHeight="1" spans="1:22">
      <c r="A26" s="407" t="s">
        <v>111</v>
      </c>
      <c r="B26" s="408"/>
      <c r="C26" s="408"/>
      <c r="D26" s="408"/>
      <c r="E26" s="408"/>
      <c r="F26" s="408"/>
      <c r="G26" s="408"/>
      <c r="H26" s="408"/>
      <c r="I26" s="408"/>
      <c r="J26" s="408"/>
      <c r="K26" s="409"/>
    </row>
    <row r="27" ht="18.75" customHeight="1" spans="1:22">
      <c r="A27" s="410" t="s">
        <v>112</v>
      </c>
      <c r="B27" s="411"/>
      <c r="C27" s="411"/>
      <c r="D27" s="411"/>
      <c r="E27" s="411"/>
      <c r="F27" s="411"/>
      <c r="G27" s="411"/>
      <c r="H27" s="411"/>
      <c r="I27" s="411"/>
      <c r="J27" s="411"/>
      <c r="K27" s="412"/>
    </row>
    <row r="28" ht="18.75" customHeight="1" spans="1:22">
      <c r="A28" s="413"/>
      <c r="B28" s="414"/>
      <c r="C28" s="414"/>
      <c r="D28" s="414"/>
      <c r="E28" s="414"/>
      <c r="F28" s="414"/>
      <c r="G28" s="414"/>
      <c r="H28" s="414"/>
      <c r="I28" s="414"/>
      <c r="J28" s="414"/>
      <c r="K28" s="415"/>
    </row>
    <row r="29" ht="18" customHeight="1" spans="1:22">
      <c r="A29" s="407" t="s">
        <v>113</v>
      </c>
      <c r="B29" s="408"/>
      <c r="C29" s="408"/>
      <c r="D29" s="408"/>
      <c r="E29" s="408"/>
      <c r="F29" s="408"/>
      <c r="G29" s="408"/>
      <c r="H29" s="408"/>
      <c r="I29" s="408"/>
      <c r="J29" s="408"/>
      <c r="K29" s="409"/>
    </row>
    <row r="30" ht="14.25" spans="1:22">
      <c r="A30" s="416" t="s">
        <v>114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8"/>
    </row>
    <row r="31" ht="15" spans="1:22">
      <c r="A31" s="170" t="s">
        <v>115</v>
      </c>
      <c r="B31" s="171"/>
      <c r="C31" s="158" t="s">
        <v>65</v>
      </c>
      <c r="D31" s="158" t="s">
        <v>66</v>
      </c>
      <c r="E31" s="419" t="s">
        <v>116</v>
      </c>
      <c r="F31" s="420"/>
      <c r="G31" s="420"/>
      <c r="H31" s="420"/>
      <c r="I31" s="420"/>
      <c r="J31" s="420"/>
      <c r="K31" s="421"/>
    </row>
    <row r="32" ht="15" spans="1:22">
      <c r="A32" s="422" t="s">
        <v>117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22"/>
    </row>
    <row r="33" ht="21" customHeight="1" spans="1:11">
      <c r="A33" s="322" t="s">
        <v>118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ht="21" customHeight="1" spans="1:11">
      <c r="A34" s="325" t="s">
        <v>119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ht="21" customHeight="1" spans="1:11">
      <c r="A35" s="325" t="s">
        <v>120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15" spans="1:11">
      <c r="A40" s="318" t="s">
        <v>121</v>
      </c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ht="15" spans="1:11">
      <c r="A41" s="375" t="s">
        <v>122</v>
      </c>
      <c r="B41" s="376"/>
      <c r="C41" s="376"/>
      <c r="D41" s="376"/>
      <c r="E41" s="376"/>
      <c r="F41" s="376"/>
      <c r="G41" s="376"/>
      <c r="H41" s="376"/>
      <c r="I41" s="376"/>
      <c r="J41" s="376"/>
      <c r="K41" s="377"/>
    </row>
    <row r="42" ht="14.25" spans="1:11">
      <c r="A42" s="384" t="s">
        <v>123</v>
      </c>
      <c r="B42" s="380" t="s">
        <v>94</v>
      </c>
      <c r="C42" s="380" t="s">
        <v>95</v>
      </c>
      <c r="D42" s="380" t="s">
        <v>87</v>
      </c>
      <c r="E42" s="386" t="s">
        <v>124</v>
      </c>
      <c r="F42" s="380" t="s">
        <v>94</v>
      </c>
      <c r="G42" s="380" t="s">
        <v>95</v>
      </c>
      <c r="H42" s="380" t="s">
        <v>87</v>
      </c>
      <c r="I42" s="386" t="s">
        <v>125</v>
      </c>
      <c r="J42" s="380" t="s">
        <v>94</v>
      </c>
      <c r="K42" s="383" t="s">
        <v>95</v>
      </c>
    </row>
    <row r="43" ht="14.25" spans="1:11">
      <c r="A43" s="314" t="s">
        <v>86</v>
      </c>
      <c r="B43" s="158" t="s">
        <v>94</v>
      </c>
      <c r="C43" s="158" t="s">
        <v>95</v>
      </c>
      <c r="D43" s="158" t="s">
        <v>87</v>
      </c>
      <c r="E43" s="315" t="s">
        <v>93</v>
      </c>
      <c r="F43" s="158" t="s">
        <v>94</v>
      </c>
      <c r="G43" s="158" t="s">
        <v>95</v>
      </c>
      <c r="H43" s="158" t="s">
        <v>87</v>
      </c>
      <c r="I43" s="315" t="s">
        <v>104</v>
      </c>
      <c r="J43" s="158" t="s">
        <v>94</v>
      </c>
      <c r="K43" s="159" t="s">
        <v>95</v>
      </c>
    </row>
    <row r="44" ht="15" spans="1:11">
      <c r="A44" s="277" t="s">
        <v>97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91"/>
    </row>
    <row r="45" ht="15" spans="1:11">
      <c r="A45" s="422" t="s">
        <v>126</v>
      </c>
      <c r="B45" s="422"/>
      <c r="C45" s="422"/>
      <c r="D45" s="422"/>
      <c r="E45" s="422"/>
      <c r="F45" s="422"/>
      <c r="G45" s="422"/>
      <c r="H45" s="422"/>
      <c r="I45" s="422"/>
      <c r="J45" s="422"/>
      <c r="K45" s="422"/>
    </row>
    <row r="46" ht="15" spans="1:1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ht="15" spans="1:11">
      <c r="A47" s="423" t="s">
        <v>127</v>
      </c>
      <c r="B47" s="424" t="s">
        <v>128</v>
      </c>
      <c r="C47" s="424"/>
      <c r="D47" s="425" t="s">
        <v>129</v>
      </c>
      <c r="E47" s="426" t="s">
        <v>130</v>
      </c>
      <c r="F47" s="427" t="s">
        <v>131</v>
      </c>
      <c r="G47" s="428">
        <v>46035</v>
      </c>
      <c r="H47" s="429" t="s">
        <v>132</v>
      </c>
      <c r="I47" s="430"/>
      <c r="J47" s="431" t="s">
        <v>133</v>
      </c>
      <c r="K47" s="432"/>
    </row>
    <row r="48" ht="15" spans="1:11">
      <c r="A48" s="422" t="s">
        <v>134</v>
      </c>
      <c r="B48" s="422"/>
      <c r="C48" s="422"/>
      <c r="D48" s="422"/>
      <c r="E48" s="422"/>
      <c r="F48" s="422"/>
      <c r="G48" s="422"/>
      <c r="H48" s="422"/>
      <c r="I48" s="422"/>
      <c r="J48" s="422"/>
      <c r="K48" s="422"/>
    </row>
    <row r="49" ht="15" spans="1:11">
      <c r="A49" s="433" t="s">
        <v>135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5"/>
    </row>
    <row r="50" ht="15" spans="1:11">
      <c r="A50" s="423" t="s">
        <v>127</v>
      </c>
      <c r="B50" s="424" t="s">
        <v>128</v>
      </c>
      <c r="C50" s="424"/>
      <c r="D50" s="425" t="s">
        <v>129</v>
      </c>
      <c r="E50" s="426" t="s">
        <v>130</v>
      </c>
      <c r="F50" s="427" t="s">
        <v>131</v>
      </c>
      <c r="G50" s="428">
        <v>46035</v>
      </c>
      <c r="H50" s="429" t="s">
        <v>132</v>
      </c>
      <c r="I50" s="430"/>
      <c r="J50" s="431" t="s">
        <v>133</v>
      </c>
      <c r="K50" s="4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abSelected="1" workbookViewId="0">
      <selection activeCell="K14" sqref="K14"/>
    </sheetView>
  </sheetViews>
  <sheetFormatPr defaultColWidth="9" defaultRowHeight="14.25"/>
  <cols>
    <col min="1" max="1" width="15.625" style="97" customWidth="1"/>
    <col min="2" max="2" width="9.625" style="97" customWidth="1"/>
    <col min="3" max="4" width="9.625" style="98" customWidth="1"/>
    <col min="5" max="7" width="9.625" style="97" customWidth="1"/>
    <col min="8" max="8" width="7.75" style="97" customWidth="1"/>
    <col min="9" max="9" width="2.75" style="97" customWidth="1"/>
    <col min="10" max="14" width="13.625" style="97" customWidth="1"/>
    <col min="15" max="15" width="13.625" style="346" customWidth="1"/>
    <col min="16" max="253" width="9" style="97"/>
    <col min="254" max="16384" width="9" style="100"/>
  </cols>
  <sheetData>
    <row r="1" s="97" customFormat="1" ht="29" customHeight="1" spans="1:256">
      <c r="A1" s="101" t="s">
        <v>136</v>
      </c>
      <c r="B1" s="101"/>
      <c r="C1" s="102"/>
      <c r="D1" s="102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347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s="97" customFormat="1" ht="20" customHeight="1" spans="1:256">
      <c r="A2" s="104" t="s">
        <v>61</v>
      </c>
      <c r="B2" s="105" t="str">
        <f>首期!B4</f>
        <v>QAJJAO84343</v>
      </c>
      <c r="C2" s="106"/>
      <c r="D2" s="107"/>
      <c r="E2" s="108" t="s">
        <v>67</v>
      </c>
      <c r="F2" s="109" t="str">
        <f>首期!B5</f>
        <v>儿童短袖POLOT恤</v>
      </c>
      <c r="G2" s="109"/>
      <c r="H2" s="110"/>
      <c r="I2" s="348"/>
      <c r="J2" s="104" t="s">
        <v>57</v>
      </c>
      <c r="K2" s="349" t="s">
        <v>56</v>
      </c>
      <c r="L2" s="349"/>
      <c r="M2" s="349"/>
      <c r="N2" s="349"/>
      <c r="O2" s="35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s="97" customFormat="1" spans="1:256">
      <c r="A3" s="114" t="s">
        <v>137</v>
      </c>
      <c r="B3" s="115" t="s">
        <v>138</v>
      </c>
      <c r="C3" s="116"/>
      <c r="D3" s="115"/>
      <c r="E3" s="115"/>
      <c r="F3" s="115"/>
      <c r="G3" s="115"/>
      <c r="H3" s="117"/>
      <c r="I3" s="351"/>
      <c r="J3" s="352"/>
      <c r="K3" s="118"/>
      <c r="L3" s="118"/>
      <c r="M3" s="118"/>
      <c r="N3" s="118"/>
      <c r="O3" s="353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="97" customFormat="1" ht="16.5" spans="1:256">
      <c r="A4" s="114"/>
      <c r="B4" s="119" t="s">
        <v>139</v>
      </c>
      <c r="C4" s="119" t="s">
        <v>140</v>
      </c>
      <c r="D4" s="119" t="s">
        <v>141</v>
      </c>
      <c r="E4" s="119" t="s">
        <v>142</v>
      </c>
      <c r="F4" s="119" t="s">
        <v>143</v>
      </c>
      <c r="G4" s="119" t="s">
        <v>144</v>
      </c>
      <c r="H4" s="120"/>
      <c r="I4" s="351"/>
      <c r="J4" s="354"/>
      <c r="K4" s="355" t="s">
        <v>110</v>
      </c>
      <c r="L4" s="355" t="s">
        <v>145</v>
      </c>
      <c r="M4" s="355" t="s">
        <v>146</v>
      </c>
      <c r="N4" s="355"/>
      <c r="O4" s="356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</row>
    <row r="5" s="97" customFormat="1" ht="16.5" spans="1:256">
      <c r="A5" s="114"/>
      <c r="B5" s="122"/>
      <c r="C5" s="122"/>
      <c r="D5" s="123"/>
      <c r="E5" s="123"/>
      <c r="F5" s="123"/>
      <c r="G5" s="123"/>
      <c r="H5" s="124"/>
      <c r="I5" s="351"/>
      <c r="J5" s="357"/>
      <c r="K5" s="358" t="s">
        <v>140</v>
      </c>
      <c r="L5" s="358">
        <v>130</v>
      </c>
      <c r="M5" s="358">
        <v>130</v>
      </c>
      <c r="N5" s="359"/>
      <c r="O5" s="36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="97" customFormat="1" ht="25" customHeight="1" spans="1:256">
      <c r="A6" s="126" t="s">
        <v>147</v>
      </c>
      <c r="B6" s="127">
        <f t="shared" ref="B6:B8" si="0">C6-4</f>
        <v>46</v>
      </c>
      <c r="C6" s="127">
        <v>50</v>
      </c>
      <c r="D6" s="127">
        <f t="shared" ref="D6:D8" si="1">C6+4</f>
        <v>54</v>
      </c>
      <c r="E6" s="127">
        <f>D6+4</f>
        <v>58</v>
      </c>
      <c r="F6" s="127">
        <f>E6+4</f>
        <v>62</v>
      </c>
      <c r="G6" s="127">
        <f>F6+2</f>
        <v>64</v>
      </c>
      <c r="H6" s="128"/>
      <c r="I6" s="351"/>
      <c r="J6" s="357"/>
      <c r="K6" s="361" t="s">
        <v>148</v>
      </c>
      <c r="L6" s="361" t="s">
        <v>149</v>
      </c>
      <c r="M6" s="361" t="s">
        <v>150</v>
      </c>
      <c r="N6" s="361"/>
      <c r="O6" s="362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s="97" customFormat="1" ht="25" customHeight="1" spans="1:256">
      <c r="A7" s="126" t="s">
        <v>151</v>
      </c>
      <c r="B7" s="127">
        <f t="shared" si="0"/>
        <v>88</v>
      </c>
      <c r="C7" s="127">
        <v>92</v>
      </c>
      <c r="D7" s="127">
        <f t="shared" si="1"/>
        <v>96</v>
      </c>
      <c r="E7" s="127">
        <f>D7+6</f>
        <v>102</v>
      </c>
      <c r="F7" s="127">
        <f>E7+6</f>
        <v>108</v>
      </c>
      <c r="G7" s="127">
        <f>F7+4</f>
        <v>112</v>
      </c>
      <c r="H7" s="129"/>
      <c r="I7" s="351"/>
      <c r="J7" s="357"/>
      <c r="K7" s="361" t="s">
        <v>152</v>
      </c>
      <c r="L7" s="361" t="s">
        <v>149</v>
      </c>
      <c r="M7" s="361" t="s">
        <v>150</v>
      </c>
      <c r="N7" s="361"/>
      <c r="O7" s="362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s="97" customFormat="1" ht="25" customHeight="1" spans="1:256">
      <c r="A8" s="126" t="s">
        <v>153</v>
      </c>
      <c r="B8" s="127">
        <f t="shared" si="0"/>
        <v>86</v>
      </c>
      <c r="C8" s="127">
        <v>90</v>
      </c>
      <c r="D8" s="127">
        <f t="shared" si="1"/>
        <v>94</v>
      </c>
      <c r="E8" s="127">
        <f>D8+6</f>
        <v>100</v>
      </c>
      <c r="F8" s="127">
        <f>E8+6</f>
        <v>106</v>
      </c>
      <c r="G8" s="127">
        <f>F8+4</f>
        <v>110</v>
      </c>
      <c r="H8" s="129"/>
      <c r="I8" s="351"/>
      <c r="J8" s="357"/>
      <c r="K8" s="361" t="s">
        <v>152</v>
      </c>
      <c r="L8" s="361" t="s">
        <v>150</v>
      </c>
      <c r="M8" s="361" t="s">
        <v>154</v>
      </c>
      <c r="N8" s="361"/>
      <c r="O8" s="362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s="97" customFormat="1" ht="25" customHeight="1" spans="1:256">
      <c r="A9" s="126" t="s">
        <v>155</v>
      </c>
      <c r="B9" s="127">
        <f>C9-1</f>
        <v>40</v>
      </c>
      <c r="C9" s="127">
        <v>41</v>
      </c>
      <c r="D9" s="127">
        <v>42</v>
      </c>
      <c r="E9" s="127">
        <f>D9+1.5</f>
        <v>43.5</v>
      </c>
      <c r="F9" s="127">
        <f>E9+1.5</f>
        <v>45</v>
      </c>
      <c r="G9" s="127">
        <f>F9+1</f>
        <v>46</v>
      </c>
      <c r="H9" s="128"/>
      <c r="I9" s="351"/>
      <c r="J9" s="357"/>
      <c r="K9" s="361" t="s">
        <v>156</v>
      </c>
      <c r="L9" s="361" t="s">
        <v>152</v>
      </c>
      <c r="M9" s="361" t="s">
        <v>157</v>
      </c>
      <c r="N9" s="361"/>
      <c r="O9" s="362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</row>
    <row r="10" s="97" customFormat="1" ht="25" customHeight="1" spans="1:256">
      <c r="A10" s="126" t="s">
        <v>158</v>
      </c>
      <c r="B10" s="127">
        <f>C10-1.75</f>
        <v>37.1</v>
      </c>
      <c r="C10" s="127">
        <v>38.85</v>
      </c>
      <c r="D10" s="127">
        <f>C10+1.75</f>
        <v>40.6</v>
      </c>
      <c r="E10" s="127">
        <f>D10+1.9</f>
        <v>42.5</v>
      </c>
      <c r="F10" s="127">
        <f>E10+1.9</f>
        <v>44.4</v>
      </c>
      <c r="G10" s="127">
        <f>F10+1.6</f>
        <v>46</v>
      </c>
      <c r="H10" s="128"/>
      <c r="I10" s="351"/>
      <c r="J10" s="357"/>
      <c r="K10" s="361" t="s">
        <v>159</v>
      </c>
      <c r="L10" s="361" t="s">
        <v>152</v>
      </c>
      <c r="M10" s="361" t="s">
        <v>160</v>
      </c>
      <c r="N10" s="361"/>
      <c r="O10" s="362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s="97" customFormat="1" ht="25" customHeight="1" spans="1:256">
      <c r="A11" s="126" t="s">
        <v>161</v>
      </c>
      <c r="B11" s="127">
        <f>C11-0.8</f>
        <v>16.9</v>
      </c>
      <c r="C11" s="127">
        <v>17.7</v>
      </c>
      <c r="D11" s="127">
        <f>C11+0.8</f>
        <v>18.5</v>
      </c>
      <c r="E11" s="127">
        <f>D11+1.2</f>
        <v>19.7</v>
      </c>
      <c r="F11" s="127">
        <f>E11+1.2</f>
        <v>20.9</v>
      </c>
      <c r="G11" s="127">
        <f>F11+0.8</f>
        <v>21.7</v>
      </c>
      <c r="H11" s="130"/>
      <c r="I11" s="351"/>
      <c r="J11" s="357"/>
      <c r="K11" s="361" t="s">
        <v>162</v>
      </c>
      <c r="L11" s="361" t="s">
        <v>162</v>
      </c>
      <c r="M11" s="361" t="s">
        <v>157</v>
      </c>
      <c r="N11" s="361"/>
      <c r="O11" s="362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s="97" customFormat="1" ht="25" customHeight="1" spans="1:256">
      <c r="A12" s="126" t="s">
        <v>163</v>
      </c>
      <c r="B12" s="127">
        <f>C12-1</f>
        <v>14.5</v>
      </c>
      <c r="C12" s="127">
        <v>15.5</v>
      </c>
      <c r="D12" s="127">
        <f>C12+1</f>
        <v>16.5</v>
      </c>
      <c r="E12" s="127">
        <f>D12+1</f>
        <v>17.5</v>
      </c>
      <c r="F12" s="127">
        <f>E12+1</f>
        <v>18.5</v>
      </c>
      <c r="G12" s="127">
        <f>F12+0.6</f>
        <v>19.1</v>
      </c>
      <c r="H12" s="131"/>
      <c r="I12" s="351"/>
      <c r="J12" s="357"/>
      <c r="K12" s="361" t="s">
        <v>152</v>
      </c>
      <c r="L12" s="361" t="s">
        <v>152</v>
      </c>
      <c r="M12" s="361" t="s">
        <v>152</v>
      </c>
      <c r="N12" s="361"/>
      <c r="O12" s="362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s="97" customFormat="1" ht="25" customHeight="1" spans="1:256">
      <c r="A13" s="132" t="s">
        <v>164</v>
      </c>
      <c r="B13" s="133">
        <v>2.5</v>
      </c>
      <c r="C13" s="133">
        <v>2.5</v>
      </c>
      <c r="D13" s="133">
        <v>2.5</v>
      </c>
      <c r="E13" s="133">
        <v>2.5</v>
      </c>
      <c r="F13" s="133">
        <v>2.5</v>
      </c>
      <c r="G13" s="133">
        <v>2.5</v>
      </c>
      <c r="H13" s="134"/>
      <c r="I13" s="351"/>
      <c r="J13" s="357"/>
      <c r="K13" s="361" t="s">
        <v>162</v>
      </c>
      <c r="L13" s="361" t="s">
        <v>152</v>
      </c>
      <c r="M13" s="361" t="s">
        <v>152</v>
      </c>
      <c r="N13" s="361"/>
      <c r="O13" s="362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</row>
    <row r="14" s="97" customFormat="1" ht="20" customHeight="1" spans="1:256">
      <c r="A14" s="135"/>
      <c r="B14" s="136"/>
      <c r="C14" s="136"/>
      <c r="D14" s="136"/>
      <c r="E14" s="136"/>
      <c r="F14" s="136"/>
      <c r="G14" s="137"/>
      <c r="H14" s="134"/>
      <c r="I14" s="351"/>
      <c r="J14" s="357"/>
      <c r="K14" s="361" t="s">
        <v>165</v>
      </c>
      <c r="L14" s="361"/>
      <c r="M14" s="361"/>
      <c r="N14" s="361"/>
      <c r="O14" s="362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</row>
    <row r="15" s="97" customFormat="1" ht="20" customHeight="1" spans="1:256">
      <c r="A15" s="138"/>
      <c r="B15" s="139"/>
      <c r="C15" s="139"/>
      <c r="D15" s="139"/>
      <c r="E15" s="140"/>
      <c r="F15" s="139"/>
      <c r="G15" s="139"/>
      <c r="H15" s="141"/>
      <c r="I15" s="363"/>
      <c r="J15" s="364"/>
      <c r="K15" s="365"/>
      <c r="L15" s="366"/>
      <c r="M15" s="365"/>
      <c r="N15" s="365"/>
      <c r="O15" s="367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</row>
    <row r="16" s="97" customFormat="1" ht="16.5" spans="1:256">
      <c r="A16" s="142"/>
      <c r="B16" s="142"/>
      <c r="C16" s="143"/>
      <c r="D16" s="143"/>
      <c r="E16" s="144"/>
      <c r="F16" s="143"/>
      <c r="G16" s="143"/>
      <c r="H16" s="143"/>
      <c r="O16" s="347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</row>
    <row r="17" s="97" customFormat="1" spans="1:256">
      <c r="A17" s="145" t="s">
        <v>166</v>
      </c>
      <c r="B17" s="145"/>
      <c r="C17" s="146"/>
      <c r="D17" s="146"/>
      <c r="O17" s="347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</row>
    <row r="18" s="97" customFormat="1" spans="1:256">
      <c r="C18" s="98"/>
      <c r="D18" s="98"/>
      <c r="J18" s="368" t="s">
        <v>167</v>
      </c>
      <c r="K18" s="148">
        <v>46035</v>
      </c>
      <c r="L18" s="147" t="s">
        <v>168</v>
      </c>
      <c r="M18" s="147" t="s">
        <v>130</v>
      </c>
      <c r="N18" s="147" t="s">
        <v>169</v>
      </c>
      <c r="O18" s="347" t="s">
        <v>133</v>
      </c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14" sqref="M14"/>
    </sheetView>
  </sheetViews>
  <sheetFormatPr defaultColWidth="10" defaultRowHeight="16.5" customHeight="1"/>
  <cols>
    <col min="1" max="1" width="10.875" style="250" customWidth="1"/>
    <col min="2" max="16384" width="10" style="250"/>
  </cols>
  <sheetData>
    <row r="1" ht="22.5" customHeight="1" spans="1:16">
      <c r="A1" s="152" t="s">
        <v>170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6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customHeight="1" spans="1:16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6">
      <c r="A4" s="263" t="s">
        <v>61</v>
      </c>
      <c r="B4" s="158"/>
      <c r="C4" s="159"/>
      <c r="D4" s="263" t="s">
        <v>63</v>
      </c>
      <c r="E4" s="264"/>
      <c r="F4" s="265"/>
      <c r="G4" s="266"/>
      <c r="H4" s="263" t="s">
        <v>64</v>
      </c>
      <c r="I4" s="264"/>
      <c r="J4" s="158" t="s">
        <v>65</v>
      </c>
      <c r="K4" s="159" t="s">
        <v>66</v>
      </c>
    </row>
    <row r="5" customHeight="1" spans="1:16">
      <c r="A5" s="267" t="s">
        <v>67</v>
      </c>
      <c r="B5" s="158"/>
      <c r="C5" s="159"/>
      <c r="D5" s="263" t="s">
        <v>69</v>
      </c>
      <c r="E5" s="264"/>
      <c r="F5" s="265"/>
      <c r="G5" s="266"/>
      <c r="H5" s="263" t="s">
        <v>70</v>
      </c>
      <c r="I5" s="264"/>
      <c r="J5" s="158" t="s">
        <v>65</v>
      </c>
      <c r="K5" s="159" t="s">
        <v>66</v>
      </c>
    </row>
    <row r="6" customHeight="1" spans="1:16">
      <c r="A6" s="263" t="s">
        <v>71</v>
      </c>
      <c r="B6" s="268"/>
      <c r="C6" s="269"/>
      <c r="D6" s="267" t="s">
        <v>72</v>
      </c>
      <c r="E6" s="270"/>
      <c r="F6" s="265"/>
      <c r="G6" s="266"/>
      <c r="H6" s="263" t="s">
        <v>73</v>
      </c>
      <c r="I6" s="264"/>
      <c r="J6" s="158" t="s">
        <v>65</v>
      </c>
      <c r="K6" s="159" t="s">
        <v>66</v>
      </c>
    </row>
    <row r="7" customHeight="1" spans="1:16">
      <c r="A7" s="263" t="s">
        <v>74</v>
      </c>
      <c r="B7" s="271"/>
      <c r="C7" s="272"/>
      <c r="D7" s="267" t="s">
        <v>75</v>
      </c>
      <c r="E7" s="273"/>
      <c r="F7" s="265"/>
      <c r="G7" s="266"/>
      <c r="H7" s="263" t="s">
        <v>76</v>
      </c>
      <c r="I7" s="264"/>
      <c r="J7" s="158" t="s">
        <v>65</v>
      </c>
      <c r="K7" s="159" t="s">
        <v>66</v>
      </c>
    </row>
    <row r="8" customHeight="1" spans="1:16">
      <c r="A8" s="274" t="s">
        <v>77</v>
      </c>
      <c r="B8" s="275"/>
      <c r="C8" s="276"/>
      <c r="D8" s="277" t="s">
        <v>79</v>
      </c>
      <c r="E8" s="278"/>
      <c r="F8" s="279"/>
      <c r="G8" s="280"/>
      <c r="H8" s="277" t="s">
        <v>80</v>
      </c>
      <c r="I8" s="278"/>
      <c r="J8" s="281" t="s">
        <v>65</v>
      </c>
      <c r="K8" s="282" t="s">
        <v>66</v>
      </c>
      <c r="P8" s="180" t="s">
        <v>171</v>
      </c>
    </row>
    <row r="9" customHeight="1" spans="1:16">
      <c r="A9" s="283" t="s">
        <v>172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6">
      <c r="A10" s="284" t="s">
        <v>83</v>
      </c>
      <c r="B10" s="285" t="s">
        <v>84</v>
      </c>
      <c r="C10" s="286" t="s">
        <v>85</v>
      </c>
      <c r="D10" s="287"/>
      <c r="E10" s="288" t="s">
        <v>88</v>
      </c>
      <c r="F10" s="285" t="s">
        <v>84</v>
      </c>
      <c r="G10" s="286" t="s">
        <v>85</v>
      </c>
      <c r="H10" s="285"/>
      <c r="I10" s="288" t="s">
        <v>86</v>
      </c>
      <c r="J10" s="285" t="s">
        <v>84</v>
      </c>
      <c r="K10" s="289" t="s">
        <v>85</v>
      </c>
    </row>
    <row r="11" customHeight="1" spans="1:16">
      <c r="A11" s="267" t="s">
        <v>89</v>
      </c>
      <c r="B11" s="290" t="s">
        <v>84</v>
      </c>
      <c r="C11" s="158" t="s">
        <v>85</v>
      </c>
      <c r="D11" s="273"/>
      <c r="E11" s="270" t="s">
        <v>91</v>
      </c>
      <c r="F11" s="290" t="s">
        <v>84</v>
      </c>
      <c r="G11" s="158" t="s">
        <v>85</v>
      </c>
      <c r="H11" s="290"/>
      <c r="I11" s="270" t="s">
        <v>96</v>
      </c>
      <c r="J11" s="290" t="s">
        <v>84</v>
      </c>
      <c r="K11" s="159" t="s">
        <v>85</v>
      </c>
    </row>
    <row r="12" customHeight="1" spans="1:16">
      <c r="A12" s="277" t="s">
        <v>116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91"/>
    </row>
    <row r="13" customHeight="1" spans="1:16">
      <c r="A13" s="292" t="s">
        <v>173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6">
      <c r="A14" s="293" t="s">
        <v>174</v>
      </c>
      <c r="B14" s="294"/>
      <c r="C14" s="294"/>
      <c r="D14" s="294"/>
      <c r="E14" s="294"/>
      <c r="F14" s="294"/>
      <c r="G14" s="294"/>
      <c r="H14" s="295"/>
      <c r="I14" s="296"/>
      <c r="J14" s="296"/>
      <c r="K14" s="297"/>
    </row>
    <row r="15" customHeight="1" spans="1:16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customHeight="1" spans="1:16">
      <c r="A16" s="305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customHeight="1" spans="1:11">
      <c r="A17" s="292" t="s">
        <v>175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customHeight="1" spans="1:11">
      <c r="A18" s="306" t="s">
        <v>176</v>
      </c>
      <c r="B18" s="307"/>
      <c r="C18" s="307"/>
      <c r="D18" s="307"/>
      <c r="E18" s="307"/>
      <c r="F18" s="307"/>
      <c r="G18" s="307"/>
      <c r="H18" s="307"/>
      <c r="I18" s="296"/>
      <c r="J18" s="296"/>
      <c r="K18" s="297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customHeight="1" spans="1:11">
      <c r="A20" s="305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customHeight="1" spans="1:11">
      <c r="A21" s="308" t="s">
        <v>113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53" t="s">
        <v>114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97"/>
    </row>
    <row r="23" customHeight="1" spans="1:11">
      <c r="A23" s="170" t="s">
        <v>115</v>
      </c>
      <c r="B23" s="171"/>
      <c r="C23" s="158" t="s">
        <v>65</v>
      </c>
      <c r="D23" s="158" t="s">
        <v>66</v>
      </c>
      <c r="E23" s="168"/>
      <c r="F23" s="168"/>
      <c r="G23" s="168"/>
      <c r="H23" s="168"/>
      <c r="I23" s="168"/>
      <c r="J23" s="168"/>
      <c r="K23" s="169"/>
    </row>
    <row r="24" customHeight="1" spans="1:11">
      <c r="A24" s="309" t="s">
        <v>177</v>
      </c>
      <c r="B24" s="164"/>
      <c r="C24" s="164"/>
      <c r="D24" s="164"/>
      <c r="E24" s="164"/>
      <c r="F24" s="164"/>
      <c r="G24" s="164"/>
      <c r="H24" s="164"/>
      <c r="I24" s="164"/>
      <c r="J24" s="164"/>
      <c r="K24" s="310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customHeight="1" spans="1:11">
      <c r="A26" s="283" t="s">
        <v>122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7" t="s">
        <v>123</v>
      </c>
      <c r="B27" s="286" t="s">
        <v>94</v>
      </c>
      <c r="C27" s="286" t="s">
        <v>95</v>
      </c>
      <c r="D27" s="286" t="s">
        <v>87</v>
      </c>
      <c r="E27" s="258" t="s">
        <v>124</v>
      </c>
      <c r="F27" s="286" t="s">
        <v>94</v>
      </c>
      <c r="G27" s="286" t="s">
        <v>95</v>
      </c>
      <c r="H27" s="286" t="s">
        <v>87</v>
      </c>
      <c r="I27" s="258" t="s">
        <v>125</v>
      </c>
      <c r="J27" s="286" t="s">
        <v>94</v>
      </c>
      <c r="K27" s="289" t="s">
        <v>95</v>
      </c>
    </row>
    <row r="28" customHeight="1" spans="1:11">
      <c r="A28" s="314" t="s">
        <v>86</v>
      </c>
      <c r="B28" s="158" t="s">
        <v>94</v>
      </c>
      <c r="C28" s="158" t="s">
        <v>95</v>
      </c>
      <c r="D28" s="158" t="s">
        <v>87</v>
      </c>
      <c r="E28" s="315" t="s">
        <v>93</v>
      </c>
      <c r="F28" s="158" t="s">
        <v>94</v>
      </c>
      <c r="G28" s="158" t="s">
        <v>95</v>
      </c>
      <c r="H28" s="158" t="s">
        <v>87</v>
      </c>
      <c r="I28" s="315" t="s">
        <v>104</v>
      </c>
      <c r="J28" s="158" t="s">
        <v>94</v>
      </c>
      <c r="K28" s="159" t="s">
        <v>95</v>
      </c>
    </row>
    <row r="29" customHeight="1" spans="1:11">
      <c r="A29" s="263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customHeight="1" spans="1:11">
      <c r="A31" s="321" t="s">
        <v>178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ht="21" customHeight="1" spans="1:11">
      <c r="A32" s="322" t="s">
        <v>179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ht="21" customHeight="1" spans="1:11">
      <c r="A33" s="325" t="s">
        <v>180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ht="21" customHeight="1" spans="1:11">
      <c r="A34" s="325" t="s">
        <v>181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ht="21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21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21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7.25" customHeight="1" spans="1:11">
      <c r="A43" s="318" t="s">
        <v>121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customHeight="1" spans="1:11">
      <c r="A44" s="321" t="s">
        <v>182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ht="18" customHeight="1" spans="1:11">
      <c r="A45" s="328" t="s">
        <v>116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ht="18" customHeight="1" spans="1:11">
      <c r="A46" s="328" t="s">
        <v>183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ht="21" customHeight="1" spans="1:11">
      <c r="A48" s="331" t="s">
        <v>127</v>
      </c>
      <c r="B48" s="332" t="s">
        <v>128</v>
      </c>
      <c r="C48" s="332"/>
      <c r="D48" s="333" t="s">
        <v>129</v>
      </c>
      <c r="E48" s="333" t="s">
        <v>130</v>
      </c>
      <c r="F48" s="333" t="s">
        <v>131</v>
      </c>
      <c r="G48" s="334">
        <v>45987</v>
      </c>
      <c r="H48" s="335" t="s">
        <v>132</v>
      </c>
      <c r="I48" s="335"/>
      <c r="J48" s="332" t="s">
        <v>133</v>
      </c>
      <c r="K48" s="336"/>
    </row>
    <row r="49" customHeight="1" spans="1:11">
      <c r="A49" s="337" t="s">
        <v>134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ht="21" customHeight="1" spans="1:11">
      <c r="A52" s="331" t="s">
        <v>127</v>
      </c>
      <c r="B52" s="332" t="s">
        <v>128</v>
      </c>
      <c r="C52" s="332"/>
      <c r="D52" s="333" t="s">
        <v>129</v>
      </c>
      <c r="E52" s="333" t="s">
        <v>130</v>
      </c>
      <c r="F52" s="333" t="s">
        <v>131</v>
      </c>
      <c r="G52" s="334">
        <v>45987</v>
      </c>
      <c r="H52" s="335" t="s">
        <v>132</v>
      </c>
      <c r="I52" s="335"/>
      <c r="J52" s="332" t="s">
        <v>133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1"/>
  <sheetViews>
    <sheetView workbookViewId="0">
      <selection activeCell="A6" sqref="A6:N17"/>
    </sheetView>
  </sheetViews>
  <sheetFormatPr defaultColWidth="9" defaultRowHeight="14.25"/>
  <cols>
    <col min="1" max="1" width="13.625" style="97" customWidth="1"/>
    <col min="2" max="2" width="8.5" style="97" customWidth="1"/>
    <col min="3" max="3" width="8.5" style="98" customWidth="1"/>
    <col min="4" max="7" width="8.5" style="97" customWidth="1"/>
    <col min="8" max="8" width="4.875" style="97" customWidth="1"/>
    <col min="9" max="12" width="13.625" style="97" customWidth="1"/>
    <col min="13" max="14" width="13.625" style="231" customWidth="1"/>
    <col min="15" max="246" width="9" style="97"/>
    <col min="247" max="16384" width="9" style="100"/>
  </cols>
  <sheetData>
    <row r="1" s="97" customFormat="1" ht="29" customHeight="1" spans="1:249">
      <c r="A1" s="101" t="s">
        <v>136</v>
      </c>
      <c r="B1" s="103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232"/>
      <c r="N1" s="232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</row>
    <row r="2" s="97" customFormat="1" ht="20" customHeight="1" spans="1:249">
      <c r="A2" s="104" t="s">
        <v>61</v>
      </c>
      <c r="B2" s="105" t="str">
        <f>首期!B4</f>
        <v>QAJJAO84343</v>
      </c>
      <c r="C2" s="106"/>
      <c r="D2" s="107"/>
      <c r="E2" s="108" t="s">
        <v>67</v>
      </c>
      <c r="F2" s="109" t="str">
        <f>首期!B5</f>
        <v>儿童短袖POLOT恤</v>
      </c>
      <c r="G2" s="109"/>
      <c r="H2" s="233"/>
      <c r="I2" s="112" t="s">
        <v>57</v>
      </c>
      <c r="J2" s="113"/>
      <c r="K2" s="113"/>
      <c r="L2" s="113"/>
      <c r="M2" s="76"/>
      <c r="N2" s="76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</row>
    <row r="3" s="97" customFormat="1" spans="1:249">
      <c r="A3" s="114" t="s">
        <v>137</v>
      </c>
      <c r="B3" s="115" t="s">
        <v>138</v>
      </c>
      <c r="C3" s="116"/>
      <c r="D3" s="115"/>
      <c r="E3" s="115"/>
      <c r="F3" s="115"/>
      <c r="G3" s="115"/>
      <c r="H3" s="234"/>
      <c r="I3" s="118"/>
      <c r="J3" s="118"/>
      <c r="K3" s="118"/>
      <c r="L3" s="118"/>
      <c r="M3" s="118"/>
      <c r="N3" s="76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</row>
    <row r="4" s="97" customFormat="1" spans="1:249">
      <c r="A4" s="114"/>
      <c r="B4" s="121" t="s">
        <v>184</v>
      </c>
      <c r="C4" s="121" t="s">
        <v>185</v>
      </c>
      <c r="D4" s="121" t="s">
        <v>186</v>
      </c>
      <c r="E4" s="121" t="s">
        <v>187</v>
      </c>
      <c r="F4" s="121" t="s">
        <v>188</v>
      </c>
      <c r="G4" s="121" t="s">
        <v>189</v>
      </c>
      <c r="H4" s="235" t="s">
        <v>190</v>
      </c>
      <c r="I4" s="236" t="s">
        <v>191</v>
      </c>
      <c r="J4" s="236" t="s">
        <v>192</v>
      </c>
      <c r="K4" s="236" t="s">
        <v>191</v>
      </c>
      <c r="L4" s="236" t="s">
        <v>193</v>
      </c>
      <c r="M4" s="236" t="s">
        <v>191</v>
      </c>
      <c r="N4" s="236" t="s">
        <v>192</v>
      </c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</row>
    <row r="5" s="97" customFormat="1" ht="20" customHeight="1" spans="1:249">
      <c r="A5" s="114"/>
      <c r="B5" s="122"/>
      <c r="C5" s="122"/>
      <c r="D5" s="123"/>
      <c r="E5" s="123"/>
      <c r="F5" s="123"/>
      <c r="G5" s="123"/>
      <c r="H5" s="235"/>
      <c r="I5" s="121" t="s">
        <v>184</v>
      </c>
      <c r="J5" s="121" t="s">
        <v>185</v>
      </c>
      <c r="K5" s="121" t="s">
        <v>186</v>
      </c>
      <c r="L5" s="121" t="s">
        <v>187</v>
      </c>
      <c r="M5" s="121" t="s">
        <v>188</v>
      </c>
      <c r="N5" s="121" t="s">
        <v>189</v>
      </c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</row>
    <row r="6" s="97" customFormat="1" ht="25" customHeight="1" spans="1:249">
      <c r="A6" s="237"/>
      <c r="B6" s="238"/>
      <c r="C6" s="238"/>
      <c r="D6" s="238"/>
      <c r="E6" s="238"/>
      <c r="F6" s="238"/>
      <c r="G6" s="238"/>
      <c r="H6" s="239"/>
      <c r="I6" s="240"/>
      <c r="J6" s="125"/>
      <c r="K6" s="125"/>
      <c r="L6" s="125"/>
      <c r="M6" s="240"/>
      <c r="N6" s="24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</row>
    <row r="7" s="97" customFormat="1" ht="25" customHeight="1" spans="1:249">
      <c r="A7" s="241"/>
      <c r="B7" s="242"/>
      <c r="C7" s="242"/>
      <c r="D7" s="242"/>
      <c r="E7" s="242"/>
      <c r="F7" s="242"/>
      <c r="G7" s="242"/>
      <c r="H7" s="239"/>
      <c r="I7" s="240"/>
      <c r="J7" s="125"/>
      <c r="K7" s="125"/>
      <c r="L7" s="125"/>
      <c r="M7" s="240"/>
      <c r="N7" s="24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</row>
    <row r="8" s="97" customFormat="1" ht="25" customHeight="1" spans="1:249">
      <c r="A8" s="237"/>
      <c r="B8" s="238"/>
      <c r="C8" s="238"/>
      <c r="D8" s="238"/>
      <c r="E8" s="238"/>
      <c r="F8" s="238"/>
      <c r="G8" s="238"/>
      <c r="H8" s="239"/>
      <c r="I8" s="240"/>
      <c r="J8" s="125"/>
      <c r="K8" s="125"/>
      <c r="L8" s="125"/>
      <c r="M8" s="125"/>
      <c r="N8" s="24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</row>
    <row r="9" s="97" customFormat="1" ht="25" customHeight="1" spans="1:249">
      <c r="A9" s="237"/>
      <c r="B9" s="238"/>
      <c r="C9" s="238"/>
      <c r="D9" s="238"/>
      <c r="E9" s="238"/>
      <c r="F9" s="238"/>
      <c r="G9" s="238"/>
      <c r="H9" s="239"/>
      <c r="I9" s="240"/>
      <c r="J9" s="125"/>
      <c r="K9" s="125"/>
      <c r="L9" s="125"/>
      <c r="M9" s="240"/>
      <c r="N9" s="24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</row>
    <row r="10" s="97" customFormat="1" ht="25" customHeight="1" spans="1:249">
      <c r="A10" s="237"/>
      <c r="B10" s="238"/>
      <c r="C10" s="238"/>
      <c r="D10" s="238"/>
      <c r="E10" s="238"/>
      <c r="F10" s="238"/>
      <c r="G10" s="238"/>
      <c r="H10" s="239"/>
      <c r="I10" s="240"/>
      <c r="J10" s="125"/>
      <c r="K10" s="125"/>
      <c r="L10" s="125"/>
      <c r="M10" s="240"/>
      <c r="N10" s="24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</row>
    <row r="11" s="97" customFormat="1" ht="25" customHeight="1" spans="1:249">
      <c r="A11" s="237"/>
      <c r="B11" s="238"/>
      <c r="C11" s="238"/>
      <c r="D11" s="238"/>
      <c r="E11" s="238"/>
      <c r="F11" s="238"/>
      <c r="G11" s="238"/>
      <c r="H11" s="239"/>
      <c r="I11" s="240"/>
      <c r="J11" s="125"/>
      <c r="K11" s="125"/>
      <c r="L11" s="125"/>
      <c r="M11" s="125"/>
      <c r="N11" s="24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</row>
    <row r="12" s="97" customFormat="1" ht="25" customHeight="1" spans="1:249">
      <c r="A12" s="237"/>
      <c r="B12" s="238"/>
      <c r="C12" s="238"/>
      <c r="D12" s="238"/>
      <c r="E12" s="238"/>
      <c r="F12" s="238"/>
      <c r="G12" s="238"/>
      <c r="H12" s="239"/>
      <c r="I12" s="240"/>
      <c r="J12" s="125"/>
      <c r="K12" s="125"/>
      <c r="L12" s="125"/>
      <c r="M12" s="125"/>
      <c r="N12" s="24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</row>
    <row r="13" s="97" customFormat="1" ht="25" customHeight="1" spans="1:249">
      <c r="A13" s="237"/>
      <c r="B13" s="238"/>
      <c r="C13" s="238"/>
      <c r="D13" s="238"/>
      <c r="E13" s="238"/>
      <c r="F13" s="238"/>
      <c r="G13" s="238"/>
      <c r="H13" s="239"/>
      <c r="I13" s="240"/>
      <c r="J13" s="125"/>
      <c r="K13" s="240"/>
      <c r="L13" s="125"/>
      <c r="M13" s="125"/>
      <c r="N13" s="24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</row>
    <row r="14" s="97" customFormat="1" ht="25" customHeight="1" spans="1:249">
      <c r="A14" s="237"/>
      <c r="B14" s="238"/>
      <c r="C14" s="238"/>
      <c r="D14" s="238"/>
      <c r="E14" s="238"/>
      <c r="F14" s="238"/>
      <c r="G14" s="238"/>
      <c r="H14" s="243"/>
      <c r="I14" s="125"/>
      <c r="J14" s="125"/>
      <c r="K14" s="125"/>
      <c r="L14" s="125"/>
      <c r="M14" s="125"/>
      <c r="N14" s="24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</row>
    <row r="15" s="97" customFormat="1" ht="25" customHeight="1" spans="1:249">
      <c r="A15" s="237"/>
      <c r="B15" s="238"/>
      <c r="C15" s="238"/>
      <c r="D15" s="238"/>
      <c r="E15" s="238"/>
      <c r="F15" s="238"/>
      <c r="G15" s="238"/>
      <c r="H15" s="243"/>
      <c r="I15" s="125"/>
      <c r="J15" s="125"/>
      <c r="K15" s="125"/>
      <c r="L15" s="125"/>
      <c r="M15" s="125"/>
      <c r="N15" s="24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</row>
    <row r="16" s="97" customFormat="1" ht="25" customHeight="1" spans="1:249">
      <c r="A16" s="237"/>
      <c r="B16" s="238"/>
      <c r="C16" s="238"/>
      <c r="D16" s="238"/>
      <c r="E16" s="238"/>
      <c r="F16" s="238"/>
      <c r="G16" s="238"/>
      <c r="H16" s="243"/>
      <c r="I16" s="125"/>
      <c r="J16" s="125"/>
      <c r="K16" s="125"/>
      <c r="L16" s="125"/>
      <c r="M16" s="125"/>
      <c r="N16" s="24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</row>
    <row r="17" s="97" customFormat="1" ht="25" customHeight="1" spans="1:249">
      <c r="A17" s="237"/>
      <c r="B17" s="238"/>
      <c r="C17" s="238"/>
      <c r="D17" s="238"/>
      <c r="E17" s="238"/>
      <c r="F17" s="238"/>
      <c r="G17" s="238"/>
      <c r="H17" s="244"/>
      <c r="I17" s="125"/>
      <c r="J17" s="125"/>
      <c r="K17" s="125"/>
      <c r="L17" s="125"/>
      <c r="M17" s="125"/>
      <c r="N17" s="24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</row>
    <row r="18" s="97" customFormat="1" ht="25" customHeight="1" spans="1:249">
      <c r="A18" s="245"/>
      <c r="B18" s="246"/>
      <c r="C18" s="246"/>
      <c r="D18" s="246"/>
      <c r="E18" s="246"/>
      <c r="F18" s="246"/>
      <c r="G18" s="246"/>
      <c r="H18" s="244"/>
      <c r="I18" s="125"/>
      <c r="J18" s="125"/>
      <c r="K18" s="125"/>
      <c r="L18" s="125"/>
      <c r="M18" s="125"/>
      <c r="N18" s="24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</row>
    <row r="19" s="97" customFormat="1" ht="17.25" spans="1:249">
      <c r="A19" s="138"/>
      <c r="B19" s="139"/>
      <c r="C19" s="139"/>
      <c r="D19" s="139"/>
      <c r="E19" s="140"/>
      <c r="F19" s="139"/>
      <c r="G19" s="139"/>
      <c r="H19" s="247"/>
      <c r="I19" s="248"/>
      <c r="J19" s="248"/>
      <c r="K19" s="248"/>
      <c r="L19" s="248"/>
      <c r="M19" s="76"/>
      <c r="N19" s="76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</row>
    <row r="20" s="97" customFormat="1" spans="1:249">
      <c r="A20" s="145" t="s">
        <v>166</v>
      </c>
      <c r="B20" s="145"/>
      <c r="C20" s="146"/>
      <c r="M20" s="232"/>
      <c r="N20" s="232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</row>
    <row r="21" s="97" customFormat="1" spans="1:249">
      <c r="C21" s="98"/>
      <c r="I21" s="147" t="s">
        <v>167</v>
      </c>
      <c r="J21" s="249">
        <v>45987</v>
      </c>
      <c r="K21" s="147" t="s">
        <v>168</v>
      </c>
      <c r="L21" s="147" t="s">
        <v>130</v>
      </c>
      <c r="M21" s="147" t="s">
        <v>169</v>
      </c>
      <c r="N21" s="232" t="s">
        <v>133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</row>
  </sheetData>
  <mergeCells count="7">
    <mergeCell ref="A1:L1"/>
    <mergeCell ref="B2:D2"/>
    <mergeCell ref="F2:H2"/>
    <mergeCell ref="J2:L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15" sqref="Q15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194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3">
      <c r="A2" s="153" t="s">
        <v>53</v>
      </c>
      <c r="B2" s="154" t="s">
        <v>54</v>
      </c>
      <c r="C2" s="154"/>
      <c r="D2" s="155" t="s">
        <v>61</v>
      </c>
      <c r="E2" s="156" t="str">
        <f>首期!B4</f>
        <v>QAJJAO84343</v>
      </c>
      <c r="F2" s="157" t="s">
        <v>195</v>
      </c>
      <c r="G2" s="158" t="str">
        <f>首期!B5</f>
        <v>儿童短袖POLOT恤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74</v>
      </c>
      <c r="B3" s="164">
        <v>1440</v>
      </c>
      <c r="C3" s="164"/>
      <c r="D3" s="165" t="s">
        <v>196</v>
      </c>
      <c r="E3" s="166">
        <v>45667</v>
      </c>
      <c r="F3" s="167"/>
      <c r="G3" s="167"/>
      <c r="H3" s="168" t="s">
        <v>197</v>
      </c>
      <c r="I3" s="168"/>
      <c r="J3" s="168"/>
      <c r="K3" s="169"/>
    </row>
    <row r="4" ht="18" customHeight="1" spans="1:13">
      <c r="A4" s="170" t="s">
        <v>71</v>
      </c>
      <c r="B4" s="164">
        <v>2</v>
      </c>
      <c r="C4" s="164">
        <v>6</v>
      </c>
      <c r="D4" s="171" t="s">
        <v>198</v>
      </c>
      <c r="E4" s="167" t="s">
        <v>199</v>
      </c>
      <c r="F4" s="167"/>
      <c r="G4" s="167"/>
      <c r="H4" s="171" t="s">
        <v>200</v>
      </c>
      <c r="I4" s="171"/>
      <c r="J4" s="172" t="s">
        <v>65</v>
      </c>
      <c r="K4" s="173" t="s">
        <v>66</v>
      </c>
    </row>
    <row r="5" ht="18" customHeight="1" spans="1:13">
      <c r="A5" s="170" t="s">
        <v>201</v>
      </c>
      <c r="B5" s="164">
        <v>1</v>
      </c>
      <c r="C5" s="164"/>
      <c r="D5" s="165" t="s">
        <v>202</v>
      </c>
      <c r="E5" s="165"/>
      <c r="G5" s="165"/>
      <c r="H5" s="171" t="s">
        <v>203</v>
      </c>
      <c r="I5" s="171"/>
      <c r="J5" s="172" t="s">
        <v>65</v>
      </c>
      <c r="K5" s="173" t="s">
        <v>66</v>
      </c>
    </row>
    <row r="6" ht="18" customHeight="1" spans="1:13">
      <c r="A6" s="174" t="s">
        <v>204</v>
      </c>
      <c r="B6" s="175">
        <v>80</v>
      </c>
      <c r="C6" s="175"/>
      <c r="D6" s="176" t="s">
        <v>205</v>
      </c>
      <c r="E6" s="177">
        <v>1440</v>
      </c>
      <c r="F6" s="177"/>
      <c r="G6" s="176"/>
      <c r="H6" s="178" t="s">
        <v>206</v>
      </c>
      <c r="I6" s="178"/>
      <c r="J6" s="177" t="s">
        <v>65</v>
      </c>
      <c r="K6" s="179" t="s">
        <v>66</v>
      </c>
      <c r="M6" s="180"/>
    </row>
    <row r="7" ht="18" customHeight="1" spans="1:13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3">
      <c r="A8" s="184" t="s">
        <v>207</v>
      </c>
      <c r="B8" s="157" t="s">
        <v>208</v>
      </c>
      <c r="C8" s="157" t="s">
        <v>209</v>
      </c>
      <c r="D8" s="157" t="s">
        <v>210</v>
      </c>
      <c r="E8" s="157" t="s">
        <v>211</v>
      </c>
      <c r="F8" s="157" t="s">
        <v>212</v>
      </c>
      <c r="G8" s="185" t="s">
        <v>77</v>
      </c>
      <c r="H8" s="186"/>
      <c r="I8" s="186" t="s">
        <v>78</v>
      </c>
      <c r="J8" s="186"/>
      <c r="K8" s="187"/>
    </row>
    <row r="9" ht="18" customHeight="1" spans="1:13">
      <c r="A9" s="170" t="s">
        <v>213</v>
      </c>
      <c r="B9" s="171"/>
      <c r="C9" s="172" t="s">
        <v>65</v>
      </c>
      <c r="D9" s="172" t="s">
        <v>66</v>
      </c>
      <c r="E9" s="165" t="s">
        <v>214</v>
      </c>
      <c r="F9" s="188" t="s">
        <v>215</v>
      </c>
      <c r="G9" s="189"/>
      <c r="H9" s="190"/>
      <c r="I9" s="190"/>
      <c r="J9" s="190"/>
      <c r="K9" s="191"/>
    </row>
    <row r="10" ht="18" customHeight="1" spans="1:13">
      <c r="A10" s="170" t="s">
        <v>216</v>
      </c>
      <c r="B10" s="171"/>
      <c r="C10" s="172" t="s">
        <v>65</v>
      </c>
      <c r="D10" s="172" t="s">
        <v>66</v>
      </c>
      <c r="E10" s="165" t="s">
        <v>217</v>
      </c>
      <c r="F10" s="188" t="s">
        <v>218</v>
      </c>
      <c r="G10" s="189" t="s">
        <v>219</v>
      </c>
      <c r="H10" s="190"/>
      <c r="I10" s="190"/>
      <c r="J10" s="190"/>
      <c r="K10" s="191"/>
    </row>
    <row r="11" ht="18" customHeight="1" spans="1:13">
      <c r="A11" s="192" t="s">
        <v>172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4"/>
    </row>
    <row r="12" ht="18" customHeight="1" spans="1:13">
      <c r="A12" s="163" t="s">
        <v>88</v>
      </c>
      <c r="B12" s="172" t="s">
        <v>84</v>
      </c>
      <c r="C12" s="172" t="s">
        <v>85</v>
      </c>
      <c r="D12" s="188"/>
      <c r="E12" s="165" t="s">
        <v>86</v>
      </c>
      <c r="F12" s="172" t="s">
        <v>84</v>
      </c>
      <c r="G12" s="172" t="s">
        <v>85</v>
      </c>
      <c r="H12" s="172"/>
      <c r="I12" s="165" t="s">
        <v>220</v>
      </c>
      <c r="J12" s="172" t="s">
        <v>84</v>
      </c>
      <c r="K12" s="173" t="s">
        <v>85</v>
      </c>
    </row>
    <row r="13" ht="18" customHeight="1" spans="1:13">
      <c r="A13" s="163" t="s">
        <v>91</v>
      </c>
      <c r="B13" s="172" t="s">
        <v>84</v>
      </c>
      <c r="C13" s="172" t="s">
        <v>85</v>
      </c>
      <c r="D13" s="188"/>
      <c r="E13" s="165" t="s">
        <v>96</v>
      </c>
      <c r="F13" s="172" t="s">
        <v>84</v>
      </c>
      <c r="G13" s="172" t="s">
        <v>85</v>
      </c>
      <c r="H13" s="172"/>
      <c r="I13" s="165" t="s">
        <v>221</v>
      </c>
      <c r="J13" s="172" t="s">
        <v>84</v>
      </c>
      <c r="K13" s="173" t="s">
        <v>85</v>
      </c>
    </row>
    <row r="14" ht="18" customHeight="1" spans="1:13">
      <c r="A14" s="174" t="s">
        <v>222</v>
      </c>
      <c r="B14" s="177" t="s">
        <v>84</v>
      </c>
      <c r="C14" s="177" t="s">
        <v>85</v>
      </c>
      <c r="D14" s="195"/>
      <c r="E14" s="176" t="s">
        <v>223</v>
      </c>
      <c r="F14" s="177" t="s">
        <v>84</v>
      </c>
      <c r="G14" s="177" t="s">
        <v>85</v>
      </c>
      <c r="H14" s="177"/>
      <c r="I14" s="176" t="s">
        <v>224</v>
      </c>
      <c r="J14" s="177" t="s">
        <v>84</v>
      </c>
      <c r="K14" s="179" t="s">
        <v>85</v>
      </c>
    </row>
    <row r="15" ht="18" customHeight="1" spans="1:13">
      <c r="A15" s="181"/>
      <c r="B15" s="196"/>
      <c r="C15" s="196"/>
      <c r="D15" s="182"/>
      <c r="E15" s="181"/>
      <c r="F15" s="196"/>
      <c r="G15" s="196"/>
      <c r="H15" s="196"/>
      <c r="I15" s="181"/>
      <c r="J15" s="196"/>
      <c r="K15" s="196"/>
    </row>
    <row r="16" s="149" customFormat="1" ht="18" customHeight="1" spans="1:13">
      <c r="A16" s="153" t="s">
        <v>225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7"/>
    </row>
    <row r="17" ht="18" customHeight="1" spans="1:11">
      <c r="A17" s="170" t="s">
        <v>226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98"/>
    </row>
    <row r="18" ht="18" customHeight="1" spans="1:11">
      <c r="A18" s="170" t="s">
        <v>227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98"/>
    </row>
    <row r="19" ht="22" customHeight="1" spans="1:11">
      <c r="A19" s="199"/>
      <c r="B19" s="172"/>
      <c r="C19" s="172"/>
      <c r="D19" s="172"/>
      <c r="E19" s="172"/>
      <c r="F19" s="172"/>
      <c r="G19" s="172"/>
      <c r="H19" s="172"/>
      <c r="I19" s="172"/>
      <c r="J19" s="172"/>
      <c r="K19" s="173"/>
    </row>
    <row r="20" ht="22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ht="22" customHeight="1" spans="1:1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2"/>
    </row>
    <row r="22" ht="22" customHeigh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5"/>
    </row>
    <row r="24" ht="18" customHeight="1" spans="1:11">
      <c r="A24" s="170" t="s">
        <v>115</v>
      </c>
      <c r="B24" s="171"/>
      <c r="C24" s="172" t="s">
        <v>65</v>
      </c>
      <c r="D24" s="172" t="s">
        <v>66</v>
      </c>
      <c r="E24" s="168"/>
      <c r="F24" s="168"/>
      <c r="G24" s="168"/>
      <c r="H24" s="168"/>
      <c r="I24" s="168"/>
      <c r="J24" s="168"/>
      <c r="K24" s="169"/>
    </row>
    <row r="25" ht="18" customHeight="1" spans="1:11">
      <c r="A25" s="206" t="s">
        <v>228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229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2" t="s">
        <v>230</v>
      </c>
    </row>
    <row r="28" ht="23" customHeight="1" spans="1:11">
      <c r="A28" s="200" t="s">
        <v>231</v>
      </c>
      <c r="B28" s="201"/>
      <c r="C28" s="201"/>
      <c r="D28" s="201"/>
      <c r="E28" s="201"/>
      <c r="F28" s="201"/>
      <c r="G28" s="201"/>
      <c r="H28" s="201"/>
      <c r="I28" s="201"/>
      <c r="J28" s="213"/>
      <c r="K28" s="214">
        <v>1</v>
      </c>
    </row>
    <row r="29" ht="23" customHeight="1" spans="1:11">
      <c r="A29" s="200" t="s">
        <v>232</v>
      </c>
      <c r="B29" s="201"/>
      <c r="C29" s="201"/>
      <c r="D29" s="201"/>
      <c r="E29" s="201"/>
      <c r="F29" s="201"/>
      <c r="G29" s="201"/>
      <c r="H29" s="201"/>
      <c r="I29" s="201"/>
      <c r="J29" s="213"/>
      <c r="K29" s="191">
        <v>1</v>
      </c>
    </row>
    <row r="30" ht="23" customHeight="1" spans="1:11">
      <c r="A30" s="200" t="s">
        <v>233</v>
      </c>
      <c r="B30" s="201"/>
      <c r="C30" s="201"/>
      <c r="D30" s="201"/>
      <c r="E30" s="201"/>
      <c r="F30" s="201"/>
      <c r="G30" s="201"/>
      <c r="H30" s="201"/>
      <c r="I30" s="201"/>
      <c r="J30" s="213"/>
      <c r="K30" s="191">
        <v>2</v>
      </c>
    </row>
    <row r="31" ht="23" customHeigh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13"/>
      <c r="K31" s="191"/>
    </row>
    <row r="32" ht="23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13"/>
      <c r="K32" s="215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13"/>
      <c r="K33" s="216"/>
    </row>
    <row r="34" ht="23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13"/>
      <c r="K34" s="191"/>
    </row>
    <row r="35" ht="23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13"/>
      <c r="K35" s="217"/>
    </row>
    <row r="36" ht="23" customHeight="1" spans="1:11">
      <c r="A36" s="218" t="s">
        <v>234</v>
      </c>
      <c r="B36" s="219"/>
      <c r="C36" s="219"/>
      <c r="D36" s="219"/>
      <c r="E36" s="219"/>
      <c r="F36" s="219"/>
      <c r="G36" s="219"/>
      <c r="H36" s="219"/>
      <c r="I36" s="219"/>
      <c r="J36" s="220"/>
      <c r="K36" s="221">
        <f>SUM(K28:K35)</f>
        <v>4</v>
      </c>
    </row>
    <row r="37" ht="18.75" customHeight="1" spans="1:11">
      <c r="A37" s="222" t="s">
        <v>235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="150" customFormat="1" ht="18.75" customHeight="1" spans="1:11">
      <c r="A38" s="170" t="s">
        <v>236</v>
      </c>
      <c r="B38" s="171"/>
      <c r="C38" s="171"/>
      <c r="D38" s="168" t="s">
        <v>237</v>
      </c>
      <c r="E38" s="168"/>
      <c r="F38" s="225" t="s">
        <v>238</v>
      </c>
      <c r="G38" s="226"/>
      <c r="H38" s="171" t="s">
        <v>239</v>
      </c>
      <c r="I38" s="171"/>
      <c r="J38" s="171" t="s">
        <v>240</v>
      </c>
      <c r="K38" s="198"/>
    </row>
    <row r="39" ht="18.75" customHeight="1" spans="1:11">
      <c r="A39" s="170" t="s">
        <v>116</v>
      </c>
      <c r="B39" s="171" t="s">
        <v>241</v>
      </c>
      <c r="C39" s="171"/>
      <c r="D39" s="171"/>
      <c r="E39" s="171"/>
      <c r="F39" s="171"/>
      <c r="G39" s="171"/>
      <c r="H39" s="171"/>
      <c r="I39" s="171"/>
      <c r="J39" s="171"/>
      <c r="K39" s="198"/>
    </row>
    <row r="40" ht="24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8"/>
    </row>
    <row r="41" ht="24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8"/>
    </row>
    <row r="42" ht="32.1" customHeight="1" spans="1:11">
      <c r="A42" s="174" t="s">
        <v>127</v>
      </c>
      <c r="B42" s="227" t="s">
        <v>242</v>
      </c>
      <c r="C42" s="227"/>
      <c r="D42" s="176" t="s">
        <v>243</v>
      </c>
      <c r="E42" s="195" t="s">
        <v>130</v>
      </c>
      <c r="F42" s="176" t="s">
        <v>131</v>
      </c>
      <c r="G42" s="228">
        <v>46013</v>
      </c>
      <c r="H42" s="229" t="s">
        <v>132</v>
      </c>
      <c r="I42" s="229"/>
      <c r="J42" s="227" t="s">
        <v>133</v>
      </c>
      <c r="K42" s="230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G22" sqref="G22"/>
    </sheetView>
  </sheetViews>
  <sheetFormatPr defaultColWidth="9" defaultRowHeight="14.25"/>
  <cols>
    <col min="1" max="1" width="11.75" style="97" customWidth="1"/>
    <col min="2" max="3" width="8.625" style="97" customWidth="1"/>
    <col min="4" max="4" width="8.625" style="98" customWidth="1"/>
    <col min="5" max="8" width="8.625" style="97" customWidth="1"/>
    <col min="9" max="9" width="2.75" style="97" customWidth="1"/>
    <col min="10" max="11" width="15.625" style="97" customWidth="1"/>
    <col min="12" max="12" width="17.875" style="97" customWidth="1"/>
    <col min="13" max="13" width="18.625" style="99" customWidth="1"/>
    <col min="14" max="15" width="15.625" style="99" customWidth="1"/>
    <col min="16" max="253" width="9" style="97"/>
    <col min="254" max="16384" width="9" style="100"/>
  </cols>
  <sheetData>
    <row r="1" s="97" customFormat="1" ht="29" customHeight="1" spans="1:256">
      <c r="A1" s="101" t="s">
        <v>136</v>
      </c>
      <c r="B1" s="101"/>
      <c r="C1" s="102"/>
      <c r="D1" s="102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s="97" customFormat="1" ht="20" customHeight="1" spans="1:256">
      <c r="A2" s="104" t="s">
        <v>61</v>
      </c>
      <c r="B2" s="105" t="str">
        <f>首期!B4</f>
        <v>QAJJAO84343</v>
      </c>
      <c r="C2" s="106"/>
      <c r="D2" s="107"/>
      <c r="E2" s="108" t="s">
        <v>67</v>
      </c>
      <c r="F2" s="109" t="str">
        <f>首期!B5</f>
        <v>儿童短袖POLOT恤</v>
      </c>
      <c r="G2" s="109"/>
      <c r="H2" s="110"/>
      <c r="I2" s="111"/>
      <c r="J2" s="112" t="s">
        <v>57</v>
      </c>
      <c r="K2" s="113" t="s">
        <v>56</v>
      </c>
      <c r="L2" s="113"/>
      <c r="M2" s="113"/>
      <c r="N2" s="113"/>
      <c r="O2" s="113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s="97" customFormat="1" spans="1:256">
      <c r="A3" s="114" t="s">
        <v>137</v>
      </c>
      <c r="B3" s="115" t="s">
        <v>138</v>
      </c>
      <c r="C3" s="116"/>
      <c r="D3" s="115"/>
      <c r="E3" s="115"/>
      <c r="F3" s="115"/>
      <c r="G3" s="115"/>
      <c r="H3" s="117"/>
      <c r="I3" s="111"/>
      <c r="J3" s="118"/>
      <c r="K3" s="118"/>
      <c r="L3" s="118"/>
      <c r="M3" s="118"/>
      <c r="N3" s="118"/>
      <c r="O3" s="118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="97" customFormat="1" spans="1:256">
      <c r="A4" s="114"/>
      <c r="B4" s="119" t="s">
        <v>139</v>
      </c>
      <c r="C4" s="119" t="s">
        <v>140</v>
      </c>
      <c r="D4" s="119" t="s">
        <v>141</v>
      </c>
      <c r="E4" s="119" t="s">
        <v>142</v>
      </c>
      <c r="F4" s="119" t="s">
        <v>143</v>
      </c>
      <c r="G4" s="119" t="s">
        <v>144</v>
      </c>
      <c r="H4" s="120"/>
      <c r="I4" s="111"/>
      <c r="J4" s="121" t="s">
        <v>184</v>
      </c>
      <c r="K4" s="121" t="s">
        <v>185</v>
      </c>
      <c r="L4" s="121" t="s">
        <v>186</v>
      </c>
      <c r="M4" s="121" t="s">
        <v>187</v>
      </c>
      <c r="N4" s="121" t="s">
        <v>188</v>
      </c>
      <c r="O4" s="121" t="s">
        <v>189</v>
      </c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</row>
    <row r="5" s="97" customFormat="1" ht="16.5" spans="1:256">
      <c r="A5" s="114"/>
      <c r="B5" s="122"/>
      <c r="C5" s="122"/>
      <c r="D5" s="123"/>
      <c r="E5" s="123"/>
      <c r="F5" s="123"/>
      <c r="G5" s="123"/>
      <c r="H5" s="124"/>
      <c r="I5" s="111"/>
      <c r="J5" s="125"/>
      <c r="K5" s="125"/>
      <c r="L5" s="125"/>
      <c r="M5" s="125"/>
      <c r="N5" s="125"/>
      <c r="O5" s="125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="97" customFormat="1" ht="21" customHeight="1" spans="1:256">
      <c r="A6" s="126" t="s">
        <v>147</v>
      </c>
      <c r="B6" s="127">
        <f t="shared" ref="B6:B8" si="0">C6-4</f>
        <v>46</v>
      </c>
      <c r="C6" s="127">
        <v>50</v>
      </c>
      <c r="D6" s="127">
        <f t="shared" ref="D6:D8" si="1">C6+4</f>
        <v>54</v>
      </c>
      <c r="E6" s="127">
        <f>D6+4</f>
        <v>58</v>
      </c>
      <c r="F6" s="127">
        <f>E6+4</f>
        <v>62</v>
      </c>
      <c r="G6" s="127">
        <f>F6+2</f>
        <v>64</v>
      </c>
      <c r="H6" s="128"/>
      <c r="I6" s="111"/>
      <c r="J6" s="125"/>
      <c r="K6" s="125"/>
      <c r="L6" s="125"/>
      <c r="M6" s="125"/>
      <c r="N6" s="125"/>
      <c r="O6" s="125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s="97" customFormat="1" ht="21" customHeight="1" spans="1:256">
      <c r="A7" s="126" t="s">
        <v>151</v>
      </c>
      <c r="B7" s="127">
        <f t="shared" si="0"/>
        <v>88</v>
      </c>
      <c r="C7" s="127">
        <v>92</v>
      </c>
      <c r="D7" s="127">
        <f t="shared" si="1"/>
        <v>96</v>
      </c>
      <c r="E7" s="127">
        <f>D7+6</f>
        <v>102</v>
      </c>
      <c r="F7" s="127">
        <f>E7+6</f>
        <v>108</v>
      </c>
      <c r="G7" s="127">
        <f>F7+4</f>
        <v>112</v>
      </c>
      <c r="H7" s="129"/>
      <c r="I7" s="111"/>
      <c r="J7" s="125"/>
      <c r="K7" s="125"/>
      <c r="L7" s="125"/>
      <c r="M7" s="125"/>
      <c r="N7" s="125"/>
      <c r="O7" s="125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s="97" customFormat="1" ht="21" customHeight="1" spans="1:256">
      <c r="A8" s="126" t="s">
        <v>153</v>
      </c>
      <c r="B8" s="127">
        <f t="shared" si="0"/>
        <v>86</v>
      </c>
      <c r="C8" s="127">
        <v>90</v>
      </c>
      <c r="D8" s="127">
        <f t="shared" si="1"/>
        <v>94</v>
      </c>
      <c r="E8" s="127">
        <f>D8+6</f>
        <v>100</v>
      </c>
      <c r="F8" s="127">
        <f>E8+6</f>
        <v>106</v>
      </c>
      <c r="G8" s="127">
        <f>F8+4</f>
        <v>110</v>
      </c>
      <c r="H8" s="129"/>
      <c r="I8" s="111"/>
      <c r="J8" s="125"/>
      <c r="K8" s="125"/>
      <c r="L8" s="125"/>
      <c r="M8" s="125"/>
      <c r="N8" s="125"/>
      <c r="O8" s="125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s="97" customFormat="1" ht="21" customHeight="1" spans="1:256">
      <c r="A9" s="126" t="s">
        <v>155</v>
      </c>
      <c r="B9" s="127">
        <f>C9-1</f>
        <v>40</v>
      </c>
      <c r="C9" s="127">
        <v>41</v>
      </c>
      <c r="D9" s="127">
        <v>42</v>
      </c>
      <c r="E9" s="127">
        <f>D9+1.5</f>
        <v>43.5</v>
      </c>
      <c r="F9" s="127">
        <f>E9+1.5</f>
        <v>45</v>
      </c>
      <c r="G9" s="127">
        <f>F9+1</f>
        <v>46</v>
      </c>
      <c r="H9" s="128"/>
      <c r="I9" s="111"/>
      <c r="J9" s="125"/>
      <c r="K9" s="125"/>
      <c r="L9" s="125"/>
      <c r="M9" s="125"/>
      <c r="N9" s="125"/>
      <c r="O9" s="125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</row>
    <row r="10" s="97" customFormat="1" ht="21" customHeight="1" spans="1:256">
      <c r="A10" s="126" t="s">
        <v>158</v>
      </c>
      <c r="B10" s="127">
        <f>C10-1.75</f>
        <v>37.1</v>
      </c>
      <c r="C10" s="127">
        <v>38.85</v>
      </c>
      <c r="D10" s="127">
        <f>C10+1.75</f>
        <v>40.6</v>
      </c>
      <c r="E10" s="127">
        <f>D10+1.9</f>
        <v>42.5</v>
      </c>
      <c r="F10" s="127">
        <f>E10+1.9</f>
        <v>44.4</v>
      </c>
      <c r="G10" s="127">
        <f>F10+1.6</f>
        <v>46</v>
      </c>
      <c r="H10" s="128"/>
      <c r="I10" s="111"/>
      <c r="J10" s="125"/>
      <c r="K10" s="125"/>
      <c r="L10" s="125"/>
      <c r="M10" s="125"/>
      <c r="N10" s="125"/>
      <c r="O10" s="125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s="97" customFormat="1" ht="21" customHeight="1" spans="1:256">
      <c r="A11" s="126" t="s">
        <v>161</v>
      </c>
      <c r="B11" s="127">
        <f>C11-0.8</f>
        <v>16.9</v>
      </c>
      <c r="C11" s="127">
        <v>17.7</v>
      </c>
      <c r="D11" s="127">
        <f>C11+0.8</f>
        <v>18.5</v>
      </c>
      <c r="E11" s="127">
        <f>D11+1.2</f>
        <v>19.7</v>
      </c>
      <c r="F11" s="127">
        <f>E11+1.2</f>
        <v>20.9</v>
      </c>
      <c r="G11" s="127">
        <f>F11+0.8</f>
        <v>21.7</v>
      </c>
      <c r="H11" s="130"/>
      <c r="I11" s="111"/>
      <c r="J11" s="125"/>
      <c r="K11" s="125"/>
      <c r="L11" s="125"/>
      <c r="M11" s="125"/>
      <c r="N11" s="125"/>
      <c r="O11" s="125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s="97" customFormat="1" ht="21" customHeight="1" spans="1:256">
      <c r="A12" s="126" t="s">
        <v>163</v>
      </c>
      <c r="B12" s="127">
        <f>C12-1</f>
        <v>14.5</v>
      </c>
      <c r="C12" s="127">
        <v>15.5</v>
      </c>
      <c r="D12" s="127">
        <f>C12+1</f>
        <v>16.5</v>
      </c>
      <c r="E12" s="127">
        <f>D12+1</f>
        <v>17.5</v>
      </c>
      <c r="F12" s="127">
        <f>E12+1</f>
        <v>18.5</v>
      </c>
      <c r="G12" s="127">
        <f>F12+0.6</f>
        <v>19.1</v>
      </c>
      <c r="H12" s="131"/>
      <c r="I12" s="111"/>
      <c r="J12" s="125"/>
      <c r="K12" s="125"/>
      <c r="L12" s="125"/>
      <c r="M12" s="125"/>
      <c r="N12" s="125"/>
      <c r="O12" s="125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s="97" customFormat="1" ht="21" customHeight="1" spans="1:256">
      <c r="A13" s="132" t="s">
        <v>164</v>
      </c>
      <c r="B13" s="133">
        <v>2.5</v>
      </c>
      <c r="C13" s="133">
        <v>2.5</v>
      </c>
      <c r="D13" s="133">
        <v>2.5</v>
      </c>
      <c r="E13" s="133">
        <v>2.5</v>
      </c>
      <c r="F13" s="133">
        <v>2.5</v>
      </c>
      <c r="G13" s="133">
        <v>2.5</v>
      </c>
      <c r="H13" s="134"/>
      <c r="I13" s="111"/>
      <c r="J13" s="125"/>
      <c r="K13" s="125"/>
      <c r="L13" s="125"/>
      <c r="M13" s="125"/>
      <c r="N13" s="125"/>
      <c r="O13" s="125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</row>
    <row r="14" s="97" customFormat="1" ht="21" customHeight="1" spans="1:256">
      <c r="A14" s="135"/>
      <c r="B14" s="136"/>
      <c r="C14" s="136"/>
      <c r="D14" s="136"/>
      <c r="E14" s="136"/>
      <c r="F14" s="136"/>
      <c r="G14" s="137"/>
      <c r="H14" s="134"/>
      <c r="I14" s="111"/>
      <c r="J14" s="125"/>
      <c r="K14" s="125"/>
      <c r="L14" s="125"/>
      <c r="M14" s="125"/>
      <c r="N14" s="125"/>
      <c r="O14" s="125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</row>
    <row r="15" s="97" customFormat="1" ht="21" customHeight="1" spans="1:256">
      <c r="A15" s="138"/>
      <c r="B15" s="139"/>
      <c r="C15" s="139"/>
      <c r="D15" s="139"/>
      <c r="E15" s="140"/>
      <c r="F15" s="139"/>
      <c r="G15" s="139"/>
      <c r="H15" s="141"/>
      <c r="I15" s="111"/>
      <c r="J15" s="125"/>
      <c r="K15" s="125"/>
      <c r="L15" s="125"/>
      <c r="M15" s="125"/>
      <c r="N15" s="125"/>
      <c r="O15" s="125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</row>
    <row r="16" ht="16.5" spans="1:256">
      <c r="A16" s="142"/>
      <c r="B16" s="142"/>
      <c r="C16" s="143"/>
      <c r="D16" s="143"/>
      <c r="E16" s="144"/>
      <c r="F16" s="143"/>
      <c r="G16" s="143"/>
      <c r="H16" s="143"/>
      <c r="M16" s="97"/>
      <c r="N16" s="97"/>
      <c r="O16" s="97"/>
      <c r="P16" s="100"/>
    </row>
    <row r="17" spans="1:16">
      <c r="A17" s="145" t="s">
        <v>166</v>
      </c>
      <c r="B17" s="145"/>
      <c r="C17" s="146"/>
      <c r="D17" s="146"/>
      <c r="M17" s="97"/>
      <c r="N17" s="97"/>
      <c r="O17" s="97"/>
      <c r="P17" s="100"/>
    </row>
    <row r="18" spans="1:16">
      <c r="C18" s="98"/>
      <c r="J18" s="147" t="s">
        <v>167</v>
      </c>
      <c r="K18" s="148"/>
      <c r="L18" s="147" t="s">
        <v>168</v>
      </c>
      <c r="M18" s="147" t="s">
        <v>130</v>
      </c>
      <c r="N18" s="147" t="s">
        <v>169</v>
      </c>
      <c r="O18" s="97" t="s">
        <v>133</v>
      </c>
      <c r="P18" s="10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4.5" customWidth="1"/>
    <col min="3" max="3" width="20.6" style="85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86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8"/>
      <c r="C3" s="8"/>
      <c r="D3" s="8"/>
      <c r="E3" s="8"/>
      <c r="F3" s="8"/>
      <c r="G3" s="8"/>
      <c r="H3" s="87"/>
      <c r="I3" s="4" t="s">
        <v>230</v>
      </c>
      <c r="J3" s="4" t="s">
        <v>230</v>
      </c>
      <c r="K3" s="4" t="s">
        <v>230</v>
      </c>
      <c r="L3" s="4" t="s">
        <v>230</v>
      </c>
      <c r="M3" s="4" t="s">
        <v>230</v>
      </c>
      <c r="N3" s="8"/>
      <c r="O3" s="8"/>
    </row>
    <row r="4" s="84" customFormat="1" ht="20" customHeight="1" spans="1:15">
      <c r="A4" s="32">
        <v>1</v>
      </c>
      <c r="B4" s="27" t="s">
        <v>260</v>
      </c>
      <c r="C4" s="27" t="s">
        <v>261</v>
      </c>
      <c r="D4" s="28" t="s">
        <v>110</v>
      </c>
      <c r="E4" s="29" t="s">
        <v>62</v>
      </c>
      <c r="F4" s="26" t="s">
        <v>262</v>
      </c>
      <c r="G4" s="32" t="s">
        <v>65</v>
      </c>
      <c r="H4" s="32" t="s">
        <v>65</v>
      </c>
      <c r="I4" s="88">
        <v>1</v>
      </c>
      <c r="J4" s="89">
        <v>0</v>
      </c>
      <c r="K4" s="89">
        <v>1</v>
      </c>
      <c r="L4" s="89">
        <v>0</v>
      </c>
      <c r="M4" s="32">
        <v>0</v>
      </c>
      <c r="N4" s="32">
        <f>SUM(I4:M4)</f>
        <v>2</v>
      </c>
      <c r="O4" s="32"/>
    </row>
    <row r="5" s="84" customFormat="1" ht="20" customHeight="1" spans="1:15">
      <c r="A5" s="32">
        <v>2</v>
      </c>
      <c r="B5" s="27" t="s">
        <v>263</v>
      </c>
      <c r="C5" s="27" t="s">
        <v>261</v>
      </c>
      <c r="D5" s="28" t="s">
        <v>264</v>
      </c>
      <c r="E5" s="29" t="s">
        <v>62</v>
      </c>
      <c r="F5" s="26" t="s">
        <v>262</v>
      </c>
      <c r="G5" s="90" t="s">
        <v>65</v>
      </c>
      <c r="H5" s="90" t="s">
        <v>65</v>
      </c>
      <c r="I5" s="91">
        <v>1</v>
      </c>
      <c r="J5" s="89">
        <v>0</v>
      </c>
      <c r="K5" s="89">
        <v>2</v>
      </c>
      <c r="L5" s="89">
        <v>0</v>
      </c>
      <c r="M5" s="32">
        <v>0</v>
      </c>
      <c r="N5" s="32">
        <f>SUM(I5:M5)</f>
        <v>3</v>
      </c>
      <c r="O5" s="32"/>
    </row>
    <row r="6" s="84" customFormat="1" ht="20" customHeight="1" spans="1:15">
      <c r="A6" s="32"/>
      <c r="B6" s="33"/>
      <c r="C6" s="33"/>
      <c r="D6" s="33"/>
      <c r="E6" s="33"/>
      <c r="F6" s="26"/>
      <c r="G6" s="90"/>
      <c r="H6" s="90"/>
      <c r="I6" s="91"/>
      <c r="J6" s="89"/>
      <c r="K6" s="89"/>
      <c r="L6" s="89"/>
      <c r="M6" s="32"/>
      <c r="N6" s="32"/>
      <c r="O6" s="32"/>
    </row>
    <row r="7" s="84" customFormat="1" ht="20" customHeight="1" spans="1:15">
      <c r="A7" s="32"/>
      <c r="B7" s="33"/>
      <c r="C7" s="33"/>
      <c r="D7" s="33"/>
      <c r="E7" s="33"/>
      <c r="F7" s="26"/>
      <c r="G7" s="90"/>
      <c r="H7" s="90"/>
      <c r="I7" s="91"/>
      <c r="J7" s="89"/>
      <c r="K7" s="89"/>
      <c r="L7" s="89"/>
      <c r="M7" s="32"/>
      <c r="N7" s="32"/>
      <c r="O7" s="32"/>
    </row>
    <row r="8" ht="20" customHeight="1" spans="1:15">
      <c r="A8" s="11"/>
      <c r="B8" s="77"/>
      <c r="C8" s="77"/>
      <c r="D8" s="77"/>
      <c r="E8" s="78"/>
      <c r="F8" s="77"/>
      <c r="G8" s="11"/>
      <c r="H8" s="12"/>
      <c r="I8" s="92"/>
      <c r="J8" s="93"/>
      <c r="K8" s="93"/>
      <c r="L8" s="93"/>
      <c r="M8" s="11"/>
      <c r="N8" s="11"/>
      <c r="O8" s="12"/>
    </row>
    <row r="9" ht="20" customHeight="1" spans="1:15">
      <c r="A9" s="11"/>
      <c r="B9" s="77"/>
      <c r="C9" s="77"/>
      <c r="D9" s="77"/>
      <c r="E9" s="78"/>
      <c r="F9" s="77"/>
      <c r="G9" s="11"/>
      <c r="H9" s="12"/>
      <c r="I9" s="92"/>
      <c r="J9" s="93"/>
      <c r="K9" s="93"/>
      <c r="L9" s="93"/>
      <c r="M9" s="11"/>
      <c r="N9" s="11"/>
      <c r="O9" s="12"/>
    </row>
    <row r="10" s="2" customFormat="1" ht="18.75" spans="1:15">
      <c r="A10" s="18" t="s">
        <v>265</v>
      </c>
      <c r="B10" s="19"/>
      <c r="C10" s="77"/>
      <c r="D10" s="20"/>
      <c r="E10" s="21"/>
      <c r="F10" s="77"/>
      <c r="G10" s="11"/>
      <c r="H10" s="44"/>
      <c r="I10" s="39"/>
      <c r="J10" s="18" t="s">
        <v>266</v>
      </c>
      <c r="K10" s="19"/>
      <c r="L10" s="19"/>
      <c r="M10" s="20"/>
      <c r="N10" s="19"/>
      <c r="O10" s="22"/>
    </row>
    <row r="11" ht="61" customHeight="1" spans="1:15">
      <c r="A11" s="94" t="s">
        <v>267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6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2026-01-14T08:08:08Z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