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80" windowHeight="1214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<sst xmlns="http://schemas.openxmlformats.org/spreadsheetml/2006/main" count="764" uniqueCount="357">
  <si>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</si>
  <si>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</si>
  <si>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</si>
  <si>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</si>
  <si>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</si>
  <si>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</si>
  <si>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</si>
  <si>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</si>
  <si>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</si>
  <si>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</si>
  <si>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</si>
  <si>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</si>
  <si>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</si>
  <si>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</si>
  <si>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</si>
  <si>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</si>
  <si>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</si>
  <si>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</si>
  <si>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</si>
  <si>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</si>
  <si>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</si>
  <si>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</si>
  <si>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</si>
  <si>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</si>
  <si>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</si>
  <si>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</si>
  <si>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</si>
  <si>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</si>
  <si>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</si>
  <si>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</si>
  <si>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</si>
  <si>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</si>
  <si>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</si>
  <si>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</si>
  <si>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</si>
  <si>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</si>
  <si>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</si>
  <si>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</si>
  <si>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</si>
  <si>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</si>
  <si>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</si>
  <si>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</si>
  <si>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</si>
  <si>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</si>
  <si>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</si>
  <si>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</si>
  <si>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</si>
  <si>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</si>
  <si>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</si>
  <si>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</si>
  <si>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</si>
  <si>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</si>
  <si>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</si>
  <si>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</si>
  <si>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</si>
  <si>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</si>
  <si>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</si>
  <si>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</si>
  <si>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</si>
  <si>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</si>
  <si>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</si>
  <si>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</si>
  <si>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</si>
  <si>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TAEECL91915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</si>
  <si>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</si>
  <si>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</si>
  <si>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</si>
  <si>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</si>
  <si>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</si>
  <si>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</si>
  <si>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</si>
  <si>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</si>
  <si>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</si>
  <si>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</si>
  <si>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</si>
  <si>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</si>
  <si>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</si>
  <si>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</si>
  <si>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</si>
  <si>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</si>
  <si>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</si>
  <si>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</si>
  <si>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</si>
  <si>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</si>
  <si>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</si>
  <si>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</si>
  <si>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</si>
  <si>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</si>
  <si>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</si>
  <si>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</si>
  <si>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</si>
  <si>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</si>
  <si>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</si>
  <si>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</si>
  <si>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</si>
  <si>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</si>
  <si>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</si>
  <si>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</si>
  <si>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</si>
  <si>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</si>
  <si>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</si>
  <si>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</si>
  <si>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</si>
  <si>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</si>
  <si>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</si>
  <si>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</si>
  <si>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</si>
  <si>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</si>
  <si>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</si>
  <si>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</si>
  <si>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</si>
  <si>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</si>
  <si>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</si>
  <si>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</si>
  <si>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</si>
  <si>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</si>
  <si>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</si>
  <si>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</si>
  <si>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</si>
  <si>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</si>
  <si>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</si>
  <si>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</si>
  <si>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</si>
  <si>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</si>
  <si>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</si>
  <si>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</si>
  <si>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</si>
  <si>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</si>
  <si>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</si>
  <si>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</si>
  <si>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</si>
  <si>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.魔术贴有错位，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</si>
  <si>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</si>
  <si>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</si>
  <si>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</si>
  <si>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</si>
  <si>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</si>
  <si>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</si>
  <si>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</si>
  <si>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</si>
  <si>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</si>
  <si>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</si>
  <si>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</si>
  <si>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</si>
  <si>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</si>
  <si>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</si>
  <si>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</si>
  <si>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</si>
  <si>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</si>
  <si>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</si>
  <si>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</si>
  <si>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</si>
  <si>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</si>
  <si>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</si>
  <si>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</si>
  <si>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</si>
  <si>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</si>
  <si>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1.领里织带宽窄，</t>
  </si>
  <si>
    <t>2.门禁压线扭。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</si>
  <si>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</si>
  <si>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</si>
  <si>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</si>
  <si>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</si>
  <si>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</si>
  <si>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</si>
  <si>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</si>
  <si>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</si>
  <si>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</si>
  <si>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</si>
  <si>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</si>
  <si>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</si>
  <si>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</si>
  <si>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</si>
  <si>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</si>
  <si>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</si>
  <si>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</si>
  <si>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</si>
  <si>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</si>
  <si>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</si>
  <si>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</si>
  <si>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</si>
  <si>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</si>
  <si>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</si>
  <si>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</si>
  <si>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</si>
  <si>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</si>
  <si>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</si>
  <si>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</si>
  <si>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</si>
  <si>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</si>
  <si>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</si>
  <si>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</si>
  <si>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</si>
  <si>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</si>
  <si>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</si>
  <si>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</si>
  <si>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</si>
  <si>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</si>
  <si>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</si>
  <si>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黑色：1661.1631.1635.1627.</t>
  </si>
  <si>
    <t>深灰；1651.1647.1607.1608.</t>
  </si>
  <si>
    <t>情况说明：</t>
  </si>
  <si>
    <t xml:space="preserve">【问题点描述】  </t>
  </si>
  <si>
    <t>1.脏污1件，</t>
  </si>
  <si>
    <t>2.开线1件。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</si>
  <si>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</si>
  <si>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</si>
  <si>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</si>
  <si>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</si>
  <si>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</si>
  <si>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</si>
  <si>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</si>
  <si>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此次出货2500件，按照探路者要求抽箱验货125件，未超标，同意出货。</t>
  </si>
  <si>
    <t>服装QC部门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</si>
  <si>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</si>
  <si>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</si>
  <si>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</si>
  <si>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</si>
  <si>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</si>
  <si>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</si>
  <si>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</si>
  <si>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</si>
  <si>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</si>
  <si>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</si>
  <si>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</si>
  <si>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</si>
  <si>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</si>
  <si>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t>后中长</t>
  </si>
  <si>
    <t>-0.6.0.5+0.5</t>
  </si>
  <si>
    <t>-0.6+1.-0.5</t>
  </si>
  <si>
    <t>-0.5√-1</t>
  </si>
  <si>
    <t>√√-1</t>
  </si>
  <si>
    <t>-0.5-1√</t>
  </si>
  <si>
    <t>-1-1.5√</t>
  </si>
  <si>
    <t>前中长</t>
  </si>
  <si>
    <t>√√√</t>
  </si>
  <si>
    <t>√√-0.5</t>
  </si>
  <si>
    <t>√-0.6√</t>
  </si>
  <si>
    <t>√√+0.8</t>
  </si>
  <si>
    <t>√√+0.5</t>
  </si>
  <si>
    <t>√-0.5=0.5</t>
  </si>
  <si>
    <t>胸围</t>
  </si>
  <si>
    <t>√-0.5√</t>
  </si>
  <si>
    <t>-0.5√</t>
  </si>
  <si>
    <t>-0.5√√</t>
  </si>
  <si>
    <t>腰围</t>
  </si>
  <si>
    <t>√-0.4√</t>
  </si>
  <si>
    <t>√+0.5+1.1</t>
  </si>
  <si>
    <t>√√+1.1</t>
  </si>
  <si>
    <t>摆围</t>
  </si>
  <si>
    <t>√√-0.6</t>
  </si>
  <si>
    <t>肩宽</t>
  </si>
  <si>
    <t>下领围</t>
  </si>
  <si>
    <t>-0.6√√</t>
  </si>
  <si>
    <t>-0.8√√</t>
  </si>
  <si>
    <t>-1√√</t>
  </si>
  <si>
    <t>肩点袖长</t>
  </si>
  <si>
    <t xml:space="preserve">     初期请洗测2-3件，有问题的另加测量数量。</t>
  </si>
  <si>
    <t>验货时间：2026-1-7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</si>
  <si>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</si>
  <si>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</si>
  <si>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</si>
  <si>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</si>
  <si>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</si>
  <si>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</si>
  <si>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</si>
  <si>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</si>
  <si>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</si>
  <si>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</si>
  <si>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</si>
  <si>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</si>
  <si>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</si>
  <si>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</si>
  <si>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</si>
  <si>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</si>
  <si>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</si>
  <si>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</si>
  <si>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</si>
  <si>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</si>
  <si>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19SS黑色/E77//19FW木炭灰</t>
  </si>
  <si>
    <t>TAEECL91915，</t>
  </si>
  <si>
    <t>上海汇良</t>
  </si>
  <si>
    <t>YES</t>
  </si>
  <si>
    <t>17SS深灰/774//17SS深灰</t>
  </si>
  <si>
    <t>制表时间：2025-12-16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</si>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</sst>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71" applyNumberFormat="0" applyAlignment="0" applyProtection="0">
      <alignment vertical="center"/>
    </xf>
    <xf numFmtId="0" fontId="45" fillId="10" borderId="72" applyNumberFormat="0" applyAlignment="0" applyProtection="0">
      <alignment vertical="center"/>
    </xf>
    <xf numFmtId="0" fontId="46" fillId="10" borderId="71" applyNumberFormat="0" applyAlignment="0" applyProtection="0">
      <alignment vertical="center"/>
    </xf>
    <xf numFmtId="0" fontId="47" fillId="11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35" fillId="0" borderId="0">
      <alignment vertical="center"/>
    </xf>
    <xf numFmtId="0" fontId="35" fillId="0" borderId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8" xfId="5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10" xfId="5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0" xfId="49" applyFont="1" applyBorder="1" applyAlignment="1">
      <alignment horizontal="center" vertical="center" wrapText="1"/>
    </xf>
    <xf numFmtId="0" fontId="10" fillId="0" borderId="8" xfId="49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11" fillId="3" borderId="0" xfId="54" applyFont="1" applyFill="1"/>
    <xf numFmtId="0" fontId="12" fillId="3" borderId="0" xfId="54" applyFont="1" applyFill="1" applyBorder="1" applyAlignment="1">
      <alignment horizontal="center"/>
    </xf>
    <xf numFmtId="0" fontId="11" fillId="3" borderId="0" xfId="54" applyFont="1" applyFill="1" applyBorder="1" applyAlignment="1">
      <alignment horizontal="center"/>
    </xf>
    <xf numFmtId="0" fontId="12" fillId="3" borderId="11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center" vertical="center"/>
    </xf>
    <xf numFmtId="0" fontId="12" fillId="3" borderId="12" xfId="52" applyFont="1" applyFill="1" applyBorder="1" applyAlignment="1">
      <alignment vertical="center"/>
    </xf>
    <xf numFmtId="0" fontId="11" fillId="3" borderId="12" xfId="54" applyFont="1" applyFill="1" applyBorder="1" applyAlignment="1">
      <alignment horizontal="center"/>
    </xf>
    <xf numFmtId="0" fontId="12" fillId="3" borderId="12" xfId="52" applyFont="1" applyFill="1" applyBorder="1" applyAlignment="1">
      <alignment horizontal="left" vertical="center"/>
    </xf>
    <xf numFmtId="0" fontId="11" fillId="3" borderId="13" xfId="52" applyFont="1" applyFill="1" applyBorder="1" applyAlignment="1">
      <alignment horizontal="center" vertical="center"/>
    </xf>
    <xf numFmtId="0" fontId="12" fillId="3" borderId="14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15" xfId="54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1" fillId="3" borderId="2" xfId="54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49" fontId="18" fillId="0" borderId="2" xfId="51" applyNumberFormat="1" applyFont="1" applyFill="1" applyBorder="1" applyAlignment="1">
      <alignment horizontal="center"/>
    </xf>
    <xf numFmtId="49" fontId="11" fillId="3" borderId="2" xfId="55" applyNumberFormat="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0" fontId="11" fillId="3" borderId="0" xfId="54" applyFont="1" applyFill="1" applyAlignment="1">
      <alignment horizontal="center"/>
    </xf>
    <xf numFmtId="49" fontId="18" fillId="3" borderId="2" xfId="51" applyNumberFormat="1" applyFont="1" applyFill="1" applyBorder="1" applyAlignment="1">
      <alignment horizontal="center"/>
    </xf>
    <xf numFmtId="0" fontId="12" fillId="3" borderId="0" xfId="54" applyFont="1" applyFill="1"/>
    <xf numFmtId="0" fontId="0" fillId="3" borderId="0" xfId="55" applyFont="1" applyFill="1">
      <alignment vertical="center"/>
    </xf>
    <xf numFmtId="14" fontId="12" fillId="3" borderId="0" xfId="54" applyNumberFormat="1" applyFont="1" applyFill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21" fillId="0" borderId="16" xfId="52" applyFont="1" applyFill="1" applyBorder="1" applyAlignment="1">
      <alignment horizontal="center" vertical="top"/>
    </xf>
    <xf numFmtId="0" fontId="22" fillId="0" borderId="17" xfId="52" applyFont="1" applyFill="1" applyBorder="1" applyAlignment="1">
      <alignment horizontal="left" vertical="center"/>
    </xf>
    <xf numFmtId="0" fontId="16" fillId="0" borderId="18" xfId="52" applyFont="1" applyFill="1" applyBorder="1" applyAlignment="1">
      <alignment horizontal="center" vertical="center"/>
    </xf>
    <xf numFmtId="0" fontId="22" fillId="0" borderId="18" xfId="52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vertical="center"/>
    </xf>
    <xf numFmtId="0" fontId="22" fillId="0" borderId="18" xfId="52" applyFont="1" applyFill="1" applyBorder="1" applyAlignment="1">
      <alignment vertical="center"/>
    </xf>
    <xf numFmtId="0" fontId="23" fillId="0" borderId="18" xfId="52" applyFont="1" applyFill="1" applyBorder="1" applyAlignment="1">
      <alignment horizontal="center" vertical="center"/>
    </xf>
    <xf numFmtId="0" fontId="22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vertical="center"/>
    </xf>
    <xf numFmtId="0" fontId="16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2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16" fillId="0" borderId="21" xfId="52" applyFont="1" applyFill="1" applyBorder="1" applyAlignment="1">
      <alignment horizontal="right" vertical="center"/>
    </xf>
    <xf numFmtId="0" fontId="22" fillId="0" borderId="2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16" fillId="0" borderId="24" xfId="52" applyFont="1" applyFill="1" applyBorder="1" applyAlignment="1">
      <alignment horizontal="right" vertical="center"/>
    </xf>
    <xf numFmtId="0" fontId="22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2" fillId="0" borderId="17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29" xfId="52" applyFont="1" applyFill="1" applyBorder="1" applyAlignment="1">
      <alignment horizontal="center"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 wrapText="1"/>
    </xf>
    <xf numFmtId="0" fontId="23" fillId="0" borderId="22" xfId="52" applyFont="1" applyFill="1" applyBorder="1" applyAlignment="1">
      <alignment horizontal="left" vertical="center" wrapText="1"/>
    </xf>
    <xf numFmtId="0" fontId="22" fillId="0" borderId="23" xfId="52" applyFont="1" applyFill="1" applyBorder="1" applyAlignment="1">
      <alignment horizontal="left" vertical="center"/>
    </xf>
    <xf numFmtId="0" fontId="20" fillId="0" borderId="24" xfId="52" applyFill="1" applyBorder="1" applyAlignment="1">
      <alignment horizontal="center" vertical="center"/>
    </xf>
    <xf numFmtId="0" fontId="20" fillId="0" borderId="25" xfId="52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17" fillId="0" borderId="17" xfId="52" applyFont="1" applyFill="1" applyBorder="1" applyAlignment="1">
      <alignment horizontal="left" vertical="center"/>
    </xf>
    <xf numFmtId="0" fontId="17" fillId="0" borderId="18" xfId="52" applyFont="1" applyFill="1" applyBorder="1" applyAlignment="1">
      <alignment horizontal="left" vertical="center"/>
    </xf>
    <xf numFmtId="0" fontId="17" fillId="0" borderId="19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58" fontId="23" fillId="0" borderId="24" xfId="52" applyNumberFormat="1" applyFont="1" applyFill="1" applyBorder="1" applyAlignment="1">
      <alignment vertical="center"/>
    </xf>
    <xf numFmtId="0" fontId="22" fillId="0" borderId="24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20" fillId="0" borderId="0" xfId="52" applyFont="1" applyAlignment="1">
      <alignment horizontal="left" vertical="center"/>
    </xf>
    <xf numFmtId="0" fontId="24" fillId="0" borderId="16" xfId="52" applyFont="1" applyBorder="1" applyAlignment="1">
      <alignment horizontal="center" vertical="top"/>
    </xf>
    <xf numFmtId="0" fontId="14" fillId="0" borderId="39" xfId="52" applyFont="1" applyBorder="1" applyAlignment="1">
      <alignment horizontal="left" vertical="center"/>
    </xf>
    <xf numFmtId="0" fontId="16" fillId="0" borderId="40" xfId="52" applyFont="1" applyBorder="1" applyAlignment="1">
      <alignment horizontal="center" vertical="center"/>
    </xf>
    <xf numFmtId="0" fontId="14" fillId="0" borderId="40" xfId="52" applyFont="1" applyBorder="1" applyAlignment="1">
      <alignment horizontal="center" vertical="center"/>
    </xf>
    <xf numFmtId="0" fontId="17" fillId="0" borderId="40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7" fillId="0" borderId="17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14" fillId="0" borderId="17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4" fillId="0" borderId="19" xfId="52" applyFont="1" applyBorder="1" applyAlignment="1">
      <alignment horizontal="center" vertical="center"/>
    </xf>
    <xf numFmtId="0" fontId="17" fillId="0" borderId="20" xfId="52" applyFont="1" applyBorder="1" applyAlignment="1">
      <alignment horizontal="left" vertical="center"/>
    </xf>
    <xf numFmtId="0" fontId="16" fillId="0" borderId="21" xfId="52" applyFont="1" applyBorder="1" applyAlignment="1">
      <alignment horizontal="left" vertical="center"/>
    </xf>
    <xf numFmtId="0" fontId="16" fillId="0" borderId="22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14" fontId="16" fillId="0" borderId="21" xfId="52" applyNumberFormat="1" applyFont="1" applyBorder="1" applyAlignment="1">
      <alignment horizontal="center" vertical="center"/>
    </xf>
    <xf numFmtId="14" fontId="16" fillId="0" borderId="22" xfId="52" applyNumberFormat="1" applyFont="1" applyBorder="1" applyAlignment="1">
      <alignment horizontal="center" vertical="center"/>
    </xf>
    <xf numFmtId="0" fontId="17" fillId="0" borderId="20" xfId="52" applyFont="1" applyBorder="1" applyAlignment="1">
      <alignment vertical="center"/>
    </xf>
    <xf numFmtId="0" fontId="16" fillId="0" borderId="21" xfId="52" applyFont="1" applyBorder="1" applyAlignment="1">
      <alignment vertical="center"/>
    </xf>
    <xf numFmtId="0" fontId="16" fillId="0" borderId="22" xfId="52" applyFont="1" applyBorder="1" applyAlignment="1">
      <alignment vertical="center"/>
    </xf>
    <xf numFmtId="0" fontId="17" fillId="0" borderId="21" xfId="52" applyFont="1" applyBorder="1" applyAlignment="1">
      <alignment vertical="center"/>
    </xf>
    <xf numFmtId="0" fontId="17" fillId="0" borderId="20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17" fillId="0" borderId="22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16" fillId="0" borderId="31" xfId="52" applyFont="1" applyBorder="1" applyAlignment="1">
      <alignment horizontal="left" vertical="center"/>
    </xf>
    <xf numFmtId="0" fontId="20" fillId="0" borderId="21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25" fillId="0" borderId="23" xfId="52" applyFont="1" applyBorder="1" applyAlignment="1">
      <alignment vertical="center"/>
    </xf>
    <xf numFmtId="0" fontId="16" fillId="0" borderId="24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7" fillId="0" borderId="23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14" fontId="16" fillId="0" borderId="24" xfId="52" applyNumberFormat="1" applyFont="1" applyBorder="1" applyAlignment="1">
      <alignment horizontal="center" vertical="center"/>
    </xf>
    <xf numFmtId="14" fontId="16" fillId="0" borderId="25" xfId="52" applyNumberFormat="1" applyFont="1" applyBorder="1" applyAlignment="1">
      <alignment horizontal="center" vertical="center"/>
    </xf>
    <xf numFmtId="0" fontId="17" fillId="0" borderId="25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17" fillId="0" borderId="17" xfId="52" applyFont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16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vertical="center"/>
    </xf>
    <xf numFmtId="0" fontId="17" fillId="0" borderId="18" xfId="52" applyFont="1" applyBorder="1" applyAlignment="1">
      <alignment vertical="center"/>
    </xf>
    <xf numFmtId="0" fontId="16" fillId="0" borderId="19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horizontal="left" vertical="center"/>
    </xf>
    <xf numFmtId="0" fontId="23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20" xfId="52" applyFont="1" applyFill="1" applyBorder="1" applyAlignment="1">
      <alignment horizontal="left" vertical="center"/>
    </xf>
    <xf numFmtId="0" fontId="16" fillId="0" borderId="21" xfId="52" applyFont="1" applyFill="1" applyBorder="1" applyAlignment="1">
      <alignment horizontal="left" vertical="center"/>
    </xf>
    <xf numFmtId="0" fontId="16" fillId="0" borderId="22" xfId="52" applyFont="1" applyFill="1" applyBorder="1" applyAlignment="1">
      <alignment horizontal="left" vertical="center"/>
    </xf>
    <xf numFmtId="0" fontId="17" fillId="0" borderId="23" xfId="52" applyFont="1" applyBorder="1" applyAlignment="1">
      <alignment horizontal="center" vertical="center"/>
    </xf>
    <xf numFmtId="0" fontId="17" fillId="0" borderId="24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17" fillId="0" borderId="35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7" fillId="0" borderId="32" xfId="52" applyFont="1" applyBorder="1" applyAlignment="1">
      <alignment horizontal="left" vertical="center"/>
    </xf>
    <xf numFmtId="0" fontId="17" fillId="0" borderId="30" xfId="52" applyFont="1" applyBorder="1" applyAlignment="1">
      <alignment horizontal="left" vertical="center"/>
    </xf>
    <xf numFmtId="0" fontId="17" fillId="0" borderId="31" xfId="52" applyFont="1" applyBorder="1" applyAlignment="1">
      <alignment horizontal="left" vertical="center"/>
    </xf>
    <xf numFmtId="0" fontId="14" fillId="0" borderId="42" xfId="52" applyFont="1" applyBorder="1" applyAlignment="1">
      <alignment vertical="center"/>
    </xf>
    <xf numFmtId="0" fontId="16" fillId="0" borderId="43" xfId="52" applyFont="1" applyBorder="1" applyAlignment="1">
      <alignment horizontal="center" vertical="center"/>
    </xf>
    <xf numFmtId="0" fontId="14" fillId="0" borderId="43" xfId="52" applyFont="1" applyBorder="1" applyAlignment="1">
      <alignment vertical="center"/>
    </xf>
    <xf numFmtId="58" fontId="20" fillId="0" borderId="43" xfId="52" applyNumberFormat="1" applyFont="1" applyBorder="1" applyAlignment="1">
      <alignment vertical="center"/>
    </xf>
    <xf numFmtId="0" fontId="14" fillId="0" borderId="43" xfId="52" applyFont="1" applyBorder="1" applyAlignment="1">
      <alignment horizontal="center" vertical="center"/>
    </xf>
    <xf numFmtId="0" fontId="16" fillId="0" borderId="44" xfId="52" applyFont="1" applyBorder="1" applyAlignment="1">
      <alignment horizontal="center" vertical="center"/>
    </xf>
    <xf numFmtId="0" fontId="14" fillId="0" borderId="45" xfId="52" applyFont="1" applyFill="1" applyBorder="1" applyAlignment="1">
      <alignment horizontal="left" vertical="center"/>
    </xf>
    <xf numFmtId="0" fontId="14" fillId="0" borderId="43" xfId="52" applyFont="1" applyFill="1" applyBorder="1" applyAlignment="1">
      <alignment horizontal="left" vertical="center"/>
    </xf>
    <xf numFmtId="0" fontId="14" fillId="0" borderId="46" xfId="52" applyFont="1" applyFill="1" applyBorder="1" applyAlignment="1">
      <alignment horizontal="left" vertical="center"/>
    </xf>
    <xf numFmtId="0" fontId="14" fillId="0" borderId="47" xfId="52" applyFont="1" applyFill="1" applyBorder="1" applyAlignment="1">
      <alignment horizontal="center" vertical="center"/>
    </xf>
    <xf numFmtId="0" fontId="14" fillId="0" borderId="48" xfId="52" applyFont="1" applyFill="1" applyBorder="1" applyAlignment="1">
      <alignment horizontal="center" vertical="center"/>
    </xf>
    <xf numFmtId="0" fontId="14" fillId="0" borderId="49" xfId="52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center" vertical="center"/>
    </xf>
    <xf numFmtId="0" fontId="14" fillId="0" borderId="25" xfId="52" applyFont="1" applyFill="1" applyBorder="1" applyAlignment="1">
      <alignment horizontal="center" vertical="center"/>
    </xf>
    <xf numFmtId="58" fontId="14" fillId="0" borderId="43" xfId="52" applyNumberFormat="1" applyFont="1" applyBorder="1" applyAlignment="1">
      <alignment vertical="center"/>
    </xf>
    <xf numFmtId="0" fontId="20" fillId="0" borderId="43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26" fillId="0" borderId="16" xfId="52" applyFont="1" applyBorder="1" applyAlignment="1">
      <alignment horizontal="center" vertical="top"/>
    </xf>
    <xf numFmtId="0" fontId="17" fillId="0" borderId="50" xfId="52" applyFont="1" applyBorder="1" applyAlignment="1">
      <alignment horizontal="left" vertical="center"/>
    </xf>
    <xf numFmtId="0" fontId="17" fillId="0" borderId="33" xfId="52" applyFont="1" applyBorder="1" applyAlignment="1">
      <alignment horizontal="left" vertical="center"/>
    </xf>
    <xf numFmtId="0" fontId="17" fillId="0" borderId="51" xfId="52" applyFont="1" applyBorder="1" applyAlignment="1">
      <alignment horizontal="left" vertical="center"/>
    </xf>
    <xf numFmtId="0" fontId="14" fillId="0" borderId="45" xfId="52" applyFont="1" applyBorder="1" applyAlignment="1">
      <alignment horizontal="left" vertical="center"/>
    </xf>
    <xf numFmtId="0" fontId="14" fillId="0" borderId="43" xfId="52" applyFont="1" applyBorder="1" applyAlignment="1">
      <alignment horizontal="left" vertical="center"/>
    </xf>
    <xf numFmtId="0" fontId="14" fillId="0" borderId="46" xfId="52" applyFont="1" applyBorder="1" applyAlignment="1">
      <alignment horizontal="left" vertical="center"/>
    </xf>
    <xf numFmtId="0" fontId="17" fillId="0" borderId="47" xfId="52" applyFont="1" applyBorder="1" applyAlignment="1">
      <alignment vertical="center"/>
    </xf>
    <xf numFmtId="0" fontId="20" fillId="0" borderId="48" xfId="52" applyFont="1" applyBorder="1" applyAlignment="1">
      <alignment horizontal="left" vertical="center"/>
    </xf>
    <xf numFmtId="0" fontId="16" fillId="0" borderId="48" xfId="52" applyFont="1" applyBorder="1" applyAlignment="1">
      <alignment horizontal="left" vertical="center"/>
    </xf>
    <xf numFmtId="0" fontId="20" fillId="0" borderId="48" xfId="52" applyFont="1" applyBorder="1" applyAlignment="1">
      <alignment vertical="center"/>
    </xf>
    <xf numFmtId="0" fontId="17" fillId="0" borderId="48" xfId="52" applyFont="1" applyBorder="1" applyAlignment="1">
      <alignment vertical="center"/>
    </xf>
    <xf numFmtId="0" fontId="16" fillId="0" borderId="49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6" fillId="0" borderId="48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35" xfId="52" applyFont="1" applyBorder="1" applyAlignment="1">
      <alignment horizontal="left" vertical="center" wrapText="1"/>
    </xf>
    <xf numFmtId="0" fontId="17" fillId="0" borderId="36" xfId="52" applyFont="1" applyBorder="1" applyAlignment="1">
      <alignment horizontal="left" vertical="center" wrapText="1"/>
    </xf>
    <xf numFmtId="0" fontId="17" fillId="0" borderId="37" xfId="52" applyFont="1" applyBorder="1" applyAlignment="1">
      <alignment horizontal="left" vertical="center" wrapText="1"/>
    </xf>
    <xf numFmtId="0" fontId="17" fillId="0" borderId="47" xfId="52" applyFont="1" applyBorder="1" applyAlignment="1">
      <alignment horizontal="left" vertical="center"/>
    </xf>
    <xf numFmtId="0" fontId="17" fillId="0" borderId="48" xfId="52" applyFont="1" applyBorder="1" applyAlignment="1">
      <alignment horizontal="left" vertical="center"/>
    </xf>
    <xf numFmtId="0" fontId="17" fillId="0" borderId="49" xfId="52" applyFont="1" applyBorder="1" applyAlignment="1">
      <alignment horizontal="left" vertical="center"/>
    </xf>
    <xf numFmtId="0" fontId="27" fillId="0" borderId="52" xfId="52" applyFont="1" applyBorder="1" applyAlignment="1">
      <alignment horizontal="left" vertical="center" wrapText="1"/>
    </xf>
    <xf numFmtId="9" fontId="16" fillId="0" borderId="21" xfId="52" applyNumberFormat="1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9" fontId="16" fillId="0" borderId="34" xfId="52" applyNumberFormat="1" applyFont="1" applyBorder="1" applyAlignment="1">
      <alignment horizontal="left" vertical="center"/>
    </xf>
    <xf numFmtId="9" fontId="16" fillId="0" borderId="27" xfId="52" applyNumberFormat="1" applyFont="1" applyBorder="1" applyAlignment="1">
      <alignment horizontal="left" vertical="center"/>
    </xf>
    <xf numFmtId="9" fontId="16" fillId="0" borderId="28" xfId="52" applyNumberFormat="1" applyFont="1" applyBorder="1" applyAlignment="1">
      <alignment horizontal="left" vertical="center"/>
    </xf>
    <xf numFmtId="9" fontId="16" fillId="0" borderId="35" xfId="52" applyNumberFormat="1" applyFont="1" applyBorder="1" applyAlignment="1">
      <alignment horizontal="left" vertical="center"/>
    </xf>
    <xf numFmtId="9" fontId="16" fillId="0" borderId="36" xfId="52" applyNumberFormat="1" applyFont="1" applyBorder="1" applyAlignment="1">
      <alignment horizontal="left" vertical="center"/>
    </xf>
    <xf numFmtId="9" fontId="16" fillId="0" borderId="37" xfId="52" applyNumberFormat="1" applyFont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16" fillId="0" borderId="54" xfId="52" applyFont="1" applyFill="1" applyBorder="1" applyAlignment="1">
      <alignment horizontal="left" vertical="center"/>
    </xf>
    <xf numFmtId="0" fontId="16" fillId="0" borderId="55" xfId="52" applyFont="1" applyFill="1" applyBorder="1" applyAlignment="1">
      <alignment horizontal="left" vertical="center"/>
    </xf>
    <xf numFmtId="0" fontId="16" fillId="0" borderId="56" xfId="52" applyFont="1" applyFill="1" applyBorder="1" applyAlignment="1">
      <alignment horizontal="left" vertical="center"/>
    </xf>
    <xf numFmtId="0" fontId="14" fillId="0" borderId="39" xfId="52" applyFont="1" applyBorder="1" applyAlignment="1">
      <alignment vertical="center"/>
    </xf>
    <xf numFmtId="0" fontId="29" fillId="0" borderId="43" xfId="52" applyFont="1" applyBorder="1" applyAlignment="1">
      <alignment horizontal="center" vertical="center"/>
    </xf>
    <xf numFmtId="0" fontId="14" fillId="0" borderId="40" xfId="52" applyFont="1" applyBorder="1" applyAlignment="1">
      <alignment vertical="center"/>
    </xf>
    <xf numFmtId="0" fontId="16" fillId="0" borderId="57" xfId="52" applyFont="1" applyBorder="1" applyAlignment="1">
      <alignment vertical="center"/>
    </xf>
    <xf numFmtId="0" fontId="14" fillId="0" borderId="57" xfId="52" applyFont="1" applyBorder="1" applyAlignment="1">
      <alignment vertical="center"/>
    </xf>
    <xf numFmtId="58" fontId="20" fillId="0" borderId="40" xfId="52" applyNumberFormat="1" applyFont="1" applyBorder="1" applyAlignment="1">
      <alignment vertical="center"/>
    </xf>
    <xf numFmtId="0" fontId="14" fillId="0" borderId="33" xfId="52" applyFont="1" applyBorder="1" applyAlignment="1">
      <alignment horizontal="center" vertical="center"/>
    </xf>
    <xf numFmtId="0" fontId="14" fillId="0" borderId="58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6" fillId="0" borderId="51" xfId="52" applyFont="1" applyBorder="1" applyAlignment="1">
      <alignment horizontal="center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20" fillId="0" borderId="57" xfId="52" applyFont="1" applyBorder="1" applyAlignment="1">
      <alignment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4" borderId="2" xfId="0" applyFont="1" applyFill="1" applyBorder="1"/>
    <xf numFmtId="0" fontId="31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8" fillId="0" borderId="8" xfId="50" applyFont="1" applyBorder="1" applyAlignment="1" quotePrefix="1">
      <alignment horizontal="center" vertical="center" wrapText="1"/>
    </xf>
    <xf numFmtId="0" fontId="10" fillId="0" borderId="0" xfId="49" applyFont="1" applyBorder="1" applyAlignment="1" quotePrefix="1">
      <alignment horizontal="center" vertical="center" wrapText="1"/>
    </xf>
    <xf numFmtId="0" fontId="8" fillId="0" borderId="0" xfId="50" applyFont="1" applyBorder="1" applyAlignment="1" quotePrefix="1">
      <alignment horizontal="center" vertical="center" wrapText="1"/>
    </xf>
    <xf numFmtId="0" fontId="10" fillId="0" borderId="8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常规 10 10" xfId="51"/>
    <cellStyle name="常规 2" xfId="52"/>
    <cellStyle name="常规 23" xfId="53"/>
    <cellStyle name="常规 3" xfId="54"/>
    <cellStyle name="常规 4" xfId="55"/>
    <cellStyle name="常规 40" xfId="56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10055" y="252666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072451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8058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2185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52538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1005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072451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176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80585" y="2251075"/>
              <a:ext cx="40005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2715" y="252666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218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7514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515860" y="2184400"/>
              <a:ext cx="3905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84670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1235" y="3439160"/>
              <a:ext cx="400050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1235" y="36626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958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910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19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3665" y="34296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8058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8058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9419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44435" y="36531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9419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44435" y="34296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32295" y="1400810"/>
              <a:ext cx="39306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32295" y="1624330"/>
              <a:ext cx="39306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32295" y="1187450"/>
              <a:ext cx="39306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922770" y="922655"/>
              <a:ext cx="390525" cy="1562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913245" y="718185"/>
              <a:ext cx="390525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515860" y="680085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525385" y="913130"/>
              <a:ext cx="40005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44435" y="1187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44435" y="14008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44435" y="16243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1005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218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176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80585" y="275018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99455" y="275018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1235" y="9628505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1235" y="983234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9105" y="983234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9105" y="961898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0815" y="983234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290" y="9618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61535" y="983234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61535" y="9618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94195" y="983234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44435" y="983234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84670" y="9618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44435" y="9618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99455" y="983234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99455" y="961898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983234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961898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525385" y="2669540"/>
              <a:ext cx="40005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75145" y="275018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99455" y="252666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99455" y="230314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99455" y="983234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9105" y="7205980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6975" y="720598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6130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8955" y="1971675"/>
              <a:ext cx="3968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89430" y="220980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80180" y="1962150"/>
              <a:ext cx="3587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6130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0655" y="2209800"/>
              <a:ext cx="368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5855" y="1971675"/>
              <a:ext cx="3587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5855" y="2209800"/>
              <a:ext cx="3778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5455" y="1971675"/>
              <a:ext cx="3587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11</xdr:col>
          <xdr:colOff>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8555" y="1943100"/>
              <a:ext cx="3968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5455" y="2200275"/>
              <a:ext cx="3587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88555" y="2143125"/>
              <a:ext cx="3968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7830" y="685800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07605" y="733425"/>
              <a:ext cx="3778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7355" y="885825"/>
              <a:ext cx="3968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6300"/>
              <a:ext cx="3873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345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560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560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1825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182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2945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210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425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30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42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07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070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59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590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07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596515"/>
              <a:ext cx="7346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773160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255" y="1673860"/>
              <a:ext cx="35306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77316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77316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03085" y="878268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076575"/>
              <a:ext cx="73469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20795" y="2596515"/>
              <a:ext cx="3663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47269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69621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20795" y="3043555"/>
              <a:ext cx="36639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2938780"/>
              <a:ext cx="589915" cy="380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45364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69621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61125" y="3043555"/>
              <a:ext cx="37528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2881630"/>
              <a:ext cx="352425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2711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5897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6850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1920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35455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3545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35095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269230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61125" y="262953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61125" y="28530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2711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4105" y="2791460"/>
              <a:ext cx="457835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45710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78193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4580" y="3043555"/>
              <a:ext cx="572135" cy="2851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58699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279146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85315" y="1654810"/>
              <a:ext cx="36322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47215" y="2149475"/>
              <a:ext cx="36322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46270"/>
          <a:ext cx="4028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190500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67990"/>
          <a:ext cx="4079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190500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67990"/>
          <a:ext cx="4155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37560"/>
          <a:ext cx="4028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46270"/>
          <a:ext cx="4028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75" style="345" customWidth="1"/>
    <col min="3" max="3" width="10.125" customWidth="1"/>
  </cols>
  <sheetData>
    <row r="1" ht="21" customHeight="1" spans="1:2">
      <c r="A1" s="346"/>
      <c r="B1" s="347" t="s">
        <v>0</v>
      </c>
    </row>
    <row r="2" ht="18" spans="1:2">
      <c r="A2" s="11">
        <v>1</v>
      </c>
      <c r="B2" s="348" t="s">
        <v>1</v>
      </c>
    </row>
    <row r="3" ht="18" spans="1:2">
      <c r="A3" s="11">
        <v>2</v>
      </c>
      <c r="B3" s="348" t="s">
        <v>2</v>
      </c>
    </row>
    <row r="4" ht="18" spans="1:2">
      <c r="A4" s="11">
        <v>3</v>
      </c>
      <c r="B4" s="348" t="s">
        <v>3</v>
      </c>
    </row>
    <row r="5" ht="18" spans="1:2">
      <c r="A5" s="11">
        <v>4</v>
      </c>
      <c r="B5" s="348" t="s">
        <v>4</v>
      </c>
    </row>
    <row r="6" ht="18" spans="1:2">
      <c r="A6" s="11">
        <v>5</v>
      </c>
      <c r="B6" s="348" t="s">
        <v>5</v>
      </c>
    </row>
    <row r="7" ht="18" spans="1:2">
      <c r="A7" s="11">
        <v>6</v>
      </c>
      <c r="B7" s="348" t="s">
        <v>6</v>
      </c>
    </row>
    <row r="8" s="344" customFormat="1" ht="15" customHeight="1" spans="1:2">
      <c r="A8" s="349">
        <v>7</v>
      </c>
      <c r="B8" s="350" t="s">
        <v>7</v>
      </c>
    </row>
    <row r="9" ht="18.95" customHeight="1" spans="1:2">
      <c r="A9" s="346"/>
      <c r="B9" s="351" t="s">
        <v>8</v>
      </c>
    </row>
    <row r="10" ht="15.95" customHeight="1" spans="1:2">
      <c r="A10" s="11">
        <v>1</v>
      </c>
      <c r="B10" s="352" t="s">
        <v>9</v>
      </c>
    </row>
    <row r="11" ht="18" spans="1:2">
      <c r="A11" s="11">
        <v>2</v>
      </c>
      <c r="B11" s="348" t="s">
        <v>10</v>
      </c>
    </row>
    <row r="12" ht="36" spans="1:2">
      <c r="A12" s="11">
        <v>3</v>
      </c>
      <c r="B12" s="353" t="s">
        <v>11</v>
      </c>
    </row>
    <row r="13" ht="18" spans="1:2">
      <c r="A13" s="11">
        <v>4</v>
      </c>
      <c r="B13" s="354" t="s">
        <v>12</v>
      </c>
    </row>
    <row r="14" ht="18" spans="1:2">
      <c r="A14" s="11">
        <v>5</v>
      </c>
      <c r="B14" s="354" t="s">
        <v>13</v>
      </c>
    </row>
    <row r="15" ht="18" spans="1:2">
      <c r="A15" s="11">
        <v>6</v>
      </c>
      <c r="B15" s="354" t="s">
        <v>14</v>
      </c>
    </row>
    <row r="16" ht="18" spans="1:2">
      <c r="A16" s="11">
        <v>7</v>
      </c>
      <c r="B16" s="354" t="s">
        <v>15</v>
      </c>
    </row>
    <row r="17" ht="18" spans="1:2">
      <c r="A17" s="11">
        <v>8</v>
      </c>
      <c r="B17" s="354" t="s">
        <v>16</v>
      </c>
    </row>
    <row r="18" ht="18" spans="1:2">
      <c r="A18" s="11">
        <v>9</v>
      </c>
      <c r="B18" s="348" t="s">
        <v>17</v>
      </c>
    </row>
    <row r="19" spans="1:2">
      <c r="A19" s="11"/>
      <c r="B19" s="348"/>
    </row>
    <row r="20" ht="24" spans="1:2">
      <c r="A20" s="346"/>
      <c r="B20" s="347" t="s">
        <v>18</v>
      </c>
    </row>
    <row r="21" ht="18" spans="1:2">
      <c r="A21" s="11">
        <v>1</v>
      </c>
      <c r="B21" s="355" t="s">
        <v>19</v>
      </c>
    </row>
    <row r="22" ht="18" spans="1:2">
      <c r="A22" s="11">
        <v>2</v>
      </c>
      <c r="B22" s="348" t="s">
        <v>20</v>
      </c>
    </row>
    <row r="23" ht="18" spans="1:2">
      <c r="A23" s="11">
        <v>3</v>
      </c>
      <c r="B23" s="348" t="s">
        <v>21</v>
      </c>
    </row>
    <row r="24" ht="18" spans="1:2">
      <c r="A24" s="11">
        <v>4</v>
      </c>
      <c r="B24" s="348" t="s">
        <v>22</v>
      </c>
    </row>
    <row r="25" ht="36" spans="1:2">
      <c r="A25" s="11">
        <v>5</v>
      </c>
      <c r="B25" s="354" t="s">
        <v>23</v>
      </c>
    </row>
    <row r="26" ht="18" spans="1:2">
      <c r="A26" s="11">
        <v>6</v>
      </c>
      <c r="B26" s="354" t="s">
        <v>24</v>
      </c>
    </row>
    <row r="27" ht="18" spans="1:2">
      <c r="A27" s="11">
        <v>7</v>
      </c>
      <c r="B27" s="348" t="s">
        <v>25</v>
      </c>
    </row>
    <row r="28" spans="1:2">
      <c r="A28" s="11"/>
      <c r="B28" s="348"/>
    </row>
    <row r="29" ht="24" spans="1:2">
      <c r="A29" s="346"/>
      <c r="B29" s="347" t="s">
        <v>26</v>
      </c>
    </row>
    <row r="30" ht="18" spans="1:2">
      <c r="A30" s="11">
        <v>1</v>
      </c>
      <c r="B30" s="355" t="s">
        <v>27</v>
      </c>
    </row>
    <row r="31" ht="18" spans="1:2">
      <c r="A31" s="11">
        <v>2</v>
      </c>
      <c r="B31" s="348" t="s">
        <v>28</v>
      </c>
    </row>
    <row r="32" ht="18" spans="1:2">
      <c r="A32" s="11">
        <v>3</v>
      </c>
      <c r="B32" s="348" t="s">
        <v>29</v>
      </c>
    </row>
    <row r="33" ht="36" spans="1:2">
      <c r="A33" s="11">
        <v>4</v>
      </c>
      <c r="B33" s="348" t="s">
        <v>30</v>
      </c>
    </row>
    <row r="34" ht="18" spans="1:2">
      <c r="A34" s="11">
        <v>5</v>
      </c>
      <c r="B34" s="348" t="s">
        <v>31</v>
      </c>
    </row>
    <row r="35" ht="18" spans="1:2">
      <c r="A35" s="11">
        <v>6</v>
      </c>
      <c r="B35" s="348" t="s">
        <v>32</v>
      </c>
    </row>
    <row r="36" ht="18" spans="1:2">
      <c r="A36" s="11">
        <v>7</v>
      </c>
      <c r="B36" s="348" t="s">
        <v>33</v>
      </c>
    </row>
    <row r="37" spans="1:2">
      <c r="A37" s="11"/>
      <c r="B37" s="348"/>
    </row>
    <row r="39" spans="1:2">
      <c r="A39" s="356" t="s">
        <v>34</v>
      </c>
      <c r="B39" s="3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6" t="s">
        <v>333</v>
      </c>
      <c r="B2" s="27" t="s">
        <v>263</v>
      </c>
      <c r="C2" s="27" t="s">
        <v>264</v>
      </c>
      <c r="D2" s="27" t="s">
        <v>265</v>
      </c>
      <c r="E2" s="27" t="s">
        <v>266</v>
      </c>
      <c r="F2" s="27" t="s">
        <v>267</v>
      </c>
      <c r="G2" s="26" t="s">
        <v>334</v>
      </c>
      <c r="H2" s="26" t="s">
        <v>335</v>
      </c>
      <c r="I2" s="26" t="s">
        <v>336</v>
      </c>
      <c r="J2" s="26" t="s">
        <v>335</v>
      </c>
      <c r="K2" s="26" t="s">
        <v>337</v>
      </c>
      <c r="L2" s="26" t="s">
        <v>335</v>
      </c>
      <c r="M2" s="27" t="s">
        <v>305</v>
      </c>
      <c r="N2" s="27" t="s">
        <v>276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8" t="s">
        <v>333</v>
      </c>
      <c r="B4" s="29" t="s">
        <v>338</v>
      </c>
      <c r="C4" s="29" t="s">
        <v>306</v>
      </c>
      <c r="D4" s="29" t="s">
        <v>265</v>
      </c>
      <c r="E4" s="27" t="s">
        <v>266</v>
      </c>
      <c r="F4" s="27" t="s">
        <v>267</v>
      </c>
      <c r="G4" s="26" t="s">
        <v>334</v>
      </c>
      <c r="H4" s="26" t="s">
        <v>335</v>
      </c>
      <c r="I4" s="26" t="s">
        <v>336</v>
      </c>
      <c r="J4" s="26" t="s">
        <v>335</v>
      </c>
      <c r="K4" s="26" t="s">
        <v>337</v>
      </c>
      <c r="L4" s="26" t="s">
        <v>335</v>
      </c>
      <c r="M4" s="27" t="s">
        <v>305</v>
      </c>
      <c r="N4" s="27" t="s">
        <v>276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4" t="s">
        <v>284</v>
      </c>
      <c r="B11" s="15"/>
      <c r="C11" s="15"/>
      <c r="D11" s="16"/>
      <c r="E11" s="17"/>
      <c r="F11" s="30"/>
      <c r="G11" s="25"/>
      <c r="H11" s="30"/>
      <c r="I11" s="14" t="s">
        <v>339</v>
      </c>
      <c r="J11" s="18"/>
      <c r="K11" s="18"/>
      <c r="L11" s="18"/>
      <c r="M11" s="18"/>
      <c r="N11" s="19"/>
    </row>
    <row r="12" spans="1:14">
      <c r="A12" s="20" t="s">
        <v>340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8.8" spans="1:12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305</v>
      </c>
      <c r="L2" s="5" t="s">
        <v>276</v>
      </c>
    </row>
    <row r="3" ht="36" spans="1:12">
      <c r="A3" s="11" t="s">
        <v>307</v>
      </c>
      <c r="B3" s="11" t="s">
        <v>281</v>
      </c>
      <c r="C3" s="12">
        <v>1112</v>
      </c>
      <c r="D3" s="12" t="s">
        <v>278</v>
      </c>
      <c r="E3" s="358" t="s">
        <v>279</v>
      </c>
      <c r="F3" s="13" t="s">
        <v>280</v>
      </c>
      <c r="G3" s="363" t="s">
        <v>346</v>
      </c>
      <c r="H3" s="363" t="s">
        <v>347</v>
      </c>
      <c r="I3" s="12"/>
      <c r="J3" s="12"/>
      <c r="K3" s="12"/>
      <c r="L3" s="12" t="s">
        <v>282</v>
      </c>
    </row>
    <row r="4" ht="36" spans="1:12">
      <c r="A4" s="11" t="s">
        <v>327</v>
      </c>
      <c r="B4" s="11" t="s">
        <v>281</v>
      </c>
      <c r="C4" s="12">
        <v>1620</v>
      </c>
      <c r="D4" s="12" t="s">
        <v>278</v>
      </c>
      <c r="E4" s="360" t="s">
        <v>283</v>
      </c>
      <c r="F4" s="13" t="s">
        <v>280</v>
      </c>
      <c r="G4" s="363" t="s">
        <v>346</v>
      </c>
      <c r="H4" s="363" t="s">
        <v>347</v>
      </c>
      <c r="I4" s="12"/>
      <c r="J4" s="12"/>
      <c r="K4" s="12"/>
      <c r="L4" s="12" t="s">
        <v>282</v>
      </c>
    </row>
    <row r="5" spans="1:12">
      <c r="A5" s="11"/>
      <c r="B5" s="11"/>
      <c r="C5" s="12"/>
      <c r="D5" s="12"/>
      <c r="E5" s="22"/>
      <c r="F5" s="24"/>
      <c r="G5" s="12"/>
      <c r="H5" s="12"/>
      <c r="I5" s="12"/>
      <c r="J5" s="12"/>
      <c r="K5" s="12"/>
      <c r="L5" s="12"/>
    </row>
    <row r="6" spans="1:12">
      <c r="A6" s="11"/>
      <c r="B6" s="11"/>
      <c r="C6" s="12"/>
      <c r="D6" s="12"/>
      <c r="E6" s="23"/>
      <c r="F6" s="24"/>
      <c r="G6" s="12"/>
      <c r="H6" s="12"/>
      <c r="I6" s="12"/>
      <c r="J6" s="12"/>
      <c r="K6" s="12"/>
      <c r="L6" s="12"/>
    </row>
    <row r="7" spans="1:12">
      <c r="A7" s="11"/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20.4" spans="1:12">
      <c r="A10" s="14" t="s">
        <v>284</v>
      </c>
      <c r="B10" s="18"/>
      <c r="C10" s="18"/>
      <c r="D10" s="18"/>
      <c r="E10" s="16"/>
      <c r="F10" s="17"/>
      <c r="G10" s="25"/>
      <c r="H10" s="14" t="s">
        <v>296</v>
      </c>
      <c r="I10" s="18"/>
      <c r="J10" s="18"/>
      <c r="K10" s="18"/>
      <c r="L10" s="19"/>
    </row>
    <row r="11" spans="1:12">
      <c r="A11" s="20" t="s">
        <v>348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4" sqref="G24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262</v>
      </c>
      <c r="B2" s="5" t="s">
        <v>267</v>
      </c>
      <c r="C2" s="5" t="s">
        <v>306</v>
      </c>
      <c r="D2" s="5" t="s">
        <v>265</v>
      </c>
      <c r="E2" s="5" t="s">
        <v>266</v>
      </c>
      <c r="F2" s="4" t="s">
        <v>350</v>
      </c>
      <c r="G2" s="4" t="s">
        <v>289</v>
      </c>
      <c r="H2" s="6" t="s">
        <v>290</v>
      </c>
      <c r="I2" s="7" t="s">
        <v>292</v>
      </c>
    </row>
    <row r="3" s="1" customFormat="1" ht="16.8" spans="1:9">
      <c r="A3" s="4"/>
      <c r="B3" s="8"/>
      <c r="C3" s="8"/>
      <c r="D3" s="8"/>
      <c r="E3" s="8"/>
      <c r="F3" s="4" t="s">
        <v>351</v>
      </c>
      <c r="G3" s="4" t="s">
        <v>293</v>
      </c>
      <c r="H3" s="9"/>
      <c r="I3" s="10"/>
    </row>
    <row r="4" ht="36" spans="1:9">
      <c r="A4" s="11"/>
      <c r="B4" s="364" t="s">
        <v>352</v>
      </c>
      <c r="C4" s="12" t="s">
        <v>311</v>
      </c>
      <c r="D4" s="363" t="s">
        <v>353</v>
      </c>
      <c r="E4" s="13" t="s">
        <v>280</v>
      </c>
      <c r="F4" s="12">
        <v>0.3</v>
      </c>
      <c r="G4" s="12">
        <v>0.5</v>
      </c>
      <c r="H4" s="12">
        <f>SUM(F4:G4)</f>
        <v>0.8</v>
      </c>
      <c r="I4" s="12" t="s">
        <v>282</v>
      </c>
    </row>
    <row r="5" ht="36" spans="1:9">
      <c r="A5" s="11"/>
      <c r="B5" s="364" t="s">
        <v>313</v>
      </c>
      <c r="C5" s="12" t="s">
        <v>354</v>
      </c>
      <c r="D5" s="363" t="s">
        <v>355</v>
      </c>
      <c r="E5" s="13" t="s">
        <v>280</v>
      </c>
      <c r="F5" s="12">
        <v>0.4</v>
      </c>
      <c r="G5" s="12">
        <v>0.6</v>
      </c>
      <c r="H5" s="12">
        <f>SUM(F5:G5)</f>
        <v>1</v>
      </c>
      <c r="I5" s="12" t="s">
        <v>282</v>
      </c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4" t="s">
        <v>284</v>
      </c>
      <c r="B12" s="15"/>
      <c r="C12" s="15"/>
      <c r="D12" s="16"/>
      <c r="E12" s="17"/>
      <c r="F12" s="14" t="s">
        <v>296</v>
      </c>
      <c r="G12" s="18"/>
      <c r="H12" s="16"/>
      <c r="I12" s="19"/>
    </row>
    <row r="13" spans="1:9">
      <c r="A13" s="20" t="s">
        <v>356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24" t="s">
        <v>35</v>
      </c>
      <c r="C2" s="325"/>
      <c r="D2" s="325"/>
      <c r="E2" s="325"/>
      <c r="F2" s="325"/>
      <c r="G2" s="325"/>
      <c r="H2" s="325"/>
      <c r="I2" s="326"/>
    </row>
    <row r="3" ht="27.95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33"/>
    </row>
    <row r="4" ht="27.95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4" t="s">
        <v>41</v>
      </c>
      <c r="G4" s="334" t="s">
        <v>42</v>
      </c>
      <c r="H4" s="328" t="s">
        <v>41</v>
      </c>
      <c r="I4" s="335" t="s">
        <v>42</v>
      </c>
    </row>
    <row r="5" ht="27.95" customHeight="1" spans="2:9">
      <c r="B5" s="336" t="s">
        <v>43</v>
      </c>
      <c r="C5" s="11">
        <v>13</v>
      </c>
      <c r="D5" s="11">
        <v>0</v>
      </c>
      <c r="E5" s="11">
        <v>1</v>
      </c>
      <c r="F5" s="337">
        <v>0</v>
      </c>
      <c r="G5" s="337">
        <v>1</v>
      </c>
      <c r="H5" s="11">
        <v>1</v>
      </c>
      <c r="I5" s="338">
        <v>2</v>
      </c>
    </row>
    <row r="6" ht="27.95" customHeight="1" spans="2:9">
      <c r="B6" s="336" t="s">
        <v>44</v>
      </c>
      <c r="C6" s="11">
        <v>20</v>
      </c>
      <c r="D6" s="11">
        <v>0</v>
      </c>
      <c r="E6" s="11">
        <v>1</v>
      </c>
      <c r="F6" s="337">
        <v>1</v>
      </c>
      <c r="G6" s="337">
        <v>2</v>
      </c>
      <c r="H6" s="11">
        <v>2</v>
      </c>
      <c r="I6" s="338">
        <v>3</v>
      </c>
    </row>
    <row r="7" ht="27.95" customHeight="1" spans="2:9">
      <c r="B7" s="336" t="s">
        <v>45</v>
      </c>
      <c r="C7" s="11">
        <v>32</v>
      </c>
      <c r="D7" s="11">
        <v>0</v>
      </c>
      <c r="E7" s="11">
        <v>1</v>
      </c>
      <c r="F7" s="337">
        <v>2</v>
      </c>
      <c r="G7" s="337">
        <v>3</v>
      </c>
      <c r="H7" s="11">
        <v>3</v>
      </c>
      <c r="I7" s="338">
        <v>4</v>
      </c>
    </row>
    <row r="8" ht="27.95" customHeight="1" spans="2:9">
      <c r="B8" s="336" t="s">
        <v>46</v>
      </c>
      <c r="C8" s="11">
        <v>50</v>
      </c>
      <c r="D8" s="11">
        <v>1</v>
      </c>
      <c r="E8" s="11">
        <v>2</v>
      </c>
      <c r="F8" s="337">
        <v>3</v>
      </c>
      <c r="G8" s="337">
        <v>4</v>
      </c>
      <c r="H8" s="11">
        <v>5</v>
      </c>
      <c r="I8" s="338">
        <v>6</v>
      </c>
    </row>
    <row r="9" ht="27.95" customHeight="1" spans="2:9">
      <c r="B9" s="336" t="s">
        <v>47</v>
      </c>
      <c r="C9" s="11">
        <v>80</v>
      </c>
      <c r="D9" s="11">
        <v>2</v>
      </c>
      <c r="E9" s="11">
        <v>3</v>
      </c>
      <c r="F9" s="337">
        <v>5</v>
      </c>
      <c r="G9" s="337">
        <v>6</v>
      </c>
      <c r="H9" s="11">
        <v>7</v>
      </c>
      <c r="I9" s="338">
        <v>8</v>
      </c>
    </row>
    <row r="10" ht="27.95" customHeight="1" spans="2:9">
      <c r="B10" s="336" t="s">
        <v>48</v>
      </c>
      <c r="C10" s="11">
        <v>125</v>
      </c>
      <c r="D10" s="11">
        <v>3</v>
      </c>
      <c r="E10" s="11">
        <v>4</v>
      </c>
      <c r="F10" s="337">
        <v>7</v>
      </c>
      <c r="G10" s="337">
        <v>8</v>
      </c>
      <c r="H10" s="11">
        <v>10</v>
      </c>
      <c r="I10" s="338">
        <v>11</v>
      </c>
    </row>
    <row r="11" ht="27.95" customHeight="1" spans="2:9">
      <c r="B11" s="336" t="s">
        <v>49</v>
      </c>
      <c r="C11" s="11">
        <v>200</v>
      </c>
      <c r="D11" s="11">
        <v>5</v>
      </c>
      <c r="E11" s="11">
        <v>6</v>
      </c>
      <c r="F11" s="337">
        <v>10</v>
      </c>
      <c r="G11" s="337">
        <v>11</v>
      </c>
      <c r="H11" s="11">
        <v>14</v>
      </c>
      <c r="I11" s="338">
        <v>15</v>
      </c>
    </row>
    <row r="12" ht="27.95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2">
        <v>22</v>
      </c>
    </row>
    <row r="14" spans="2:9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topLeftCell="A19" workbookViewId="0">
      <selection activeCell="A23" sqref="A23"/>
    </sheetView>
  </sheetViews>
  <sheetFormatPr defaultColWidth="10.375" defaultRowHeight="16.5" customHeight="1"/>
  <cols>
    <col min="1" max="1" width="11.125" style="158" customWidth="1"/>
    <col min="2" max="9" width="10.375" style="158"/>
    <col min="10" max="10" width="8.875" style="158" customWidth="1"/>
    <col min="11" max="11" width="12" style="158" customWidth="1"/>
    <col min="12" max="16384" width="10.375" style="158"/>
  </cols>
  <sheetData>
    <row r="1" ht="23.95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8.35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164" t="s">
        <v>58</v>
      </c>
      <c r="J2" s="164"/>
      <c r="K2" s="165"/>
    </row>
    <row r="3" ht="17.6" spans="1:11">
      <c r="A3" s="166" t="s">
        <v>59</v>
      </c>
      <c r="B3" s="167"/>
      <c r="C3" s="168"/>
      <c r="D3" s="169" t="s">
        <v>60</v>
      </c>
      <c r="E3" s="170"/>
      <c r="F3" s="170"/>
      <c r="G3" s="171"/>
      <c r="H3" s="169" t="s">
        <v>61</v>
      </c>
      <c r="I3" s="170"/>
      <c r="J3" s="170"/>
      <c r="K3" s="171"/>
    </row>
    <row r="4" ht="16.8" spans="1:11">
      <c r="A4" s="172" t="s">
        <v>62</v>
      </c>
      <c r="B4" s="173" t="s">
        <v>63</v>
      </c>
      <c r="C4" s="174"/>
      <c r="D4" s="172" t="s">
        <v>64</v>
      </c>
      <c r="E4" s="175"/>
      <c r="F4" s="176">
        <v>46037</v>
      </c>
      <c r="G4" s="177"/>
      <c r="H4" s="172" t="s">
        <v>65</v>
      </c>
      <c r="I4" s="175"/>
      <c r="J4" s="173" t="s">
        <v>66</v>
      </c>
      <c r="K4" s="174" t="s">
        <v>67</v>
      </c>
    </row>
    <row r="5" ht="16.8" spans="1:11">
      <c r="A5" s="178" t="s">
        <v>68</v>
      </c>
      <c r="B5" s="173" t="s">
        <v>69</v>
      </c>
      <c r="C5" s="174"/>
      <c r="D5" s="172" t="s">
        <v>70</v>
      </c>
      <c r="E5" s="175"/>
      <c r="F5" s="176">
        <v>46009</v>
      </c>
      <c r="G5" s="177"/>
      <c r="H5" s="172" t="s">
        <v>71</v>
      </c>
      <c r="I5" s="175"/>
      <c r="J5" s="173" t="s">
        <v>66</v>
      </c>
      <c r="K5" s="174" t="s">
        <v>67</v>
      </c>
    </row>
    <row r="6" ht="16.8" spans="1:11">
      <c r="A6" s="172" t="s">
        <v>72</v>
      </c>
      <c r="B6" s="179">
        <v>2</v>
      </c>
      <c r="C6" s="180">
        <v>6</v>
      </c>
      <c r="D6" s="178" t="s">
        <v>73</v>
      </c>
      <c r="E6" s="181"/>
      <c r="F6" s="176">
        <v>46030</v>
      </c>
      <c r="G6" s="177"/>
      <c r="H6" s="172" t="s">
        <v>74</v>
      </c>
      <c r="I6" s="175"/>
      <c r="J6" s="173" t="s">
        <v>66</v>
      </c>
      <c r="K6" s="174" t="s">
        <v>67</v>
      </c>
    </row>
    <row r="7" ht="17.6" spans="1:11">
      <c r="A7" s="172" t="s">
        <v>75</v>
      </c>
      <c r="B7" s="185">
        <v>2500</v>
      </c>
      <c r="C7" s="186"/>
      <c r="D7" s="178" t="s">
        <v>76</v>
      </c>
      <c r="E7" s="187"/>
      <c r="F7" s="176">
        <v>46030</v>
      </c>
      <c r="G7" s="177"/>
      <c r="H7" s="172" t="s">
        <v>77</v>
      </c>
      <c r="I7" s="175"/>
      <c r="J7" s="173" t="s">
        <v>66</v>
      </c>
      <c r="K7" s="174" t="s">
        <v>67</v>
      </c>
    </row>
    <row r="8" ht="17.55" spans="1:11">
      <c r="A8" s="189" t="s">
        <v>78</v>
      </c>
      <c r="B8" s="190"/>
      <c r="C8" s="191"/>
      <c r="D8" s="192" t="s">
        <v>79</v>
      </c>
      <c r="E8" s="193"/>
      <c r="F8" s="194">
        <v>46031</v>
      </c>
      <c r="G8" s="195"/>
      <c r="H8" s="192" t="s">
        <v>80</v>
      </c>
      <c r="I8" s="193"/>
      <c r="J8" s="218" t="s">
        <v>66</v>
      </c>
      <c r="K8" s="219" t="s">
        <v>67</v>
      </c>
    </row>
    <row r="9" ht="17.55" spans="1:11">
      <c r="A9" s="262" t="s">
        <v>81</v>
      </c>
      <c r="B9" s="263"/>
      <c r="C9" s="263"/>
      <c r="D9" s="263"/>
      <c r="E9" s="263"/>
      <c r="F9" s="263"/>
      <c r="G9" s="263"/>
      <c r="H9" s="263"/>
      <c r="I9" s="263"/>
      <c r="J9" s="263"/>
      <c r="K9" s="264"/>
    </row>
    <row r="10" ht="18.35" spans="1:11">
      <c r="A10" s="265" t="s">
        <v>82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ht="17.6" spans="1:11">
      <c r="A11" s="268" t="s">
        <v>83</v>
      </c>
      <c r="B11" s="269" t="s">
        <v>84</v>
      </c>
      <c r="C11" s="270" t="s">
        <v>85</v>
      </c>
      <c r="D11" s="271"/>
      <c r="E11" s="272" t="s">
        <v>86</v>
      </c>
      <c r="F11" s="269" t="s">
        <v>84</v>
      </c>
      <c r="G11" s="270" t="s">
        <v>85</v>
      </c>
      <c r="H11" s="270" t="s">
        <v>87</v>
      </c>
      <c r="I11" s="272" t="s">
        <v>88</v>
      </c>
      <c r="J11" s="269" t="s">
        <v>84</v>
      </c>
      <c r="K11" s="273" t="s">
        <v>85</v>
      </c>
    </row>
    <row r="12" ht="17.6" spans="1:11">
      <c r="A12" s="178" t="s">
        <v>89</v>
      </c>
      <c r="B12" s="204" t="s">
        <v>84</v>
      </c>
      <c r="C12" s="173" t="s">
        <v>85</v>
      </c>
      <c r="D12" s="187"/>
      <c r="E12" s="181" t="s">
        <v>90</v>
      </c>
      <c r="F12" s="204" t="s">
        <v>84</v>
      </c>
      <c r="G12" s="173" t="s">
        <v>85</v>
      </c>
      <c r="H12" s="173" t="s">
        <v>87</v>
      </c>
      <c r="I12" s="181" t="s">
        <v>91</v>
      </c>
      <c r="J12" s="204" t="s">
        <v>84</v>
      </c>
      <c r="K12" s="174" t="s">
        <v>85</v>
      </c>
    </row>
    <row r="13" ht="17.6" spans="1:11">
      <c r="A13" s="178" t="s">
        <v>92</v>
      </c>
      <c r="B13" s="204" t="s">
        <v>84</v>
      </c>
      <c r="C13" s="173" t="s">
        <v>85</v>
      </c>
      <c r="D13" s="187"/>
      <c r="E13" s="181" t="s">
        <v>93</v>
      </c>
      <c r="F13" s="173" t="s">
        <v>94</v>
      </c>
      <c r="G13" s="173" t="s">
        <v>95</v>
      </c>
      <c r="H13" s="173" t="s">
        <v>87</v>
      </c>
      <c r="I13" s="181" t="s">
        <v>96</v>
      </c>
      <c r="J13" s="204" t="s">
        <v>84</v>
      </c>
      <c r="K13" s="174" t="s">
        <v>85</v>
      </c>
    </row>
    <row r="14" ht="17.55" spans="1:11">
      <c r="A14" s="192" t="s">
        <v>97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6"/>
    </row>
    <row r="15" ht="18.35" spans="1:11">
      <c r="A15" s="265" t="s">
        <v>98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ht="17.6" spans="1:11">
      <c r="A16" s="274" t="s">
        <v>99</v>
      </c>
      <c r="B16" s="270" t="s">
        <v>94</v>
      </c>
      <c r="C16" s="270" t="s">
        <v>95</v>
      </c>
      <c r="D16" s="275"/>
      <c r="E16" s="276" t="s">
        <v>100</v>
      </c>
      <c r="F16" s="270" t="s">
        <v>94</v>
      </c>
      <c r="G16" s="270" t="s">
        <v>95</v>
      </c>
      <c r="H16" s="277"/>
      <c r="I16" s="276" t="s">
        <v>101</v>
      </c>
      <c r="J16" s="270" t="s">
        <v>94</v>
      </c>
      <c r="K16" s="273" t="s">
        <v>95</v>
      </c>
    </row>
    <row r="17" customHeight="1" spans="1:22">
      <c r="A17" s="182" t="s">
        <v>102</v>
      </c>
      <c r="B17" s="173" t="s">
        <v>94</v>
      </c>
      <c r="C17" s="173" t="s">
        <v>95</v>
      </c>
      <c r="D17" s="278"/>
      <c r="E17" s="183" t="s">
        <v>103</v>
      </c>
      <c r="F17" s="173" t="s">
        <v>94</v>
      </c>
      <c r="G17" s="173" t="s">
        <v>95</v>
      </c>
      <c r="H17" s="279"/>
      <c r="I17" s="183" t="s">
        <v>104</v>
      </c>
      <c r="J17" s="173" t="s">
        <v>94</v>
      </c>
      <c r="K17" s="174" t="s">
        <v>95</v>
      </c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</row>
    <row r="18" ht="18" customHeight="1" spans="1:22">
      <c r="A18" s="281" t="s">
        <v>105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3"/>
    </row>
    <row r="19" s="260" customFormat="1" ht="18" customHeight="1" spans="1:22">
      <c r="A19" s="265" t="s">
        <v>106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customHeight="1" spans="1:22">
      <c r="A20" s="284" t="s">
        <v>107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ht="21.75" customHeight="1" spans="1:22">
      <c r="A21" s="287" t="s">
        <v>108</v>
      </c>
      <c r="B21" s="183" t="s">
        <v>109</v>
      </c>
      <c r="C21" s="183" t="s">
        <v>110</v>
      </c>
      <c r="D21" s="183" t="s">
        <v>111</v>
      </c>
      <c r="E21" s="183" t="s">
        <v>112</v>
      </c>
      <c r="F21" s="183" t="s">
        <v>113</v>
      </c>
      <c r="G21" s="183" t="s">
        <v>114</v>
      </c>
      <c r="H21" s="183" t="s">
        <v>115</v>
      </c>
      <c r="I21" s="183" t="s">
        <v>116</v>
      </c>
      <c r="J21" s="183" t="s">
        <v>117</v>
      </c>
      <c r="K21" s="228" t="s">
        <v>118</v>
      </c>
    </row>
    <row r="22" customHeight="1" spans="1:22">
      <c r="A22" s="188" t="s">
        <v>119</v>
      </c>
      <c r="B22" s="288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>
        <v>1</v>
      </c>
      <c r="J22" s="288"/>
      <c r="K22" s="289"/>
    </row>
    <row r="23" customHeight="1" spans="1:22">
      <c r="A23" s="188" t="s">
        <v>120</v>
      </c>
      <c r="B23" s="288"/>
      <c r="C23" s="288"/>
      <c r="D23" s="288">
        <v>1</v>
      </c>
      <c r="E23" s="288">
        <v>1</v>
      </c>
      <c r="F23" s="288">
        <v>1</v>
      </c>
      <c r="G23" s="288">
        <v>1</v>
      </c>
      <c r="H23" s="288">
        <v>1</v>
      </c>
      <c r="I23" s="288">
        <v>1</v>
      </c>
      <c r="J23" s="288"/>
      <c r="K23" s="289"/>
    </row>
    <row r="24" customHeight="1" spans="1:22">
      <c r="A24" s="188"/>
      <c r="B24" s="288"/>
      <c r="C24" s="288"/>
      <c r="D24" s="288"/>
      <c r="E24" s="288"/>
      <c r="F24" s="288"/>
      <c r="G24" s="288"/>
      <c r="H24" s="288"/>
      <c r="I24" s="288"/>
      <c r="J24" s="288"/>
      <c r="K24" s="290"/>
    </row>
    <row r="25" customHeight="1" spans="1:22">
      <c r="A25" s="188"/>
      <c r="B25" s="288"/>
      <c r="C25" s="288"/>
      <c r="D25" s="288"/>
      <c r="E25" s="288"/>
      <c r="F25" s="288"/>
      <c r="G25" s="288"/>
      <c r="H25" s="288"/>
      <c r="I25" s="288"/>
      <c r="J25" s="288"/>
      <c r="K25" s="290"/>
    </row>
    <row r="26" customHeight="1" spans="1:22">
      <c r="A26" s="188"/>
      <c r="B26" s="288"/>
      <c r="C26" s="288"/>
      <c r="D26" s="288"/>
      <c r="E26" s="288"/>
      <c r="F26" s="288"/>
      <c r="G26" s="288"/>
      <c r="H26" s="288"/>
      <c r="I26" s="288"/>
      <c r="J26" s="288"/>
      <c r="K26" s="290"/>
    </row>
    <row r="27" customHeight="1" spans="1:22">
      <c r="A27" s="188"/>
      <c r="B27" s="288"/>
      <c r="C27" s="288"/>
      <c r="D27" s="288"/>
      <c r="E27" s="288"/>
      <c r="F27" s="288"/>
      <c r="G27" s="288"/>
      <c r="H27" s="288"/>
      <c r="I27" s="288"/>
      <c r="J27" s="288"/>
      <c r="K27" s="290"/>
    </row>
    <row r="28" ht="18" customHeight="1" spans="1:22">
      <c r="A28" s="291" t="s">
        <v>121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3"/>
    </row>
    <row r="29" ht="18.75" customHeight="1" spans="1:22">
      <c r="A29" s="294" t="s">
        <v>122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ht="18.75" customHeight="1" spans="1:22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ht="18" customHeight="1" spans="1:22">
      <c r="A31" s="291" t="s">
        <v>123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22">
      <c r="A32" s="300" t="s">
        <v>124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ht="17.55" spans="1:11">
      <c r="A33" s="101" t="s">
        <v>125</v>
      </c>
      <c r="B33" s="103"/>
      <c r="C33" s="173" t="s">
        <v>66</v>
      </c>
      <c r="D33" s="173" t="s">
        <v>67</v>
      </c>
      <c r="E33" s="303" t="s">
        <v>126</v>
      </c>
      <c r="F33" s="304"/>
      <c r="G33" s="304"/>
      <c r="H33" s="304"/>
      <c r="I33" s="304"/>
      <c r="J33" s="304"/>
      <c r="K33" s="305"/>
    </row>
    <row r="34" ht="18.75" spans="1:11">
      <c r="A34" s="306" t="s">
        <v>127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06"/>
    </row>
    <row r="35" ht="16.8" spans="1:11">
      <c r="A35" s="307" t="s">
        <v>128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ht="16.8" spans="1:11">
      <c r="A36" s="236" t="s">
        <v>129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ht="16.8" spans="1:11">
      <c r="A37" s="236" t="s">
        <v>130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ht="17" spans="1:11">
      <c r="A38" s="236" t="s">
        <v>131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ht="16.8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ht="16.8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ht="16.8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ht="17.55" spans="1:11">
      <c r="A42" s="229" t="s">
        <v>132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8.35" spans="1:11">
      <c r="A43" s="265" t="s">
        <v>133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ht="16.8" spans="1:11">
      <c r="A44" s="274" t="s">
        <v>134</v>
      </c>
      <c r="B44" s="270" t="s">
        <v>94</v>
      </c>
      <c r="C44" s="270" t="s">
        <v>95</v>
      </c>
      <c r="D44" s="270" t="s">
        <v>87</v>
      </c>
      <c r="E44" s="276" t="s">
        <v>135</v>
      </c>
      <c r="F44" s="270" t="s">
        <v>94</v>
      </c>
      <c r="G44" s="270" t="s">
        <v>95</v>
      </c>
      <c r="H44" s="270" t="s">
        <v>87</v>
      </c>
      <c r="I44" s="276" t="s">
        <v>136</v>
      </c>
      <c r="J44" s="270" t="s">
        <v>94</v>
      </c>
      <c r="K44" s="273" t="s">
        <v>95</v>
      </c>
    </row>
    <row r="45" ht="16.8" spans="1:11">
      <c r="A45" s="182" t="s">
        <v>86</v>
      </c>
      <c r="B45" s="173" t="s">
        <v>94</v>
      </c>
      <c r="C45" s="173" t="s">
        <v>95</v>
      </c>
      <c r="D45" s="173" t="s">
        <v>87</v>
      </c>
      <c r="E45" s="183" t="s">
        <v>93</v>
      </c>
      <c r="F45" s="173" t="s">
        <v>94</v>
      </c>
      <c r="G45" s="173" t="s">
        <v>95</v>
      </c>
      <c r="H45" s="173" t="s">
        <v>87</v>
      </c>
      <c r="I45" s="183" t="s">
        <v>104</v>
      </c>
      <c r="J45" s="173" t="s">
        <v>94</v>
      </c>
      <c r="K45" s="174" t="s">
        <v>95</v>
      </c>
    </row>
    <row r="46" ht="17.55" spans="1:11">
      <c r="A46" s="192" t="s">
        <v>97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6"/>
    </row>
    <row r="47" ht="18.35" spans="1:11">
      <c r="A47" s="306" t="s">
        <v>137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6"/>
    </row>
    <row r="48" ht="17.55" spans="1:11">
      <c r="A48" s="307"/>
      <c r="B48" s="308"/>
      <c r="C48" s="308"/>
      <c r="D48" s="308"/>
      <c r="E48" s="308"/>
      <c r="F48" s="308"/>
      <c r="G48" s="308"/>
      <c r="H48" s="308"/>
      <c r="I48" s="308"/>
      <c r="J48" s="308"/>
      <c r="K48" s="309"/>
    </row>
    <row r="49" ht="18.35" spans="1:11">
      <c r="A49" s="310" t="s">
        <v>138</v>
      </c>
      <c r="B49" s="311" t="s">
        <v>139</v>
      </c>
      <c r="C49" s="311"/>
      <c r="D49" s="312" t="s">
        <v>140</v>
      </c>
      <c r="E49" s="313" t="s">
        <v>141</v>
      </c>
      <c r="F49" s="314" t="s">
        <v>142</v>
      </c>
      <c r="G49" s="315">
        <v>46376</v>
      </c>
      <c r="H49" s="316" t="s">
        <v>143</v>
      </c>
      <c r="I49" s="317"/>
      <c r="J49" s="318" t="s">
        <v>144</v>
      </c>
      <c r="K49" s="319"/>
    </row>
    <row r="50" ht="18.35" spans="1:11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</row>
    <row r="51" ht="17.55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ht="18.35" spans="1:11">
      <c r="A52" s="310" t="s">
        <v>138</v>
      </c>
      <c r="B52" s="311" t="s">
        <v>139</v>
      </c>
      <c r="C52" s="311"/>
      <c r="D52" s="312" t="s">
        <v>140</v>
      </c>
      <c r="E52" s="323" t="s">
        <v>141</v>
      </c>
      <c r="F52" s="314" t="s">
        <v>145</v>
      </c>
      <c r="G52" s="315">
        <v>46376</v>
      </c>
      <c r="H52" s="316" t="s">
        <v>143</v>
      </c>
      <c r="I52" s="317"/>
      <c r="J52" s="318" t="s">
        <v>144</v>
      </c>
      <c r="K52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G55" sqref="G55"/>
    </sheetView>
  </sheetViews>
  <sheetFormatPr defaultColWidth="10" defaultRowHeight="16.5" customHeight="1"/>
  <cols>
    <col min="1" max="1" width="10.875" style="158" customWidth="1"/>
    <col min="2" max="16384" width="10" style="158"/>
  </cols>
  <sheetData>
    <row r="1" ht="22.5" customHeight="1" spans="1:11">
      <c r="A1" s="159" t="s">
        <v>146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164" t="s">
        <v>58</v>
      </c>
      <c r="J2" s="164"/>
      <c r="K2" s="165"/>
    </row>
    <row r="3" customHeight="1" spans="1:11">
      <c r="A3" s="166" t="s">
        <v>59</v>
      </c>
      <c r="B3" s="167"/>
      <c r="C3" s="168"/>
      <c r="D3" s="169" t="s">
        <v>60</v>
      </c>
      <c r="E3" s="170"/>
      <c r="F3" s="170"/>
      <c r="G3" s="171"/>
      <c r="H3" s="169" t="s">
        <v>61</v>
      </c>
      <c r="I3" s="170"/>
      <c r="J3" s="170"/>
      <c r="K3" s="171"/>
    </row>
    <row r="4" customHeight="1" spans="1:11">
      <c r="A4" s="172" t="s">
        <v>62</v>
      </c>
      <c r="B4" s="173" t="s">
        <v>63</v>
      </c>
      <c r="C4" s="174"/>
      <c r="D4" s="172" t="s">
        <v>64</v>
      </c>
      <c r="E4" s="175"/>
      <c r="F4" s="176">
        <v>46037</v>
      </c>
      <c r="G4" s="177"/>
      <c r="H4" s="172" t="s">
        <v>147</v>
      </c>
      <c r="I4" s="175"/>
      <c r="J4" s="173" t="s">
        <v>66</v>
      </c>
      <c r="K4" s="174" t="s">
        <v>67</v>
      </c>
    </row>
    <row r="5" customHeight="1" spans="1:11">
      <c r="A5" s="178" t="s">
        <v>68</v>
      </c>
      <c r="B5" s="173" t="s">
        <v>69</v>
      </c>
      <c r="C5" s="174"/>
      <c r="D5" s="172" t="s">
        <v>70</v>
      </c>
      <c r="E5" s="175"/>
      <c r="F5" s="176">
        <v>46009</v>
      </c>
      <c r="G5" s="177"/>
      <c r="H5" s="172" t="s">
        <v>148</v>
      </c>
      <c r="I5" s="175"/>
      <c r="J5" s="173" t="s">
        <v>66</v>
      </c>
      <c r="K5" s="174" t="s">
        <v>67</v>
      </c>
    </row>
    <row r="6" customHeight="1" spans="1:11">
      <c r="A6" s="172" t="s">
        <v>72</v>
      </c>
      <c r="B6" s="179">
        <v>2</v>
      </c>
      <c r="C6" s="180">
        <v>6</v>
      </c>
      <c r="D6" s="178" t="s">
        <v>73</v>
      </c>
      <c r="E6" s="181"/>
      <c r="F6" s="176">
        <v>46030</v>
      </c>
      <c r="G6" s="177"/>
      <c r="H6" s="182" t="s">
        <v>149</v>
      </c>
      <c r="I6" s="183"/>
      <c r="J6" s="183"/>
      <c r="K6" s="184"/>
    </row>
    <row r="7" customHeight="1" spans="1:11">
      <c r="A7" s="172" t="s">
        <v>75</v>
      </c>
      <c r="B7" s="185">
        <v>2500</v>
      </c>
      <c r="C7" s="186"/>
      <c r="D7" s="178" t="s">
        <v>76</v>
      </c>
      <c r="E7" s="187"/>
      <c r="F7" s="176">
        <v>46030</v>
      </c>
      <c r="G7" s="177"/>
      <c r="H7" s="188"/>
      <c r="I7" s="173"/>
      <c r="J7" s="173"/>
      <c r="K7" s="174"/>
    </row>
    <row r="8" customHeight="1" spans="1:11">
      <c r="A8" s="189" t="s">
        <v>78</v>
      </c>
      <c r="B8" s="190"/>
      <c r="C8" s="191"/>
      <c r="D8" s="192" t="s">
        <v>79</v>
      </c>
      <c r="E8" s="193"/>
      <c r="F8" s="194">
        <v>46031</v>
      </c>
      <c r="G8" s="195"/>
      <c r="H8" s="192"/>
      <c r="I8" s="193"/>
      <c r="J8" s="193"/>
      <c r="K8" s="196"/>
    </row>
    <row r="9" customHeight="1" spans="1:11">
      <c r="A9" s="197" t="s">
        <v>150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83</v>
      </c>
      <c r="B10" s="199" t="s">
        <v>84</v>
      </c>
      <c r="C10" s="200" t="s">
        <v>85</v>
      </c>
      <c r="D10" s="201"/>
      <c r="E10" s="202" t="s">
        <v>88</v>
      </c>
      <c r="F10" s="199" t="s">
        <v>84</v>
      </c>
      <c r="G10" s="200" t="s">
        <v>85</v>
      </c>
      <c r="H10" s="199"/>
      <c r="I10" s="202" t="s">
        <v>86</v>
      </c>
      <c r="J10" s="199" t="s">
        <v>84</v>
      </c>
      <c r="K10" s="203" t="s">
        <v>85</v>
      </c>
    </row>
    <row r="11" customHeight="1" spans="1:11">
      <c r="A11" s="178" t="s">
        <v>89</v>
      </c>
      <c r="B11" s="204" t="s">
        <v>84</v>
      </c>
      <c r="C11" s="173" t="s">
        <v>85</v>
      </c>
      <c r="D11" s="187"/>
      <c r="E11" s="181" t="s">
        <v>91</v>
      </c>
      <c r="F11" s="204" t="s">
        <v>84</v>
      </c>
      <c r="G11" s="173" t="s">
        <v>85</v>
      </c>
      <c r="H11" s="204"/>
      <c r="I11" s="181" t="s">
        <v>96</v>
      </c>
      <c r="J11" s="204" t="s">
        <v>84</v>
      </c>
      <c r="K11" s="174" t="s">
        <v>85</v>
      </c>
    </row>
    <row r="12" customHeight="1" spans="1:11">
      <c r="A12" s="192" t="s">
        <v>126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6"/>
    </row>
    <row r="13" customHeight="1" spans="1:11">
      <c r="A13" s="205" t="s">
        <v>151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152</v>
      </c>
      <c r="B14" s="207"/>
      <c r="C14" s="207"/>
      <c r="D14" s="207"/>
      <c r="E14" s="207"/>
      <c r="F14" s="207"/>
      <c r="G14" s="207"/>
      <c r="H14" s="207"/>
      <c r="I14" s="208"/>
      <c r="J14" s="208"/>
      <c r="K14" s="209"/>
    </row>
    <row r="15" customHeight="1" spans="1:11">
      <c r="A15" s="210"/>
      <c r="B15" s="211"/>
      <c r="C15" s="211"/>
      <c r="D15" s="212"/>
      <c r="E15" s="213"/>
      <c r="F15" s="211"/>
      <c r="G15" s="211"/>
      <c r="H15" s="212"/>
      <c r="I15" s="214"/>
      <c r="J15" s="215"/>
      <c r="K15" s="216"/>
    </row>
    <row r="16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9"/>
    </row>
    <row r="17" customHeight="1" spans="1:11">
      <c r="A17" s="205" t="s">
        <v>153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 t="s">
        <v>154</v>
      </c>
      <c r="B18" s="207"/>
      <c r="C18" s="207"/>
      <c r="D18" s="207"/>
      <c r="E18" s="207"/>
      <c r="F18" s="207"/>
      <c r="G18" s="207"/>
      <c r="H18" s="207"/>
      <c r="I18" s="208"/>
      <c r="J18" s="208"/>
      <c r="K18" s="209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14"/>
      <c r="J19" s="215"/>
      <c r="K19" s="216"/>
    </row>
    <row r="20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customHeight="1" spans="1:11">
      <c r="A21" s="220" t="s">
        <v>123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86" t="s">
        <v>124</v>
      </c>
      <c r="B22" s="92"/>
      <c r="C22" s="92"/>
      <c r="D22" s="92"/>
      <c r="E22" s="92"/>
      <c r="F22" s="92"/>
      <c r="G22" s="92"/>
      <c r="H22" s="92"/>
      <c r="I22" s="92"/>
      <c r="J22" s="92"/>
      <c r="K22" s="128"/>
    </row>
    <row r="23" customHeight="1" spans="1:11">
      <c r="A23" s="101" t="s">
        <v>125</v>
      </c>
      <c r="B23" s="103"/>
      <c r="C23" s="173" t="s">
        <v>66</v>
      </c>
      <c r="D23" s="173" t="s">
        <v>67</v>
      </c>
      <c r="E23" s="99"/>
      <c r="F23" s="99"/>
      <c r="G23" s="99"/>
      <c r="H23" s="99"/>
      <c r="I23" s="99"/>
      <c r="J23" s="99"/>
      <c r="K23" s="100"/>
    </row>
    <row r="24" customHeight="1" spans="1:11">
      <c r="A24" s="221" t="s">
        <v>155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3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6"/>
    </row>
    <row r="26" customHeight="1" spans="1:11">
      <c r="A26" s="197" t="s">
        <v>133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66" t="s">
        <v>134</v>
      </c>
      <c r="B27" s="200" t="s">
        <v>94</v>
      </c>
      <c r="C27" s="200" t="s">
        <v>95</v>
      </c>
      <c r="D27" s="200" t="s">
        <v>87</v>
      </c>
      <c r="E27" s="167" t="s">
        <v>135</v>
      </c>
      <c r="F27" s="200" t="s">
        <v>94</v>
      </c>
      <c r="G27" s="200" t="s">
        <v>95</v>
      </c>
      <c r="H27" s="200" t="s">
        <v>87</v>
      </c>
      <c r="I27" s="167" t="s">
        <v>136</v>
      </c>
      <c r="J27" s="200" t="s">
        <v>94</v>
      </c>
      <c r="K27" s="203" t="s">
        <v>95</v>
      </c>
    </row>
    <row r="28" customHeight="1" spans="1:11">
      <c r="A28" s="182" t="s">
        <v>86</v>
      </c>
      <c r="B28" s="173" t="s">
        <v>94</v>
      </c>
      <c r="C28" s="173" t="s">
        <v>95</v>
      </c>
      <c r="D28" s="173" t="s">
        <v>87</v>
      </c>
      <c r="E28" s="183" t="s">
        <v>93</v>
      </c>
      <c r="F28" s="173" t="s">
        <v>94</v>
      </c>
      <c r="G28" s="173" t="s">
        <v>95</v>
      </c>
      <c r="H28" s="173" t="s">
        <v>87</v>
      </c>
      <c r="I28" s="183" t="s">
        <v>104</v>
      </c>
      <c r="J28" s="173" t="s">
        <v>94</v>
      </c>
      <c r="K28" s="174" t="s">
        <v>95</v>
      </c>
    </row>
    <row r="29" customHeight="1" spans="1:11">
      <c r="A29" s="172" t="s">
        <v>97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customHeight="1" spans="1:11">
      <c r="A31" s="232" t="s">
        <v>156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157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ht="17.25" customHeight="1" spans="1:11">
      <c r="A33" s="236" t="s">
        <v>158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ht="17.25" customHeight="1" spans="1:11">
      <c r="A43" s="229" t="s">
        <v>132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customHeight="1" spans="1:11">
      <c r="A44" s="232" t="s">
        <v>159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9" t="s">
        <v>126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41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ht="21" customHeight="1" spans="1:11">
      <c r="A48" s="242" t="s">
        <v>138</v>
      </c>
      <c r="B48" s="243" t="s">
        <v>139</v>
      </c>
      <c r="C48" s="243"/>
      <c r="D48" s="244" t="s">
        <v>140</v>
      </c>
      <c r="E48" s="244" t="s">
        <v>141</v>
      </c>
      <c r="F48" s="244" t="s">
        <v>142</v>
      </c>
      <c r="G48" s="245">
        <v>46023</v>
      </c>
      <c r="H48" s="246" t="s">
        <v>143</v>
      </c>
      <c r="I48" s="246"/>
      <c r="J48" s="243" t="s">
        <v>144</v>
      </c>
      <c r="K48" s="247"/>
    </row>
    <row r="49" customHeight="1" spans="1:11">
      <c r="A49" s="248" t="s">
        <v>160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53"/>
    </row>
    <row r="5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56"/>
    </row>
    <row r="52" ht="21" customHeight="1" spans="1:11">
      <c r="A52" s="242" t="s">
        <v>138</v>
      </c>
      <c r="B52" s="243" t="s">
        <v>139</v>
      </c>
      <c r="C52" s="243"/>
      <c r="D52" s="244" t="s">
        <v>140</v>
      </c>
      <c r="E52" s="244" t="s">
        <v>141</v>
      </c>
      <c r="F52" s="244" t="s">
        <v>142</v>
      </c>
      <c r="G52" s="257">
        <v>46024</v>
      </c>
      <c r="H52" s="246" t="s">
        <v>143</v>
      </c>
      <c r="I52" s="246"/>
      <c r="J52" s="258" t="s">
        <v>144</v>
      </c>
      <c r="K52" s="25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11</xdr:col>
                    <xdr:colOff>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2" sqref="A22:K22"/>
    </sheetView>
  </sheetViews>
  <sheetFormatPr defaultColWidth="10.125" defaultRowHeight="17.6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9.12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ht="29.55" spans="1:11">
      <c r="A1" s="85" t="s">
        <v>161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162</v>
      </c>
      <c r="G2" s="91" t="s">
        <v>69</v>
      </c>
      <c r="H2" s="91"/>
      <c r="I2" s="92" t="s">
        <v>57</v>
      </c>
      <c r="J2" s="91" t="s">
        <v>58</v>
      </c>
      <c r="K2" s="93"/>
    </row>
    <row r="3" spans="1:11">
      <c r="A3" s="94" t="s">
        <v>75</v>
      </c>
      <c r="B3" s="95">
        <v>2500</v>
      </c>
      <c r="C3" s="95"/>
      <c r="D3" s="96" t="s">
        <v>163</v>
      </c>
      <c r="E3" s="97">
        <v>46037</v>
      </c>
      <c r="F3" s="98"/>
      <c r="G3" s="98"/>
      <c r="H3" s="99" t="s">
        <v>164</v>
      </c>
      <c r="I3" s="99"/>
      <c r="J3" s="99"/>
      <c r="K3" s="100"/>
    </row>
    <row r="4" spans="1:11">
      <c r="A4" s="101" t="s">
        <v>72</v>
      </c>
      <c r="B4" s="102">
        <v>3</v>
      </c>
      <c r="C4" s="102">
        <v>6</v>
      </c>
      <c r="D4" s="103" t="s">
        <v>165</v>
      </c>
      <c r="E4" s="98" t="s">
        <v>166</v>
      </c>
      <c r="F4" s="98"/>
      <c r="G4" s="98"/>
      <c r="H4" s="103" t="s">
        <v>167</v>
      </c>
      <c r="I4" s="103"/>
      <c r="J4" s="104" t="s">
        <v>66</v>
      </c>
      <c r="K4" s="105" t="s">
        <v>67</v>
      </c>
    </row>
    <row r="5" spans="1:11">
      <c r="A5" s="101" t="s">
        <v>168</v>
      </c>
      <c r="B5" s="95">
        <v>1</v>
      </c>
      <c r="C5" s="95"/>
      <c r="D5" s="96" t="s">
        <v>169</v>
      </c>
      <c r="E5" s="96" t="s">
        <v>170</v>
      </c>
      <c r="F5" s="96" t="s">
        <v>171</v>
      </c>
      <c r="G5" s="96" t="s">
        <v>172</v>
      </c>
      <c r="H5" s="103" t="s">
        <v>173</v>
      </c>
      <c r="I5" s="103"/>
      <c r="J5" s="104" t="s">
        <v>66</v>
      </c>
      <c r="K5" s="105" t="s">
        <v>67</v>
      </c>
    </row>
    <row r="6" ht="18.35" spans="1:11">
      <c r="A6" s="106" t="s">
        <v>174</v>
      </c>
      <c r="B6" s="107">
        <v>125</v>
      </c>
      <c r="C6" s="107"/>
      <c r="D6" s="108" t="s">
        <v>175</v>
      </c>
      <c r="E6" s="109"/>
      <c r="F6" s="110">
        <v>2500</v>
      </c>
      <c r="G6" s="108"/>
      <c r="H6" s="111" t="s">
        <v>176</v>
      </c>
      <c r="I6" s="111"/>
      <c r="J6" s="110" t="s">
        <v>66</v>
      </c>
      <c r="K6" s="112" t="s">
        <v>67</v>
      </c>
    </row>
    <row r="7" ht="18.3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177</v>
      </c>
      <c r="B8" s="90" t="s">
        <v>178</v>
      </c>
      <c r="C8" s="90" t="s">
        <v>179</v>
      </c>
      <c r="D8" s="90" t="s">
        <v>180</v>
      </c>
      <c r="E8" s="90" t="s">
        <v>181</v>
      </c>
      <c r="F8" s="90" t="s">
        <v>182</v>
      </c>
      <c r="G8" s="117" t="s">
        <v>78</v>
      </c>
      <c r="H8" s="118"/>
      <c r="I8" s="118"/>
      <c r="J8" s="118"/>
      <c r="K8" s="119"/>
    </row>
    <row r="9" spans="1:11">
      <c r="A9" s="101" t="s">
        <v>183</v>
      </c>
      <c r="B9" s="103"/>
      <c r="C9" s="104" t="s">
        <v>66</v>
      </c>
      <c r="D9" s="104" t="s">
        <v>67</v>
      </c>
      <c r="E9" s="96" t="s">
        <v>184</v>
      </c>
      <c r="F9" s="120" t="s">
        <v>185</v>
      </c>
      <c r="G9" s="121"/>
      <c r="H9" s="122"/>
      <c r="I9" s="122"/>
      <c r="J9" s="122"/>
      <c r="K9" s="123"/>
    </row>
    <row r="10" spans="1:11">
      <c r="A10" s="101" t="s">
        <v>186</v>
      </c>
      <c r="B10" s="103"/>
      <c r="C10" s="104" t="s">
        <v>66</v>
      </c>
      <c r="D10" s="104" t="s">
        <v>67</v>
      </c>
      <c r="E10" s="96" t="s">
        <v>187</v>
      </c>
      <c r="F10" s="120" t="s">
        <v>188</v>
      </c>
      <c r="G10" s="121" t="s">
        <v>189</v>
      </c>
      <c r="H10" s="122"/>
      <c r="I10" s="122"/>
      <c r="J10" s="122"/>
      <c r="K10" s="123"/>
    </row>
    <row r="11" spans="1:11">
      <c r="A11" s="124" t="s">
        <v>150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6"/>
    </row>
    <row r="12" spans="1:11">
      <c r="A12" s="94" t="s">
        <v>88</v>
      </c>
      <c r="B12" s="104" t="s">
        <v>84</v>
      </c>
      <c r="C12" s="104" t="s">
        <v>85</v>
      </c>
      <c r="D12" s="120"/>
      <c r="E12" s="96" t="s">
        <v>86</v>
      </c>
      <c r="F12" s="104" t="s">
        <v>84</v>
      </c>
      <c r="G12" s="104" t="s">
        <v>85</v>
      </c>
      <c r="H12" s="104"/>
      <c r="I12" s="96" t="s">
        <v>190</v>
      </c>
      <c r="J12" s="104" t="s">
        <v>84</v>
      </c>
      <c r="K12" s="105" t="s">
        <v>85</v>
      </c>
    </row>
    <row r="13" spans="1:11">
      <c r="A13" s="94" t="s">
        <v>91</v>
      </c>
      <c r="B13" s="104" t="s">
        <v>84</v>
      </c>
      <c r="C13" s="104" t="s">
        <v>85</v>
      </c>
      <c r="D13" s="120"/>
      <c r="E13" s="96" t="s">
        <v>96</v>
      </c>
      <c r="F13" s="104" t="s">
        <v>84</v>
      </c>
      <c r="G13" s="104" t="s">
        <v>85</v>
      </c>
      <c r="H13" s="104"/>
      <c r="I13" s="96" t="s">
        <v>191</v>
      </c>
      <c r="J13" s="104" t="s">
        <v>84</v>
      </c>
      <c r="K13" s="105" t="s">
        <v>85</v>
      </c>
    </row>
    <row r="14" ht="18.35" spans="1:11">
      <c r="A14" s="106" t="s">
        <v>192</v>
      </c>
      <c r="B14" s="110" t="s">
        <v>84</v>
      </c>
      <c r="C14" s="110" t="s">
        <v>85</v>
      </c>
      <c r="D14" s="109"/>
      <c r="E14" s="108" t="s">
        <v>193</v>
      </c>
      <c r="F14" s="110" t="s">
        <v>84</v>
      </c>
      <c r="G14" s="110" t="s">
        <v>85</v>
      </c>
      <c r="H14" s="110"/>
      <c r="I14" s="108" t="s">
        <v>194</v>
      </c>
      <c r="J14" s="110" t="s">
        <v>84</v>
      </c>
      <c r="K14" s="112" t="s">
        <v>85</v>
      </c>
    </row>
    <row r="15" ht="18.35" spans="1:11">
      <c r="A15" s="113"/>
      <c r="B15" s="127"/>
      <c r="C15" s="127"/>
      <c r="D15" s="114"/>
      <c r="E15" s="113"/>
      <c r="F15" s="127"/>
      <c r="G15" s="127"/>
      <c r="H15" s="127"/>
      <c r="I15" s="113"/>
      <c r="J15" s="127"/>
      <c r="K15" s="127"/>
    </row>
    <row r="16" s="82" customFormat="1" spans="1:11">
      <c r="A16" s="86" t="s">
        <v>195</v>
      </c>
      <c r="B16" s="92"/>
      <c r="C16" s="92"/>
      <c r="D16" s="92"/>
      <c r="E16" s="92"/>
      <c r="F16" s="92"/>
      <c r="G16" s="92"/>
      <c r="H16" s="92"/>
      <c r="I16" s="92"/>
      <c r="J16" s="92"/>
      <c r="K16" s="128"/>
    </row>
    <row r="17" spans="1:11">
      <c r="A17" s="101" t="s">
        <v>196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29"/>
    </row>
    <row r="18" spans="1:11">
      <c r="A18" s="101" t="s">
        <v>197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29"/>
    </row>
    <row r="19" spans="1:11">
      <c r="A19" s="130" t="s">
        <v>198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5"/>
    </row>
    <row r="20" spans="1:11">
      <c r="A20" s="131" t="s">
        <v>199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31" t="s">
        <v>200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6"/>
    </row>
    <row r="24" spans="1:11">
      <c r="A24" s="101" t="s">
        <v>125</v>
      </c>
      <c r="B24" s="103"/>
      <c r="C24" s="104" t="s">
        <v>66</v>
      </c>
      <c r="D24" s="104" t="s">
        <v>67</v>
      </c>
      <c r="E24" s="99"/>
      <c r="F24" s="99"/>
      <c r="G24" s="99"/>
      <c r="H24" s="99"/>
      <c r="I24" s="99"/>
      <c r="J24" s="99"/>
      <c r="K24" s="100"/>
    </row>
    <row r="25" ht="18.35" spans="1:11">
      <c r="A25" s="137" t="s">
        <v>201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</row>
    <row r="26" ht="18.3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202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9"/>
    </row>
    <row r="28" spans="1:11">
      <c r="A28" s="142" t="s">
        <v>203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pans="1:11">
      <c r="A29" s="142" t="s">
        <v>204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23.1" customHeight="1" spans="1:13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ht="23.1" customHeight="1" spans="1:1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ht="23.1" customHeight="1" spans="1:13">
      <c r="A35" s="145"/>
      <c r="B35" s="132"/>
      <c r="C35" s="132"/>
      <c r="D35" s="132"/>
      <c r="E35" s="132"/>
      <c r="F35" s="132"/>
      <c r="G35" s="132"/>
      <c r="H35" s="132"/>
      <c r="I35" s="132"/>
      <c r="J35" s="132"/>
      <c r="K35" s="133"/>
    </row>
    <row r="36" ht="23.1" customHeight="1" spans="1:13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ht="18.75" customHeight="1" spans="1:13">
      <c r="A37" s="149" t="s">
        <v>205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="83" customFormat="1" ht="18.75" customHeight="1" spans="1:13">
      <c r="A38" s="101" t="s">
        <v>206</v>
      </c>
      <c r="B38" s="103"/>
      <c r="C38" s="103"/>
      <c r="D38" s="99" t="s">
        <v>207</v>
      </c>
      <c r="E38" s="99"/>
      <c r="F38" s="152" t="s">
        <v>208</v>
      </c>
      <c r="G38" s="153"/>
      <c r="H38" s="103" t="s">
        <v>209</v>
      </c>
      <c r="I38" s="103"/>
      <c r="J38" s="103" t="s">
        <v>210</v>
      </c>
      <c r="K38" s="129"/>
    </row>
    <row r="39" ht="18.75" customHeight="1" spans="1:13">
      <c r="A39" s="101" t="s">
        <v>126</v>
      </c>
      <c r="B39" s="103" t="s">
        <v>211</v>
      </c>
      <c r="C39" s="103"/>
      <c r="D39" s="103"/>
      <c r="E39" s="103"/>
      <c r="F39" s="103"/>
      <c r="G39" s="103"/>
      <c r="H39" s="103"/>
      <c r="I39" s="103"/>
      <c r="J39" s="103"/>
      <c r="K39" s="129"/>
      <c r="M39" s="83"/>
    </row>
    <row r="40" ht="30.95" customHeight="1" spans="1:13">
      <c r="A40" s="101" t="s">
        <v>212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29"/>
    </row>
    <row r="41" ht="18.75" customHeight="1" spans="1:13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29"/>
    </row>
    <row r="42" ht="32.1" customHeight="1" spans="1:13">
      <c r="A42" s="106" t="s">
        <v>138</v>
      </c>
      <c r="B42" s="154" t="s">
        <v>213</v>
      </c>
      <c r="C42" s="154"/>
      <c r="D42" s="108" t="s">
        <v>214</v>
      </c>
      <c r="E42" s="109" t="s">
        <v>215</v>
      </c>
      <c r="F42" s="108" t="s">
        <v>142</v>
      </c>
      <c r="G42" s="155">
        <v>46031</v>
      </c>
      <c r="H42" s="156" t="s">
        <v>143</v>
      </c>
      <c r="I42" s="156"/>
      <c r="J42" s="154" t="s">
        <v>144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S11" sqref="S11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14" width="12.5" style="53" customWidth="1"/>
    <col min="15" max="16384" width="9" style="53"/>
  </cols>
  <sheetData>
    <row r="1" ht="30" customHeight="1" spans="1:14">
      <c r="A1" s="54" t="s">
        <v>216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60" t="s">
        <v>57</v>
      </c>
      <c r="J2" s="57" t="s">
        <v>58</v>
      </c>
      <c r="K2" s="57"/>
      <c r="L2" s="57"/>
      <c r="M2" s="57"/>
      <c r="N2" s="61"/>
    </row>
    <row r="3" ht="29.1" customHeight="1" spans="1:14">
      <c r="A3" s="62" t="s">
        <v>217</v>
      </c>
      <c r="B3" s="63" t="s">
        <v>218</v>
      </c>
      <c r="C3" s="63"/>
      <c r="D3" s="63"/>
      <c r="E3" s="63"/>
      <c r="F3" s="63"/>
      <c r="G3" s="63"/>
      <c r="H3" s="64"/>
      <c r="I3" s="65" t="s">
        <v>219</v>
      </c>
      <c r="J3" s="65"/>
      <c r="K3" s="65"/>
      <c r="L3" s="65"/>
      <c r="M3" s="65"/>
      <c r="N3" s="66"/>
    </row>
    <row r="4" ht="29.1" customHeight="1" spans="1:14">
      <c r="A4" s="62"/>
      <c r="B4" s="67" t="s">
        <v>111</v>
      </c>
      <c r="C4" s="67" t="s">
        <v>112</v>
      </c>
      <c r="D4" s="68" t="s">
        <v>113</v>
      </c>
      <c r="E4" s="67" t="s">
        <v>114</v>
      </c>
      <c r="F4" s="67" t="s">
        <v>115</v>
      </c>
      <c r="G4" s="67" t="s">
        <v>116</v>
      </c>
      <c r="H4" s="64"/>
      <c r="I4" s="69" t="s">
        <v>119</v>
      </c>
      <c r="J4" s="69" t="s">
        <v>119</v>
      </c>
      <c r="K4" s="69" t="s">
        <v>120</v>
      </c>
      <c r="L4" s="69" t="s">
        <v>120</v>
      </c>
      <c r="M4" s="69" t="s">
        <v>119</v>
      </c>
      <c r="N4" s="69" t="s">
        <v>120</v>
      </c>
    </row>
    <row r="5" ht="29.1" customHeight="1" spans="1:14">
      <c r="A5" s="70" t="s">
        <v>220</v>
      </c>
      <c r="B5" s="71" t="s">
        <v>221</v>
      </c>
      <c r="C5" s="71" t="s">
        <v>222</v>
      </c>
      <c r="D5" s="72" t="s">
        <v>223</v>
      </c>
      <c r="E5" s="71" t="s">
        <v>224</v>
      </c>
      <c r="F5" s="71" t="s">
        <v>225</v>
      </c>
      <c r="G5" s="71" t="s">
        <v>226</v>
      </c>
      <c r="H5" s="64"/>
      <c r="I5" s="67" t="s">
        <v>111</v>
      </c>
      <c r="J5" s="67" t="s">
        <v>112</v>
      </c>
      <c r="K5" s="68" t="s">
        <v>113</v>
      </c>
      <c r="L5" s="67" t="s">
        <v>114</v>
      </c>
      <c r="M5" s="67" t="s">
        <v>115</v>
      </c>
      <c r="N5" s="67" t="s">
        <v>116</v>
      </c>
    </row>
    <row r="6" ht="29.1" customHeight="1" spans="1:14">
      <c r="A6" s="70" t="s">
        <v>227</v>
      </c>
      <c r="B6" s="73">
        <f t="shared" ref="B6:B8" si="0">C6-1</f>
        <v>68</v>
      </c>
      <c r="C6" s="73">
        <f t="shared" ref="C6:C8" si="1">D6-2</f>
        <v>69</v>
      </c>
      <c r="D6" s="73">
        <v>71</v>
      </c>
      <c r="E6" s="73">
        <f t="shared" ref="E6:E8" si="2">D6+2</f>
        <v>73</v>
      </c>
      <c r="F6" s="73">
        <f t="shared" ref="F6:F8" si="3">E6+2</f>
        <v>75</v>
      </c>
      <c r="G6" s="73">
        <f t="shared" ref="G6:G8" si="4">F6+1</f>
        <v>76</v>
      </c>
      <c r="H6" s="64"/>
      <c r="I6" s="74" t="s">
        <v>228</v>
      </c>
      <c r="J6" s="74" t="s">
        <v>229</v>
      </c>
      <c r="K6" s="75" t="s">
        <v>230</v>
      </c>
      <c r="L6" s="75" t="s">
        <v>231</v>
      </c>
      <c r="M6" s="75" t="s">
        <v>232</v>
      </c>
      <c r="N6" s="75" t="s">
        <v>233</v>
      </c>
    </row>
    <row r="7" ht="29.1" customHeight="1" spans="1:14">
      <c r="A7" s="70" t="s">
        <v>234</v>
      </c>
      <c r="B7" s="73">
        <f t="shared" si="0"/>
        <v>65</v>
      </c>
      <c r="C7" s="73">
        <f t="shared" si="1"/>
        <v>66</v>
      </c>
      <c r="D7" s="73">
        <v>68</v>
      </c>
      <c r="E7" s="73">
        <f t="shared" si="2"/>
        <v>70</v>
      </c>
      <c r="F7" s="73">
        <f t="shared" si="3"/>
        <v>72</v>
      </c>
      <c r="G7" s="73">
        <f t="shared" si="4"/>
        <v>73</v>
      </c>
      <c r="H7" s="64"/>
      <c r="I7" s="75" t="s">
        <v>235</v>
      </c>
      <c r="J7" s="75" t="s">
        <v>235</v>
      </c>
      <c r="K7" s="75" t="s">
        <v>235</v>
      </c>
      <c r="L7" s="75" t="s">
        <v>235</v>
      </c>
      <c r="M7" s="75" t="s">
        <v>235</v>
      </c>
      <c r="N7" s="75" t="s">
        <v>235</v>
      </c>
    </row>
    <row r="8" ht="29.1" customHeight="1" spans="1:14">
      <c r="A8" s="70" t="s">
        <v>234</v>
      </c>
      <c r="B8" s="73">
        <f t="shared" si="0"/>
        <v>65</v>
      </c>
      <c r="C8" s="73">
        <f t="shared" si="1"/>
        <v>66</v>
      </c>
      <c r="D8" s="73">
        <v>68</v>
      </c>
      <c r="E8" s="73">
        <f t="shared" si="2"/>
        <v>70</v>
      </c>
      <c r="F8" s="73">
        <f t="shared" si="3"/>
        <v>72</v>
      </c>
      <c r="G8" s="73">
        <f t="shared" si="4"/>
        <v>73</v>
      </c>
      <c r="H8" s="64"/>
      <c r="I8" s="74" t="s">
        <v>236</v>
      </c>
      <c r="J8" s="74" t="s">
        <v>237</v>
      </c>
      <c r="K8" s="75" t="s">
        <v>238</v>
      </c>
      <c r="L8" s="75" t="s">
        <v>235</v>
      </c>
      <c r="M8" s="75" t="s">
        <v>239</v>
      </c>
      <c r="N8" s="75" t="s">
        <v>240</v>
      </c>
    </row>
    <row r="9" ht="29.1" customHeight="1" spans="1:14">
      <c r="A9" s="70" t="s">
        <v>241</v>
      </c>
      <c r="B9" s="76">
        <f t="shared" ref="B9:B11" si="5">C9-4</f>
        <v>106</v>
      </c>
      <c r="C9" s="76">
        <f t="shared" ref="C9:C11" si="6">D9-4</f>
        <v>110</v>
      </c>
      <c r="D9" s="76">
        <v>114</v>
      </c>
      <c r="E9" s="76">
        <f t="shared" ref="E9:E11" si="7">D9+4</f>
        <v>118</v>
      </c>
      <c r="F9" s="76">
        <f>E9+4</f>
        <v>122</v>
      </c>
      <c r="G9" s="76">
        <f t="shared" ref="G9:G11" si="8">F9+6</f>
        <v>128</v>
      </c>
      <c r="H9" s="64"/>
      <c r="I9" s="74" t="s">
        <v>235</v>
      </c>
      <c r="J9" s="74" t="s">
        <v>242</v>
      </c>
      <c r="K9" s="75" t="s">
        <v>235</v>
      </c>
      <c r="L9" s="75" t="s">
        <v>243</v>
      </c>
      <c r="M9" s="75" t="s">
        <v>235</v>
      </c>
      <c r="N9" s="75" t="s">
        <v>244</v>
      </c>
    </row>
    <row r="10" ht="29.1" customHeight="1" spans="1:14">
      <c r="A10" s="70" t="s">
        <v>245</v>
      </c>
      <c r="B10" s="73">
        <f t="shared" si="5"/>
        <v>104</v>
      </c>
      <c r="C10" s="73">
        <f t="shared" si="6"/>
        <v>108</v>
      </c>
      <c r="D10" s="73">
        <v>112</v>
      </c>
      <c r="E10" s="73">
        <f t="shared" si="7"/>
        <v>116</v>
      </c>
      <c r="F10" s="73">
        <f>E10+5</f>
        <v>121</v>
      </c>
      <c r="G10" s="73">
        <f t="shared" si="8"/>
        <v>127</v>
      </c>
      <c r="H10" s="64"/>
      <c r="I10" s="74" t="s">
        <v>246</v>
      </c>
      <c r="J10" s="74" t="s">
        <v>247</v>
      </c>
      <c r="K10" s="75" t="s">
        <v>239</v>
      </c>
      <c r="L10" s="75" t="s">
        <v>238</v>
      </c>
      <c r="M10" s="75" t="s">
        <v>248</v>
      </c>
      <c r="N10" s="75" t="s">
        <v>237</v>
      </c>
    </row>
    <row r="11" ht="29.1" customHeight="1" spans="1:14">
      <c r="A11" s="70" t="s">
        <v>249</v>
      </c>
      <c r="B11" s="73">
        <f t="shared" si="5"/>
        <v>102</v>
      </c>
      <c r="C11" s="73">
        <f t="shared" si="6"/>
        <v>106</v>
      </c>
      <c r="D11" s="73">
        <v>110</v>
      </c>
      <c r="E11" s="73">
        <f t="shared" si="7"/>
        <v>114</v>
      </c>
      <c r="F11" s="73">
        <f>E11+5</f>
        <v>119</v>
      </c>
      <c r="G11" s="73">
        <f t="shared" si="8"/>
        <v>125</v>
      </c>
      <c r="H11" s="64"/>
      <c r="I11" s="74" t="s">
        <v>239</v>
      </c>
      <c r="J11" s="74" t="s">
        <v>235</v>
      </c>
      <c r="K11" s="74" t="s">
        <v>235</v>
      </c>
      <c r="L11" s="74" t="s">
        <v>250</v>
      </c>
      <c r="M11" s="74" t="s">
        <v>239</v>
      </c>
      <c r="N11" s="74" t="s">
        <v>239</v>
      </c>
    </row>
    <row r="12" ht="29.1" customHeight="1" spans="1:14">
      <c r="A12" s="70" t="s">
        <v>251</v>
      </c>
      <c r="B12" s="73">
        <f>C12-1.2</f>
        <v>45.6</v>
      </c>
      <c r="C12" s="73">
        <f>D12-1.2</f>
        <v>46.8</v>
      </c>
      <c r="D12" s="73">
        <v>48</v>
      </c>
      <c r="E12" s="73">
        <f>D12+1.2</f>
        <v>49.2</v>
      </c>
      <c r="F12" s="73">
        <f>E12+1.2</f>
        <v>50.4</v>
      </c>
      <c r="G12" s="73">
        <f>F12+1.4</f>
        <v>51.8</v>
      </c>
      <c r="H12" s="64"/>
      <c r="I12" s="74" t="s">
        <v>235</v>
      </c>
      <c r="J12" s="74" t="s">
        <v>235</v>
      </c>
      <c r="K12" s="74" t="s">
        <v>235</v>
      </c>
      <c r="L12" s="74" t="s">
        <v>235</v>
      </c>
      <c r="M12" s="74" t="s">
        <v>235</v>
      </c>
      <c r="N12" s="74" t="s">
        <v>235</v>
      </c>
    </row>
    <row r="13" ht="29.1" customHeight="1" spans="1:14">
      <c r="A13" s="70" t="s">
        <v>252</v>
      </c>
      <c r="B13" s="73">
        <f>C13-1</f>
        <v>48.5</v>
      </c>
      <c r="C13" s="73">
        <f>D13-1</f>
        <v>49.5</v>
      </c>
      <c r="D13" s="73">
        <v>50.5</v>
      </c>
      <c r="E13" s="73">
        <f>D13+1</f>
        <v>51.5</v>
      </c>
      <c r="F13" s="73">
        <f>E13+1</f>
        <v>52.5</v>
      </c>
      <c r="G13" s="73">
        <f>F13+1.5</f>
        <v>54</v>
      </c>
      <c r="H13" s="64"/>
      <c r="I13" s="74" t="s">
        <v>242</v>
      </c>
      <c r="J13" s="74" t="s">
        <v>253</v>
      </c>
      <c r="K13" s="74" t="s">
        <v>235</v>
      </c>
      <c r="L13" s="74" t="s">
        <v>254</v>
      </c>
      <c r="M13" s="74" t="s">
        <v>235</v>
      </c>
      <c r="N13" s="74" t="s">
        <v>255</v>
      </c>
    </row>
    <row r="14" ht="29.1" customHeight="1" spans="1:14">
      <c r="A14" s="70" t="s">
        <v>256</v>
      </c>
      <c r="B14" s="73">
        <f>C14-0.6</f>
        <v>61.2</v>
      </c>
      <c r="C14" s="73">
        <f>D14-1.2</f>
        <v>61.8</v>
      </c>
      <c r="D14" s="73">
        <v>63</v>
      </c>
      <c r="E14" s="73">
        <f>D14+1.2</f>
        <v>64.2</v>
      </c>
      <c r="F14" s="73">
        <f>E14+1.2</f>
        <v>65.4</v>
      </c>
      <c r="G14" s="73">
        <f>F14+0.6</f>
        <v>66</v>
      </c>
      <c r="H14" s="77"/>
      <c r="I14" s="78" t="s">
        <v>235</v>
      </c>
      <c r="J14" s="78" t="s">
        <v>235</v>
      </c>
      <c r="K14" s="78" t="s">
        <v>235</v>
      </c>
      <c r="L14" s="78" t="s">
        <v>235</v>
      </c>
      <c r="M14" s="78" t="s">
        <v>235</v>
      </c>
      <c r="N14" s="78" t="s">
        <v>235</v>
      </c>
    </row>
    <row r="15" ht="17.6" spans="1:14">
      <c r="A15" s="79" t="s">
        <v>126</v>
      </c>
      <c r="H15" s="80"/>
      <c r="I15" s="80"/>
      <c r="J15" s="80"/>
      <c r="K15" s="80"/>
      <c r="L15" s="80"/>
      <c r="M15" s="80"/>
      <c r="N15" s="80"/>
    </row>
    <row r="16" ht="17.6" spans="1:14">
      <c r="A16" s="53" t="s">
        <v>257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ht="17.6" spans="1:13">
      <c r="A17" s="80"/>
      <c r="B17" s="80"/>
      <c r="C17" s="80"/>
      <c r="D17" s="80"/>
      <c r="E17" s="80"/>
      <c r="F17" s="80"/>
      <c r="G17" s="80"/>
      <c r="H17" s="80"/>
      <c r="I17" s="79" t="s">
        <v>258</v>
      </c>
      <c r="J17" s="81"/>
      <c r="K17" s="79" t="s">
        <v>259</v>
      </c>
      <c r="L17" s="79"/>
      <c r="M17" s="79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2.125" style="49" customWidth="1"/>
    <col min="3" max="3" width="12.875" style="49" customWidth="1"/>
    <col min="4" max="4" width="9.125" customWidth="1"/>
    <col min="5" max="5" width="14" style="50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262</v>
      </c>
      <c r="B2" s="5" t="s">
        <v>263</v>
      </c>
      <c r="C2" s="5" t="s">
        <v>264</v>
      </c>
      <c r="D2" s="5" t="s">
        <v>265</v>
      </c>
      <c r="E2" s="7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8" spans="1:15">
      <c r="A3" s="4"/>
      <c r="B3" s="8"/>
      <c r="C3" s="8"/>
      <c r="D3" s="8"/>
      <c r="E3" s="10"/>
      <c r="F3" s="8"/>
      <c r="G3" s="8"/>
      <c r="H3" s="8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8"/>
      <c r="O3" s="8"/>
    </row>
    <row r="4" ht="36" spans="1:15">
      <c r="A4" s="11">
        <v>1</v>
      </c>
      <c r="B4" s="12">
        <v>1112</v>
      </c>
      <c r="C4" s="12" t="s">
        <v>278</v>
      </c>
      <c r="D4" s="358" t="s">
        <v>279</v>
      </c>
      <c r="E4" s="13" t="s">
        <v>280</v>
      </c>
      <c r="F4" s="359" t="s">
        <v>281</v>
      </c>
      <c r="G4" s="12" t="s">
        <v>66</v>
      </c>
      <c r="H4" s="12" t="s">
        <v>66</v>
      </c>
      <c r="I4" s="12">
        <v>2</v>
      </c>
      <c r="J4" s="12">
        <v>2</v>
      </c>
      <c r="K4" s="12">
        <v>2</v>
      </c>
      <c r="L4" s="12">
        <v>4</v>
      </c>
      <c r="M4" s="12">
        <v>3</v>
      </c>
      <c r="N4" s="12">
        <f t="shared" ref="N4:N7" si="0">SUM(I4:M4)</f>
        <v>13</v>
      </c>
      <c r="O4" s="12" t="s">
        <v>282</v>
      </c>
    </row>
    <row r="5" ht="36" spans="1:15">
      <c r="A5" s="11">
        <v>2</v>
      </c>
      <c r="B5" s="12">
        <v>1620</v>
      </c>
      <c r="C5" s="12" t="s">
        <v>278</v>
      </c>
      <c r="D5" s="360" t="s">
        <v>283</v>
      </c>
      <c r="E5" s="13" t="s">
        <v>280</v>
      </c>
      <c r="F5" s="361" t="s">
        <v>281</v>
      </c>
      <c r="G5" s="12" t="s">
        <v>66</v>
      </c>
      <c r="H5" s="12" t="s">
        <v>66</v>
      </c>
      <c r="I5" s="12">
        <v>2</v>
      </c>
      <c r="J5" s="12">
        <v>1</v>
      </c>
      <c r="K5" s="12">
        <v>2</v>
      </c>
      <c r="L5" s="12">
        <v>3</v>
      </c>
      <c r="M5" s="12">
        <v>3</v>
      </c>
      <c r="N5" s="12">
        <f t="shared" si="0"/>
        <v>11</v>
      </c>
      <c r="O5" s="12" t="s">
        <v>282</v>
      </c>
    </row>
    <row r="6" spans="1:15">
      <c r="A6" s="11"/>
      <c r="B6" s="12"/>
      <c r="C6" s="12"/>
      <c r="D6" s="22"/>
      <c r="E6" s="24"/>
      <c r="F6" s="45"/>
      <c r="G6" s="12"/>
      <c r="H6" s="12"/>
      <c r="I6" s="12"/>
      <c r="J6" s="12"/>
      <c r="K6" s="12"/>
      <c r="L6" s="12"/>
      <c r="M6" s="12"/>
      <c r="N6" s="12"/>
      <c r="O6" s="12"/>
    </row>
    <row r="7" ht="21.75" customHeight="1" spans="1:15">
      <c r="A7" s="11"/>
      <c r="B7" s="12"/>
      <c r="C7" s="12"/>
      <c r="D7" s="23"/>
      <c r="E7" s="24"/>
      <c r="F7" s="46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1"/>
      <c r="B8" s="12"/>
      <c r="C8" s="12"/>
      <c r="D8" s="22"/>
      <c r="E8" s="24"/>
      <c r="F8" s="45"/>
      <c r="G8" s="12"/>
      <c r="H8" s="12"/>
      <c r="I8" s="12"/>
      <c r="J8" s="12"/>
      <c r="K8" s="12"/>
      <c r="L8" s="12"/>
      <c r="M8" s="11"/>
      <c r="N8" s="11"/>
      <c r="O8" s="11"/>
    </row>
    <row r="9" spans="1:15">
      <c r="A9" s="11"/>
      <c r="B9" s="12"/>
      <c r="C9" s="12"/>
      <c r="D9" s="42"/>
      <c r="E9" s="24"/>
      <c r="F9" s="46"/>
      <c r="G9" s="12"/>
      <c r="H9" s="12"/>
      <c r="I9" s="12"/>
      <c r="J9" s="12"/>
      <c r="K9" s="12"/>
      <c r="L9" s="12"/>
      <c r="M9" s="11"/>
      <c r="N9" s="11"/>
      <c r="O9" s="11"/>
    </row>
    <row r="10" spans="1:15">
      <c r="A10" s="11"/>
      <c r="B10" s="12"/>
      <c r="C10" s="12"/>
      <c r="D10" s="11"/>
      <c r="E10" s="5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2"/>
      <c r="C11" s="12"/>
      <c r="D11" s="11"/>
      <c r="E11" s="5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4" t="s">
        <v>284</v>
      </c>
      <c r="B12" s="15"/>
      <c r="C12" s="15"/>
      <c r="D12" s="16"/>
      <c r="E12" s="17"/>
      <c r="F12" s="30"/>
      <c r="G12" s="30"/>
      <c r="H12" s="30"/>
      <c r="I12" s="25"/>
      <c r="J12" s="14" t="s">
        <v>285</v>
      </c>
      <c r="K12" s="18"/>
      <c r="L12" s="18"/>
      <c r="M12" s="16"/>
      <c r="N12" s="18"/>
      <c r="O12" s="19"/>
    </row>
    <row r="13" spans="1:15">
      <c r="A13" s="20" t="s">
        <v>286</v>
      </c>
      <c r="B13" s="52"/>
      <c r="C13" s="5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8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288</v>
      </c>
      <c r="H2" s="4"/>
      <c r="I2" s="4" t="s">
        <v>289</v>
      </c>
      <c r="J2" s="4"/>
      <c r="K2" s="6" t="s">
        <v>290</v>
      </c>
      <c r="L2" s="43" t="s">
        <v>291</v>
      </c>
      <c r="M2" s="7" t="s">
        <v>292</v>
      </c>
    </row>
    <row r="3" s="1" customFormat="1" ht="16.8" spans="1:13">
      <c r="A3" s="4"/>
      <c r="B3" s="8"/>
      <c r="C3" s="8"/>
      <c r="D3" s="8"/>
      <c r="E3" s="8"/>
      <c r="F3" s="8"/>
      <c r="G3" s="4" t="s">
        <v>293</v>
      </c>
      <c r="H3" s="4" t="s">
        <v>294</v>
      </c>
      <c r="I3" s="4" t="s">
        <v>293</v>
      </c>
      <c r="J3" s="4" t="s">
        <v>294</v>
      </c>
      <c r="K3" s="9"/>
      <c r="L3" s="44"/>
      <c r="M3" s="10"/>
    </row>
    <row r="4" ht="36" spans="1:13">
      <c r="A4" s="11">
        <v>1</v>
      </c>
      <c r="B4" s="359" t="s">
        <v>281</v>
      </c>
      <c r="C4" s="12">
        <v>1112</v>
      </c>
      <c r="D4" s="12" t="s">
        <v>278</v>
      </c>
      <c r="E4" s="358" t="s">
        <v>279</v>
      </c>
      <c r="F4" s="13" t="s">
        <v>280</v>
      </c>
      <c r="G4" s="12">
        <v>0.2</v>
      </c>
      <c r="H4" s="12">
        <v>0.2</v>
      </c>
      <c r="I4" s="12">
        <v>0.3</v>
      </c>
      <c r="J4" s="12">
        <v>0.5</v>
      </c>
      <c r="K4" s="12">
        <f t="shared" ref="K4:K7" si="0">SUM(G4:J4)</f>
        <v>1.2</v>
      </c>
      <c r="L4" s="12" t="s">
        <v>295</v>
      </c>
      <c r="M4" s="12" t="s">
        <v>282</v>
      </c>
    </row>
    <row r="5" ht="36" spans="1:13">
      <c r="A5" s="11">
        <v>2</v>
      </c>
      <c r="B5" s="361" t="s">
        <v>281</v>
      </c>
      <c r="C5" s="12">
        <v>1620</v>
      </c>
      <c r="D5" s="12" t="s">
        <v>278</v>
      </c>
      <c r="E5" s="360" t="s">
        <v>283</v>
      </c>
      <c r="F5" s="13" t="s">
        <v>280</v>
      </c>
      <c r="G5" s="12">
        <v>0.3</v>
      </c>
      <c r="H5" s="12">
        <v>0.2</v>
      </c>
      <c r="I5" s="12">
        <v>0.5</v>
      </c>
      <c r="J5" s="12">
        <v>0.5</v>
      </c>
      <c r="K5" s="12">
        <f t="shared" si="0"/>
        <v>1.5</v>
      </c>
      <c r="L5" s="12" t="s">
        <v>295</v>
      </c>
      <c r="M5" s="12" t="s">
        <v>282</v>
      </c>
    </row>
    <row r="6" spans="1:13">
      <c r="A6" s="11"/>
      <c r="B6" s="45"/>
      <c r="C6" s="12"/>
      <c r="D6" s="12"/>
      <c r="E6" s="22"/>
      <c r="F6" s="24"/>
      <c r="G6" s="12"/>
      <c r="H6" s="12"/>
      <c r="I6" s="12"/>
      <c r="J6" s="12"/>
      <c r="K6" s="12"/>
      <c r="L6" s="12"/>
      <c r="M6" s="12"/>
    </row>
    <row r="7" spans="1:13">
      <c r="A7" s="11"/>
      <c r="B7" s="46"/>
      <c r="C7" s="12"/>
      <c r="D7" s="12"/>
      <c r="E7" s="23"/>
      <c r="F7" s="24"/>
      <c r="G7" s="12"/>
      <c r="H7" s="12"/>
      <c r="I7" s="12"/>
      <c r="J7" s="12"/>
      <c r="K7" s="12"/>
      <c r="L7" s="12"/>
      <c r="M7" s="12"/>
    </row>
    <row r="8" spans="1:13">
      <c r="A8" s="11"/>
      <c r="B8" s="45"/>
      <c r="C8" s="12"/>
      <c r="D8" s="12"/>
      <c r="E8" s="22"/>
      <c r="F8" s="12"/>
      <c r="G8" s="12"/>
      <c r="H8" s="12"/>
      <c r="I8" s="12"/>
      <c r="J8" s="12"/>
      <c r="K8" s="11"/>
      <c r="L8" s="12"/>
      <c r="M8" s="11"/>
    </row>
    <row r="9" spans="1:13">
      <c r="A9" s="11"/>
      <c r="B9" s="46"/>
      <c r="C9" s="12"/>
      <c r="D9" s="12"/>
      <c r="E9" s="42"/>
      <c r="F9" s="12"/>
      <c r="G9" s="12"/>
      <c r="H9" s="12"/>
      <c r="I9" s="12"/>
      <c r="J9" s="12"/>
      <c r="K9" s="11"/>
      <c r="L9" s="12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4" t="s">
        <v>284</v>
      </c>
      <c r="B12" s="18"/>
      <c r="C12" s="18"/>
      <c r="D12" s="18"/>
      <c r="E12" s="16"/>
      <c r="F12" s="17"/>
      <c r="G12" s="25"/>
      <c r="H12" s="14" t="s">
        <v>296</v>
      </c>
      <c r="I12" s="18"/>
      <c r="J12" s="18"/>
      <c r="K12" s="16"/>
      <c r="L12" s="47"/>
      <c r="M12" s="19"/>
    </row>
    <row r="13" spans="1:13">
      <c r="A13" s="48" t="s">
        <v>297</v>
      </c>
      <c r="B13" s="48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1" t="s">
        <v>300</v>
      </c>
      <c r="H2" s="32"/>
      <c r="I2" s="33"/>
      <c r="J2" s="31" t="s">
        <v>301</v>
      </c>
      <c r="K2" s="32"/>
      <c r="L2" s="33"/>
      <c r="M2" s="31" t="s">
        <v>302</v>
      </c>
      <c r="N2" s="32"/>
      <c r="O2" s="33"/>
      <c r="P2" s="31" t="s">
        <v>303</v>
      </c>
      <c r="Q2" s="32"/>
      <c r="R2" s="33"/>
      <c r="S2" s="32" t="s">
        <v>304</v>
      </c>
      <c r="T2" s="32"/>
      <c r="U2" s="33"/>
      <c r="V2" s="27" t="s">
        <v>305</v>
      </c>
      <c r="W2" s="27" t="s">
        <v>276</v>
      </c>
    </row>
    <row r="3" s="1" customFormat="1" ht="16.8" spans="1:23">
      <c r="A3" s="8"/>
      <c r="B3" s="34"/>
      <c r="C3" s="34"/>
      <c r="D3" s="34"/>
      <c r="E3" s="34"/>
      <c r="F3" s="34"/>
      <c r="G3" s="4" t="s">
        <v>306</v>
      </c>
      <c r="H3" s="4" t="s">
        <v>68</v>
      </c>
      <c r="I3" s="4" t="s">
        <v>267</v>
      </c>
      <c r="J3" s="4" t="s">
        <v>306</v>
      </c>
      <c r="K3" s="4" t="s">
        <v>68</v>
      </c>
      <c r="L3" s="4" t="s">
        <v>267</v>
      </c>
      <c r="M3" s="4" t="s">
        <v>306</v>
      </c>
      <c r="N3" s="4" t="s">
        <v>68</v>
      </c>
      <c r="O3" s="4" t="s">
        <v>267</v>
      </c>
      <c r="P3" s="4" t="s">
        <v>306</v>
      </c>
      <c r="Q3" s="4" t="s">
        <v>68</v>
      </c>
      <c r="R3" s="4" t="s">
        <v>267</v>
      </c>
      <c r="S3" s="4" t="s">
        <v>306</v>
      </c>
      <c r="T3" s="4" t="s">
        <v>68</v>
      </c>
      <c r="U3" s="4" t="s">
        <v>267</v>
      </c>
      <c r="V3" s="35"/>
      <c r="W3" s="35"/>
    </row>
    <row r="4" ht="36" spans="1:23">
      <c r="A4" s="36" t="s">
        <v>307</v>
      </c>
      <c r="B4" s="362" t="s">
        <v>281</v>
      </c>
      <c r="C4" s="12">
        <v>1112</v>
      </c>
      <c r="D4" s="12" t="s">
        <v>278</v>
      </c>
      <c r="E4" s="358" t="s">
        <v>279</v>
      </c>
      <c r="F4" s="13" t="s">
        <v>280</v>
      </c>
      <c r="G4" s="363" t="s">
        <v>308</v>
      </c>
      <c r="H4" s="363" t="s">
        <v>309</v>
      </c>
      <c r="I4" s="363" t="s">
        <v>310</v>
      </c>
      <c r="J4" s="363" t="s">
        <v>311</v>
      </c>
      <c r="K4" s="12" t="s">
        <v>312</v>
      </c>
      <c r="L4" s="363" t="s">
        <v>313</v>
      </c>
      <c r="M4" s="363" t="s">
        <v>314</v>
      </c>
      <c r="N4" s="363" t="s">
        <v>315</v>
      </c>
      <c r="O4" s="363" t="s">
        <v>316</v>
      </c>
      <c r="P4" s="12"/>
      <c r="Q4" s="12"/>
      <c r="R4" s="12"/>
      <c r="S4" s="12"/>
      <c r="T4" s="12"/>
      <c r="U4" s="12"/>
      <c r="V4" s="12"/>
      <c r="W4" s="12"/>
    </row>
    <row r="5" ht="36" spans="1:23">
      <c r="A5" s="38"/>
      <c r="B5" s="39"/>
      <c r="C5" s="12">
        <v>1620</v>
      </c>
      <c r="D5" s="12" t="s">
        <v>278</v>
      </c>
      <c r="E5" s="360" t="s">
        <v>283</v>
      </c>
      <c r="F5" s="13" t="s">
        <v>280</v>
      </c>
      <c r="G5" s="31" t="s">
        <v>317</v>
      </c>
      <c r="H5" s="32"/>
      <c r="I5" s="33"/>
      <c r="J5" s="31" t="s">
        <v>318</v>
      </c>
      <c r="K5" s="32"/>
      <c r="L5" s="33"/>
      <c r="M5" s="31" t="s">
        <v>319</v>
      </c>
      <c r="N5" s="32"/>
      <c r="O5" s="33"/>
      <c r="P5" s="31" t="s">
        <v>320</v>
      </c>
      <c r="Q5" s="32"/>
      <c r="R5" s="33"/>
      <c r="S5" s="32" t="s">
        <v>321</v>
      </c>
      <c r="T5" s="32"/>
      <c r="U5" s="33"/>
      <c r="V5" s="12"/>
      <c r="W5" s="12"/>
    </row>
    <row r="6" spans="1:23">
      <c r="A6" s="38"/>
      <c r="B6" s="39"/>
      <c r="C6" s="12"/>
      <c r="D6" s="12"/>
      <c r="E6" s="22"/>
      <c r="F6" s="24"/>
      <c r="G6" s="4" t="s">
        <v>306</v>
      </c>
      <c r="H6" s="4" t="s">
        <v>68</v>
      </c>
      <c r="I6" s="4" t="s">
        <v>267</v>
      </c>
      <c r="J6" s="4" t="s">
        <v>306</v>
      </c>
      <c r="K6" s="4" t="s">
        <v>68</v>
      </c>
      <c r="L6" s="4" t="s">
        <v>267</v>
      </c>
      <c r="M6" s="4" t="s">
        <v>306</v>
      </c>
      <c r="N6" s="4" t="s">
        <v>68</v>
      </c>
      <c r="O6" s="4" t="s">
        <v>267</v>
      </c>
      <c r="P6" s="4" t="s">
        <v>306</v>
      </c>
      <c r="Q6" s="4" t="s">
        <v>68</v>
      </c>
      <c r="R6" s="4" t="s">
        <v>267</v>
      </c>
      <c r="S6" s="4" t="s">
        <v>306</v>
      </c>
      <c r="T6" s="4" t="s">
        <v>68</v>
      </c>
      <c r="U6" s="4" t="s">
        <v>267</v>
      </c>
      <c r="V6" s="12"/>
      <c r="W6" s="12"/>
    </row>
    <row r="7" spans="1:23">
      <c r="A7" s="40"/>
      <c r="B7" s="41"/>
      <c r="C7" s="12"/>
      <c r="D7" s="12"/>
      <c r="E7" s="23"/>
      <c r="F7" s="24"/>
      <c r="G7" s="12" t="s">
        <v>322</v>
      </c>
      <c r="H7" s="12" t="s">
        <v>323</v>
      </c>
      <c r="I7" s="12" t="s">
        <v>324</v>
      </c>
      <c r="J7" s="12" t="s">
        <v>325</v>
      </c>
      <c r="K7" s="12" t="s">
        <v>326</v>
      </c>
      <c r="L7" s="12" t="s">
        <v>324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7" t="s">
        <v>327</v>
      </c>
      <c r="B8" s="37"/>
      <c r="C8" s="12"/>
      <c r="D8" s="12"/>
      <c r="E8" s="22"/>
      <c r="F8" s="3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1"/>
      <c r="B9" s="41"/>
      <c r="C9" s="12"/>
      <c r="D9" s="12"/>
      <c r="E9" s="42"/>
      <c r="F9" s="4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7" t="s">
        <v>328</v>
      </c>
      <c r="B10" s="37"/>
      <c r="C10" s="37"/>
      <c r="D10" s="37"/>
      <c r="E10" s="37"/>
      <c r="F10" s="3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1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7" t="s">
        <v>329</v>
      </c>
      <c r="B12" s="37"/>
      <c r="C12" s="37"/>
      <c r="D12" s="37"/>
      <c r="E12" s="37"/>
      <c r="F12" s="37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1"/>
      <c r="B13" s="41"/>
      <c r="C13" s="41"/>
      <c r="D13" s="41"/>
      <c r="E13" s="41"/>
      <c r="F13" s="4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7" t="s">
        <v>330</v>
      </c>
      <c r="B14" s="37"/>
      <c r="C14" s="37"/>
      <c r="D14" s="37"/>
      <c r="E14" s="37"/>
      <c r="F14" s="3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1"/>
      <c r="B15" s="41"/>
      <c r="C15" s="41"/>
      <c r="D15" s="41"/>
      <c r="E15" s="41"/>
      <c r="F15" s="4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4" t="s">
        <v>284</v>
      </c>
      <c r="B17" s="18"/>
      <c r="C17" s="18"/>
      <c r="D17" s="18"/>
      <c r="E17" s="16"/>
      <c r="F17" s="17"/>
      <c r="G17" s="25"/>
      <c r="H17" s="30"/>
      <c r="I17" s="30"/>
      <c r="J17" s="14" t="s">
        <v>296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6"/>
      <c r="V17" s="18"/>
      <c r="W17" s="19"/>
    </row>
    <row r="18" spans="1:23">
      <c r="A18" s="20" t="s">
        <v>331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2026-01-10T11:15:17Z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