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<sst xmlns="http://schemas.openxmlformats.org/spreadsheetml/2006/main" count="844" uniqueCount="336">
  <si>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</si>
  <si>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</si>
  <si>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</si>
  <si>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</si>
  <si>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</si>
  <si>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</si>
  <si>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</si>
  <si>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</si>
  <si>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</si>
  <si>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</si>
  <si>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</si>
  <si>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</si>
  <si>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</si>
  <si>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</si>
  <si>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</si>
  <si>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</si>
  <si>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</si>
  <si>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</si>
  <si>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</si>
  <si>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</si>
  <si>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</si>
  <si>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</si>
  <si>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</si>
  <si>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</si>
  <si>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</si>
  <si>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</si>
  <si>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</si>
  <si>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</si>
  <si>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</si>
  <si>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</si>
  <si>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</si>
  <si>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</si>
  <si>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</si>
  <si>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</si>
  <si>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</si>
  <si>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</si>
  <si>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</si>
  <si>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</si>
  <si>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</si>
  <si>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</si>
  <si>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</si>
  <si>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</si>
  <si>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</si>
  <si>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</si>
  <si>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</si>
  <si>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</si>
  <si>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</si>
  <si>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</si>
  <si>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</si>
  <si>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</si>
  <si>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</si>
  <si>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</si>
  <si>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</si>
  <si>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</si>
  <si>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</si>
  <si>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</si>
  <si>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</si>
  <si>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</si>
  <si>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</si>
  <si>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</si>
  <si>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</si>
  <si>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</si>
  <si>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QAJJAO84301</t>
  </si>
  <si>
    <t>合同交期</t>
  </si>
  <si>
    <t>产前确认样</t>
  </si>
  <si>
    <t>有</t>
  </si>
  <si>
    <t>无</t>
  </si>
  <si>
    <t>品名</t>
  </si>
  <si>
    <t>儿童无袖T恤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</si>
  <si>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</si>
  <si>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</si>
  <si>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</si>
  <si>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</si>
  <si>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</si>
  <si>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</si>
  <si>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</si>
  <si>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</si>
  <si>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</si>
  <si>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CGDD25111100020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</si>
  <si>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</si>
  <si>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</si>
  <si>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</si>
  <si>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</si>
  <si>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</si>
  <si>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</si>
  <si>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</si>
  <si>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</si>
  <si>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</si>
  <si>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</si>
  <si>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</si>
  <si>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</si>
  <si>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</si>
  <si>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</si>
  <si>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</si>
  <si>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</si>
  <si>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</si>
  <si>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</si>
  <si>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</si>
  <si>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</si>
  <si>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</si>
  <si>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</si>
  <si>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</si>
  <si>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</si>
  <si>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</si>
  <si>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</si>
  <si>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</si>
  <si>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</si>
  <si>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</si>
  <si>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</si>
  <si>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</si>
  <si>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日光紫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</si>
  <si>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</si>
  <si>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</si>
  <si>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日光紫3件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</si>
  <si>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</si>
  <si>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</si>
  <si>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</si>
  <si>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</si>
  <si>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</si>
  <si>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1、领口不圆顺</t>
  </si>
  <si>
    <t>2、夹圈起扭，夹底止口外露</t>
  </si>
  <si>
    <t>3、下脚冚线起扭，弯曲不平服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</si>
  <si>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</si>
  <si>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</si>
  <si>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</si>
  <si>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</si>
  <si>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</si>
  <si>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</si>
  <si>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</si>
  <si>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</si>
  <si>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</si>
  <si>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</si>
  <si>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</si>
  <si>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</si>
  <si>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</si>
  <si>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</si>
  <si>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</si>
  <si>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</si>
  <si>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</si>
  <si>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</si>
  <si>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110/56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</si>
  <si>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</si>
  <si>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</si>
  <si>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</si>
  <si>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</si>
  <si>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</si>
  <si>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</si>
  <si>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</si>
  <si>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</si>
  <si>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</si>
  <si>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-1</t>
  </si>
  <si>
    <t>胸围</t>
  </si>
  <si>
    <t>+0</t>
  </si>
  <si>
    <t>摆围</t>
  </si>
  <si>
    <t>上领围</t>
  </si>
  <si>
    <t>+1.2</t>
  </si>
  <si>
    <t>+1</t>
  </si>
  <si>
    <t>肩宽</t>
  </si>
  <si>
    <t>包条领高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</si>
  <si>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</si>
  <si>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</si>
  <si>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</si>
  <si>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</si>
  <si>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</si>
  <si>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</si>
  <si>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</si>
  <si>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</si>
  <si>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</si>
  <si>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</si>
  <si>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</si>
  <si>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</si>
  <si>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</si>
  <si>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</si>
  <si>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</si>
  <si>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120/56</t>
  </si>
  <si>
    <t>130/59</t>
  </si>
  <si>
    <t>140/57</t>
  </si>
  <si>
    <t>150/63</t>
  </si>
  <si>
    <t>160/69</t>
  </si>
  <si>
    <t>170/75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</si>
  <si>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</si>
  <si>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黑色</t>
  </si>
  <si>
    <t>青黛蓝</t>
  </si>
  <si>
    <t>山岚绿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</si>
  <si>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</si>
  <si>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</si>
  <si>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</si>
  <si>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</si>
  <si>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</si>
  <si>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</si>
  <si>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</si>
  <si>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</si>
  <si>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</si>
  <si>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</si>
  <si>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</si>
  <si>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</si>
  <si>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</si>
  <si>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</si>
  <si>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</si>
  <si>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</si>
  <si>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</si>
  <si>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</si>
  <si>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</si>
  <si>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</si>
  <si>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</si>
  <si>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</si>
  <si>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</si>
  <si>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</si>
  <si>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</si>
  <si>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</si>
  <si>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</si>
  <si>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</si>
  <si>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</si>
  <si>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</si>
  <si>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</si>
  <si>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</si>
  <si>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</si>
  <si>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</si>
  <si>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</si>
  <si>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</si>
  <si>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</si>
  <si>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1、领不圆顺</t>
  </si>
  <si>
    <t>2、鱼骨线不均匀</t>
  </si>
  <si>
    <t>3、污渍没有清理干净。线头未清理干净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</si>
  <si>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</si>
  <si>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</si>
  <si>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</si>
  <si>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</si>
  <si>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</si>
  <si>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</si>
  <si>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</si>
  <si>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走货1100件，抽查80件，发现4件不良品，已按照以上提出的问题点改正，可以出货</t>
  </si>
  <si>
    <t>服装QC部门</t>
  </si>
  <si>
    <t>检验人</t>
  </si>
  <si>
    <t>-1 -0.5 -1</t>
  </si>
  <si>
    <t>-1 -1 -1</t>
  </si>
  <si>
    <t>-1 -1 +0</t>
  </si>
  <si>
    <t>-0.5 -0.5 +0</t>
  </si>
  <si>
    <t>+0 +0 +0</t>
  </si>
  <si>
    <t>+0 +0.5 +0</t>
  </si>
  <si>
    <t>+0 -1 +0</t>
  </si>
  <si>
    <t>+0 -1 -1</t>
  </si>
  <si>
    <t>+1 +1 +0.7</t>
  </si>
  <si>
    <t>-1 -0.5 +0</t>
  </si>
  <si>
    <t>-0.2 +0 +0</t>
  </si>
  <si>
    <t>+0 +0.2 +0</t>
  </si>
  <si>
    <t>+0.2 +0 +0</t>
  </si>
  <si>
    <t>+0.8 +0 +0</t>
  </si>
  <si>
    <t>+0 +0.6 +0</t>
  </si>
  <si>
    <t>+0 -0.5 -0.5</t>
  </si>
  <si>
    <t>+0.7 +0.5 +0</t>
  </si>
  <si>
    <t>+0.5 +0.3 +0</t>
  </si>
  <si>
    <t>+0 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</si>
  <si>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</si>
  <si>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</si>
  <si>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</si>
  <si>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</si>
  <si>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</si>
  <si>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</si>
  <si>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</si>
  <si>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</si>
  <si>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</si>
  <si>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</si>
  <si>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</si>
  <si>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</si>
  <si>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</si>
  <si>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</si>
  <si>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</si>
  <si>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</si>
  <si>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全消光加积布</t>
  </si>
  <si>
    <t>清风蓝</t>
  </si>
  <si>
    <t>QAJJAO84336/84301</t>
  </si>
  <si>
    <t>旗丰</t>
  </si>
  <si>
    <t>250822166-R1</t>
  </si>
  <si>
    <t>慕山紫</t>
  </si>
  <si>
    <t>231015-012</t>
  </si>
  <si>
    <t>全涤单面小提花</t>
  </si>
  <si>
    <t>佳福</t>
  </si>
  <si>
    <t>231020-059F</t>
  </si>
  <si>
    <t>制表时间：2025/12/5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</si>
  <si>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</si>
  <si>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</si>
  <si>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</si>
  <si>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</si>
  <si>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</si>
  <si>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</si>
  <si>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</si>
  <si>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</si>
  <si>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</si>
  <si>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</si>
  <si>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</si>
  <si>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</si>
  <si>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</si>
  <si>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</si>
  <si>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</si>
  <si>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</si>
  <si>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</si>
  <si>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</si>
  <si>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</si>
  <si>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</si>
  <si>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</si>
  <si>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</si>
  <si>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</si>
  <si>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</si>
  <si>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</si>
  <si>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</si>
  <si>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</si>
  <si>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</si>
  <si>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制表时间：2025/11/4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</si>
  <si>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</si>
  <si>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</si>
  <si>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</si>
  <si>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</si>
  <si>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</si>
  <si>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</si>
  <si>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</si>
  <si>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</si>
  <si>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</si>
  <si>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</si>
  <si>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</si>
  <si>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</si>
  <si>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</si>
  <si>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</si>
  <si>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</si>
  <si>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</si>
  <si>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前中印花</t>
  </si>
  <si>
    <t>无脱落开裂</t>
  </si>
  <si>
    <t>制表时间：2025/12/12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</si>
  <si>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</si>
  <si>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</si>
  <si>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</si>
  <si>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</si>
  <si>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</si>
  <si>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制表时间：3-25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</si>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</sst>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Arial"/>
      <charset val="134"/>
    </font>
    <font>
      <sz val="10"/>
      <color indexed="8"/>
      <name val="宋体"/>
      <charset val="134"/>
    </font>
    <font>
      <b/>
      <sz val="12"/>
      <name val="宋体"/>
      <charset val="134"/>
    </font>
    <font>
      <b/>
      <sz val="12"/>
      <name val="仿宋_GB2312"/>
      <charset val="0"/>
    </font>
    <font>
      <b/>
      <sz val="12"/>
      <color rgb="FFFF0000"/>
      <name val="宋体"/>
      <charset val="134"/>
    </font>
    <font>
      <b/>
      <sz val="12"/>
      <name val="微软雅黑"/>
      <charset val="134"/>
    </font>
    <font>
      <sz val="12"/>
      <name val="宋体"/>
      <charset val="134"/>
      <scheme val="minor"/>
    </font>
    <font>
      <sz val="10"/>
      <name val="微软雅黑"/>
      <charset val="134"/>
    </font>
    <font>
      <sz val="11"/>
      <name val="Arial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  <scheme val="major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9"/>
      <color rgb="FF000000"/>
      <name val="宋体"/>
      <charset val="134"/>
      <scheme val="minor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8"/>
      </right>
      <top style="thin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5" fillId="8" borderId="83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84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5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9" borderId="86" applyNumberFormat="0" applyAlignment="0" applyProtection="0">
      <alignment vertical="center"/>
    </xf>
    <xf numFmtId="0" fontId="64" fillId="10" borderId="87" applyNumberFormat="0" applyAlignment="0" applyProtection="0">
      <alignment vertical="center"/>
    </xf>
    <xf numFmtId="0" fontId="65" fillId="10" borderId="86" applyNumberFormat="0" applyAlignment="0" applyProtection="0">
      <alignment vertical="center"/>
    </xf>
    <xf numFmtId="0" fontId="66" fillId="11" borderId="88" applyNumberFormat="0" applyAlignment="0" applyProtection="0">
      <alignment vertical="center"/>
    </xf>
    <xf numFmtId="0" fontId="67" fillId="0" borderId="89" applyNumberFormat="0" applyFill="0" applyAlignment="0" applyProtection="0">
      <alignment vertical="center"/>
    </xf>
    <xf numFmtId="0" fontId="68" fillId="0" borderId="90" applyNumberFormat="0" applyFill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70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2" fillId="1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6" borderId="0" applyNumberFormat="0" applyBorder="0" applyAlignment="0" applyProtection="0">
      <alignment vertical="center"/>
    </xf>
    <xf numFmtId="0" fontId="72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3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4" borderId="0" applyNumberFormat="0" applyBorder="0" applyAlignment="0" applyProtection="0">
      <alignment vertical="center"/>
    </xf>
    <xf numFmtId="0" fontId="73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18" fillId="0" borderId="0"/>
    <xf numFmtId="0" fontId="1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5" fillId="0" borderId="0">
      <alignment vertical="center"/>
    </xf>
    <xf numFmtId="0" fontId="18" fillId="0" borderId="0"/>
    <xf numFmtId="0" fontId="15" fillId="0" borderId="0">
      <alignment vertical="center"/>
    </xf>
    <xf numFmtId="0" fontId="74" fillId="0" borderId="0"/>
    <xf numFmtId="0" fontId="18" fillId="0" borderId="0">
      <alignment vertical="center"/>
    </xf>
    <xf numFmtId="0" fontId="15" fillId="0" borderId="0">
      <alignment vertical="center"/>
    </xf>
    <xf numFmtId="0" fontId="18" fillId="0" borderId="0"/>
    <xf numFmtId="0" fontId="75" fillId="0" borderId="0">
      <alignment horizontal="center" vertical="center"/>
    </xf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/>
    <xf numFmtId="0" fontId="6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9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5" fillId="0" borderId="2" xfId="0" applyNumberFormat="1" applyFont="1" applyFill="1" applyBorder="1" applyAlignment="1" applyProtection="1">
      <alignment horizontal="center"/>
    </xf>
    <xf numFmtId="177" fontId="15" fillId="0" borderId="2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7" fillId="0" borderId="0" xfId="53" applyFont="1" applyFill="1" applyAlignment="1"/>
    <xf numFmtId="0" fontId="18" fillId="0" borderId="0" xfId="53" applyFont="1" applyFill="1" applyAlignment="1"/>
    <xf numFmtId="49" fontId="17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0" fillId="0" borderId="9" xfId="52" applyFont="1" applyFill="1" applyBorder="1" applyAlignment="1">
      <alignment horizontal="left" vertical="center"/>
    </xf>
    <xf numFmtId="0" fontId="20" fillId="0" borderId="10" xfId="52" applyFont="1" applyFill="1" applyBorder="1" applyAlignment="1">
      <alignment horizontal="center" vertical="center"/>
    </xf>
    <xf numFmtId="0" fontId="21" fillId="0" borderId="10" xfId="52" applyFont="1" applyFill="1" applyBorder="1" applyAlignment="1">
      <alignment horizontal="center" vertical="center"/>
    </xf>
    <xf numFmtId="0" fontId="20" fillId="0" borderId="11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vertical="center"/>
    </xf>
    <xf numFmtId="0" fontId="22" fillId="0" borderId="12" xfId="52" applyFont="1" applyFill="1" applyBorder="1" applyAlignment="1">
      <alignment horizontal="center" vertical="center"/>
    </xf>
    <xf numFmtId="0" fontId="22" fillId="0" borderId="13" xfId="52" applyFont="1" applyFill="1" applyBorder="1" applyAlignment="1">
      <alignment horizontal="center" vertical="center"/>
    </xf>
    <xf numFmtId="0" fontId="17" fillId="0" borderId="2" xfId="53" applyFont="1" applyFill="1" applyBorder="1" applyAlignment="1">
      <alignment horizontal="center"/>
    </xf>
    <xf numFmtId="0" fontId="20" fillId="0" borderId="2" xfId="52" applyFont="1" applyFill="1" applyBorder="1" applyAlignment="1">
      <alignment horizontal="left" vertical="center"/>
    </xf>
    <xf numFmtId="0" fontId="17" fillId="0" borderId="2" xfId="52" applyFont="1" applyFill="1" applyBorder="1" applyAlignment="1">
      <alignment horizontal="center" vertical="center"/>
    </xf>
    <xf numFmtId="0" fontId="23" fillId="0" borderId="14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4" fillId="0" borderId="15" xfId="53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49" fontId="27" fillId="0" borderId="15" xfId="51" applyNumberFormat="1" applyFont="1" applyFill="1" applyBorder="1" applyAlignment="1">
      <alignment vertical="center"/>
    </xf>
    <xf numFmtId="49" fontId="28" fillId="0" borderId="2" xfId="54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18" xfId="0" applyFont="1" applyFill="1" applyBorder="1" applyAlignment="1">
      <alignment horizontal="center" vertical="center"/>
    </xf>
    <xf numFmtId="0" fontId="32" fillId="0" borderId="14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29" fillId="0" borderId="19" xfId="0" applyFont="1" applyFill="1" applyBorder="1" applyAlignment="1">
      <alignment horizontal="left" vertical="center"/>
    </xf>
    <xf numFmtId="0" fontId="30" fillId="0" borderId="20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178" fontId="35" fillId="0" borderId="15" xfId="0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horizontal="left"/>
    </xf>
    <xf numFmtId="0" fontId="36" fillId="0" borderId="2" xfId="0" applyFont="1" applyFill="1" applyBorder="1" applyAlignment="1">
      <alignment horizontal="center"/>
    </xf>
    <xf numFmtId="0" fontId="37" fillId="0" borderId="22" xfId="0" applyNumberFormat="1" applyFont="1" applyFill="1" applyBorder="1" applyAlignment="1">
      <alignment shrinkToFit="1"/>
    </xf>
    <xf numFmtId="0" fontId="34" fillId="0" borderId="23" xfId="0" applyNumberFormat="1" applyFont="1" applyFill="1" applyBorder="1" applyAlignment="1">
      <alignment horizontal="center" vertical="center"/>
    </xf>
    <xf numFmtId="0" fontId="38" fillId="0" borderId="23" xfId="0" applyFont="1" applyFill="1" applyBorder="1" applyAlignment="1">
      <alignment horizontal="center" vertical="center"/>
    </xf>
    <xf numFmtId="0" fontId="34" fillId="0" borderId="24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0" fontId="34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0" fontId="28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8" fillId="0" borderId="0" xfId="52" applyFill="1" applyBorder="1" applyAlignment="1">
      <alignment horizontal="left" vertical="center"/>
    </xf>
    <xf numFmtId="0" fontId="18" fillId="0" borderId="0" xfId="52" applyFont="1" applyFill="1" applyAlignment="1">
      <alignment horizontal="left" vertical="center"/>
    </xf>
    <xf numFmtId="0" fontId="18" fillId="0" borderId="0" xfId="52" applyFill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40" fillId="0" borderId="26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40" fillId="0" borderId="27" xfId="52" applyFont="1" applyFill="1" applyBorder="1" applyAlignment="1">
      <alignment horizontal="center" vertical="center"/>
    </xf>
    <xf numFmtId="0" fontId="25" fillId="0" borderId="27" xfId="52" applyFont="1" applyFill="1" applyBorder="1" applyAlignment="1">
      <alignment vertical="center"/>
    </xf>
    <xf numFmtId="0" fontId="40" fillId="0" borderId="27" xfId="52" applyFont="1" applyFill="1" applyBorder="1" applyAlignment="1">
      <alignment vertical="center"/>
    </xf>
    <xf numFmtId="0" fontId="21" fillId="0" borderId="28" xfId="52" applyFont="1" applyBorder="1" applyAlignment="1">
      <alignment horizontal="left" vertical="center"/>
    </xf>
    <xf numFmtId="0" fontId="21" fillId="0" borderId="29" xfId="52" applyFont="1" applyBorder="1" applyAlignment="1">
      <alignment horizontal="left" vertical="center"/>
    </xf>
    <xf numFmtId="0" fontId="40" fillId="0" borderId="27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center" vertical="center"/>
    </xf>
    <xf numFmtId="0" fontId="25" fillId="0" borderId="30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vertical="center"/>
    </xf>
    <xf numFmtId="0" fontId="21" fillId="0" borderId="28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vertical="center"/>
    </xf>
    <xf numFmtId="58" fontId="25" fillId="0" borderId="28" xfId="52" applyNumberFormat="1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40" fillId="0" borderId="28" xfId="52" applyFont="1" applyFill="1" applyBorder="1" applyAlignment="1">
      <alignment horizontal="center" vertical="center"/>
    </xf>
    <xf numFmtId="0" fontId="40" fillId="0" borderId="29" xfId="52" applyFont="1" applyFill="1" applyBorder="1" applyAlignment="1">
      <alignment horizontal="center" vertical="center"/>
    </xf>
    <xf numFmtId="0" fontId="40" fillId="0" borderId="31" xfId="52" applyFont="1" applyFill="1" applyBorder="1" applyAlignment="1">
      <alignment horizontal="left" vertical="center"/>
    </xf>
    <xf numFmtId="0" fontId="40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40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vertical="center"/>
    </xf>
    <xf numFmtId="0" fontId="25" fillId="0" borderId="33" xfId="52" applyFont="1" applyFill="1" applyBorder="1" applyAlignment="1">
      <alignment horizontal="left" vertical="center"/>
    </xf>
    <xf numFmtId="0" fontId="40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40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40" fillId="0" borderId="26" xfId="52" applyFont="1" applyFill="1" applyBorder="1" applyAlignment="1">
      <alignment vertical="center"/>
    </xf>
    <xf numFmtId="0" fontId="40" fillId="0" borderId="35" xfId="52" applyFont="1" applyFill="1" applyBorder="1" applyAlignment="1">
      <alignment vertical="center"/>
    </xf>
    <xf numFmtId="0" fontId="40" fillId="0" borderId="36" xfId="52" applyFont="1" applyFill="1" applyBorder="1" applyAlignment="1">
      <alignment vertical="center"/>
    </xf>
    <xf numFmtId="0" fontId="40" fillId="0" borderId="37" xfId="52" applyFont="1" applyFill="1" applyBorder="1" applyAlignment="1">
      <alignment vertical="center"/>
    </xf>
    <xf numFmtId="0" fontId="25" fillId="0" borderId="28" xfId="52" applyFont="1" applyFill="1" applyBorder="1" applyAlignment="1">
      <alignment vertical="center"/>
    </xf>
    <xf numFmtId="0" fontId="25" fillId="0" borderId="38" xfId="52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center" vertical="center"/>
    </xf>
    <xf numFmtId="0" fontId="25" fillId="0" borderId="40" xfId="52" applyFont="1" applyFill="1" applyBorder="1" applyAlignment="1">
      <alignment horizontal="center" vertical="center"/>
    </xf>
    <xf numFmtId="0" fontId="41" fillId="0" borderId="41" xfId="52" applyFont="1" applyFill="1" applyBorder="1" applyAlignment="1">
      <alignment horizontal="left" vertical="center"/>
    </xf>
    <xf numFmtId="0" fontId="41" fillId="0" borderId="39" xfId="52" applyFont="1" applyFill="1" applyBorder="1" applyAlignment="1">
      <alignment horizontal="left" vertical="center"/>
    </xf>
    <xf numFmtId="0" fontId="41" fillId="0" borderId="40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40" fillId="0" borderId="30" xfId="52" applyFont="1" applyFill="1" applyBorder="1" applyAlignment="1">
      <alignment horizontal="left" vertical="center"/>
    </xf>
    <xf numFmtId="0" fontId="40" fillId="0" borderId="29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 wrapText="1"/>
    </xf>
    <xf numFmtId="0" fontId="25" fillId="0" borderId="28" xfId="52" applyFont="1" applyFill="1" applyBorder="1" applyAlignment="1">
      <alignment horizontal="left" vertical="center" wrapText="1"/>
    </xf>
    <xf numFmtId="0" fontId="25" fillId="0" borderId="29" xfId="52" applyFont="1" applyFill="1" applyBorder="1" applyAlignment="1">
      <alignment horizontal="left" vertical="center" wrapText="1"/>
    </xf>
    <xf numFmtId="0" fontId="40" fillId="0" borderId="32" xfId="52" applyFont="1" applyFill="1" applyBorder="1" applyAlignment="1">
      <alignment horizontal="left" vertical="center"/>
    </xf>
    <xf numFmtId="0" fontId="18" fillId="0" borderId="33" xfId="52" applyFill="1" applyBorder="1" applyAlignment="1">
      <alignment horizontal="center" vertical="center"/>
    </xf>
    <xf numFmtId="0" fontId="18" fillId="0" borderId="34" xfId="52" applyFill="1" applyBorder="1" applyAlignment="1">
      <alignment horizontal="center" vertical="center"/>
    </xf>
    <xf numFmtId="0" fontId="40" fillId="0" borderId="42" xfId="52" applyFont="1" applyFill="1" applyBorder="1" applyAlignment="1">
      <alignment horizontal="center" vertical="center"/>
    </xf>
    <xf numFmtId="0" fontId="40" fillId="0" borderId="43" xfId="52" applyFont="1" applyFill="1" applyBorder="1" applyAlignment="1">
      <alignment horizontal="left" vertical="center"/>
    </xf>
    <xf numFmtId="0" fontId="40" fillId="0" borderId="36" xfId="52" applyFont="1" applyFill="1" applyBorder="1" applyAlignment="1">
      <alignment horizontal="left" vertical="center"/>
    </xf>
    <xf numFmtId="0" fontId="40" fillId="0" borderId="37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 wrapText="1"/>
    </xf>
    <xf numFmtId="0" fontId="18" fillId="0" borderId="40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39" xfId="52" applyFont="1" applyFill="1" applyBorder="1" applyAlignment="1">
      <alignment horizontal="right" vertical="center"/>
    </xf>
    <xf numFmtId="0" fontId="25" fillId="0" borderId="44" xfId="52" applyFont="1" applyFill="1" applyBorder="1" applyAlignment="1">
      <alignment horizontal="right" vertical="center"/>
    </xf>
    <xf numFmtId="0" fontId="25" fillId="0" borderId="45" xfId="52" applyFont="1" applyFill="1" applyBorder="1" applyAlignment="1">
      <alignment horizontal="center" vertical="center"/>
    </xf>
    <xf numFmtId="0" fontId="41" fillId="0" borderId="26" xfId="52" applyFont="1" applyFill="1" applyBorder="1" applyAlignment="1">
      <alignment horizontal="left" vertical="center"/>
    </xf>
    <xf numFmtId="0" fontId="41" fillId="0" borderId="27" xfId="52" applyFont="1" applyFill="1" applyBorder="1" applyAlignment="1">
      <alignment horizontal="left" vertical="center"/>
    </xf>
    <xf numFmtId="0" fontId="41" fillId="0" borderId="30" xfId="52" applyFont="1" applyFill="1" applyBorder="1" applyAlignment="1">
      <alignment horizontal="left" vertical="center"/>
    </xf>
    <xf numFmtId="0" fontId="40" fillId="0" borderId="38" xfId="52" applyFont="1" applyFill="1" applyBorder="1" applyAlignment="1">
      <alignment horizontal="left" vertical="center"/>
    </xf>
    <xf numFmtId="0" fontId="40" fillId="0" borderId="44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center" vertical="center"/>
    </xf>
    <xf numFmtId="58" fontId="25" fillId="0" borderId="33" xfId="52" applyNumberFormat="1" applyFont="1" applyFill="1" applyBorder="1" applyAlignment="1">
      <alignment horizontal="center" vertical="center"/>
    </xf>
    <xf numFmtId="0" fontId="40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8" fillId="0" borderId="0" xfId="53" applyFont="1" applyFill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22" fillId="0" borderId="46" xfId="52" applyFont="1" applyFill="1" applyBorder="1" applyAlignment="1">
      <alignment horizontal="center" vertical="center"/>
    </xf>
    <xf numFmtId="0" fontId="24" fillId="0" borderId="5" xfId="53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27" fillId="0" borderId="5" xfId="51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42" fillId="0" borderId="5" xfId="49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/>
    </xf>
    <xf numFmtId="178" fontId="35" fillId="0" borderId="5" xfId="0" applyNumberFormat="1" applyFont="1" applyFill="1" applyBorder="1" applyAlignment="1">
      <alignment horizontal="center" vertical="center"/>
    </xf>
    <xf numFmtId="0" fontId="34" fillId="0" borderId="47" xfId="0" applyNumberFormat="1" applyFont="1" applyFill="1" applyBorder="1" applyAlignment="1">
      <alignment horizontal="center" vertical="center"/>
    </xf>
    <xf numFmtId="0" fontId="17" fillId="0" borderId="2" xfId="53" applyFont="1" applyFill="1" applyBorder="1" applyAlignment="1"/>
    <xf numFmtId="58" fontId="28" fillId="0" borderId="0" xfId="53" applyNumberFormat="1" applyFont="1" applyFill="1" applyAlignment="1">
      <alignment horizontal="left"/>
    </xf>
    <xf numFmtId="0" fontId="18" fillId="0" borderId="0" xfId="52" applyFont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1" fillId="0" borderId="49" xfId="52" applyFont="1" applyBorder="1" applyAlignment="1">
      <alignment horizontal="center" vertical="center"/>
    </xf>
    <xf numFmtId="0" fontId="29" fillId="0" borderId="49" xfId="52" applyFont="1" applyBorder="1" applyAlignment="1">
      <alignment horizontal="center" vertical="center"/>
    </xf>
    <xf numFmtId="0" fontId="41" fillId="0" borderId="49" xfId="52" applyFont="1" applyBorder="1" applyAlignment="1">
      <alignment horizontal="left" vertical="center"/>
    </xf>
    <xf numFmtId="0" fontId="18" fillId="0" borderId="49" xfId="52" applyFont="1" applyBorder="1" applyAlignment="1">
      <alignment horizontal="center" vertical="center"/>
    </xf>
    <xf numFmtId="0" fontId="18" fillId="0" borderId="50" xfId="52" applyFont="1" applyBorder="1" applyAlignment="1">
      <alignment horizontal="center" vertical="center"/>
    </xf>
    <xf numFmtId="0" fontId="41" fillId="0" borderId="26" xfId="52" applyFont="1" applyBorder="1" applyAlignment="1">
      <alignment horizontal="center" vertical="center"/>
    </xf>
    <xf numFmtId="0" fontId="41" fillId="0" borderId="27" xfId="52" applyFont="1" applyBorder="1" applyAlignment="1">
      <alignment horizontal="center" vertical="center"/>
    </xf>
    <xf numFmtId="0" fontId="41" fillId="0" borderId="30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29" fillId="0" borderId="30" xfId="52" applyFont="1" applyBorder="1" applyAlignment="1">
      <alignment horizontal="center" vertical="center"/>
    </xf>
    <xf numFmtId="0" fontId="41" fillId="0" borderId="31" xfId="52" applyFont="1" applyBorder="1" applyAlignment="1">
      <alignment horizontal="left" vertical="center"/>
    </xf>
    <xf numFmtId="0" fontId="41" fillId="0" borderId="28" xfId="52" applyFont="1" applyBorder="1" applyAlignment="1">
      <alignment horizontal="left" vertical="center"/>
    </xf>
    <xf numFmtId="14" fontId="21" fillId="0" borderId="28" xfId="52" applyNumberFormat="1" applyFont="1" applyBorder="1" applyAlignment="1">
      <alignment horizontal="center" vertical="center"/>
    </xf>
    <xf numFmtId="14" fontId="21" fillId="0" borderId="29" xfId="52" applyNumberFormat="1" applyFont="1" applyBorder="1" applyAlignment="1">
      <alignment horizontal="center" vertical="center"/>
    </xf>
    <xf numFmtId="0" fontId="41" fillId="0" borderId="31" xfId="52" applyFont="1" applyBorder="1" applyAlignment="1">
      <alignment vertical="center"/>
    </xf>
    <xf numFmtId="0" fontId="21" fillId="0" borderId="28" xfId="52" applyNumberFormat="1" applyFont="1" applyBorder="1" applyAlignment="1">
      <alignment horizontal="center" vertical="center"/>
    </xf>
    <xf numFmtId="0" fontId="21" fillId="0" borderId="29" xfId="52" applyFont="1" applyBorder="1" applyAlignment="1">
      <alignment horizontal="center" vertical="center"/>
    </xf>
    <xf numFmtId="0" fontId="41" fillId="0" borderId="28" xfId="52" applyFont="1" applyBorder="1" applyAlignment="1">
      <alignment vertical="center"/>
    </xf>
    <xf numFmtId="0" fontId="21" fillId="0" borderId="51" xfId="52" applyFont="1" applyBorder="1" applyAlignment="1">
      <alignment horizontal="center" vertical="center"/>
    </xf>
    <xf numFmtId="0" fontId="21" fillId="0" borderId="52" xfId="52" applyFont="1" applyBorder="1" applyAlignment="1">
      <alignment horizontal="center" vertical="center"/>
    </xf>
    <xf numFmtId="0" fontId="18" fillId="0" borderId="28" xfId="52" applyFont="1" applyBorder="1" applyAlignment="1">
      <alignment vertical="center"/>
    </xf>
    <xf numFmtId="0" fontId="43" fillId="0" borderId="32" xfId="52" applyFont="1" applyBorder="1" applyAlignment="1">
      <alignment vertical="center"/>
    </xf>
    <xf numFmtId="0" fontId="21" fillId="0" borderId="53" xfId="52" applyFont="1" applyBorder="1" applyAlignment="1">
      <alignment horizontal="center" vertical="center"/>
    </xf>
    <xf numFmtId="0" fontId="21" fillId="0" borderId="45" xfId="52" applyFont="1" applyBorder="1" applyAlignment="1">
      <alignment horizontal="center" vertical="center"/>
    </xf>
    <xf numFmtId="0" fontId="41" fillId="0" borderId="32" xfId="52" applyFont="1" applyBorder="1" applyAlignment="1">
      <alignment horizontal="left" vertical="center"/>
    </xf>
    <xf numFmtId="0" fontId="41" fillId="0" borderId="33" xfId="52" applyFont="1" applyBorder="1" applyAlignment="1">
      <alignment horizontal="left" vertical="center"/>
    </xf>
    <xf numFmtId="14" fontId="21" fillId="0" borderId="33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1" fillId="0" borderId="33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vertical="center"/>
    </xf>
    <xf numFmtId="0" fontId="18" fillId="0" borderId="27" xfId="52" applyFont="1" applyBorder="1" applyAlignment="1">
      <alignment horizontal="left" vertical="center"/>
    </xf>
    <xf numFmtId="0" fontId="21" fillId="0" borderId="27" xfId="52" applyFont="1" applyBorder="1" applyAlignment="1">
      <alignment horizontal="left" vertical="center"/>
    </xf>
    <xf numFmtId="0" fontId="18" fillId="0" borderId="27" xfId="52" applyFont="1" applyBorder="1" applyAlignment="1">
      <alignment vertical="center"/>
    </xf>
    <xf numFmtId="0" fontId="41" fillId="0" borderId="27" xfId="52" applyFont="1" applyBorder="1" applyAlignment="1">
      <alignment vertical="center"/>
    </xf>
    <xf numFmtId="0" fontId="21" fillId="0" borderId="30" xfId="52" applyFont="1" applyBorder="1" applyAlignment="1">
      <alignment horizontal="left" vertical="center"/>
    </xf>
    <xf numFmtId="0" fontId="18" fillId="0" borderId="28" xfId="52" applyFont="1" applyBorder="1" applyAlignment="1">
      <alignment horizontal="left" vertical="center"/>
    </xf>
    <xf numFmtId="0" fontId="41" fillId="0" borderId="34" xfId="52" applyFont="1" applyBorder="1" applyAlignment="1">
      <alignment horizontal="left" vertical="center"/>
    </xf>
    <xf numFmtId="0" fontId="41" fillId="0" borderId="0" xfId="52" applyFont="1" applyBorder="1" applyAlignment="1">
      <alignment horizontal="left" vertical="center"/>
    </xf>
    <xf numFmtId="0" fontId="25" fillId="0" borderId="43" xfId="52" applyFont="1" applyBorder="1" applyAlignment="1">
      <alignment horizontal="left" vertical="center" wrapText="1"/>
    </xf>
    <xf numFmtId="0" fontId="25" fillId="0" borderId="36" xfId="52" applyFont="1" applyBorder="1" applyAlignment="1">
      <alignment horizontal="left" vertical="center" wrapText="1"/>
    </xf>
    <xf numFmtId="0" fontId="25" fillId="0" borderId="54" xfId="52" applyFont="1" applyBorder="1" applyAlignment="1">
      <alignment horizontal="left" vertical="center" wrapText="1"/>
    </xf>
    <xf numFmtId="0" fontId="40" fillId="0" borderId="27" xfId="52" applyFont="1" applyBorder="1" applyAlignment="1">
      <alignment horizontal="left" vertical="center"/>
    </xf>
    <xf numFmtId="0" fontId="40" fillId="0" borderId="30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25" fillId="0" borderId="44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40" fillId="0" borderId="38" xfId="52" applyFont="1" applyBorder="1" applyAlignment="1">
      <alignment horizontal="left" vertical="center"/>
    </xf>
    <xf numFmtId="0" fontId="40" fillId="0" borderId="39" xfId="52" applyFont="1" applyBorder="1" applyAlignment="1">
      <alignment horizontal="left" vertical="center"/>
    </xf>
    <xf numFmtId="0" fontId="40" fillId="0" borderId="40" xfId="52" applyFont="1" applyBorder="1" applyAlignment="1">
      <alignment horizontal="left" vertical="center"/>
    </xf>
    <xf numFmtId="0" fontId="21" fillId="0" borderId="32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 wrapText="1"/>
    </xf>
    <xf numFmtId="0" fontId="25" fillId="0" borderId="27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41" fillId="0" borderId="31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41" fillId="0" borderId="32" xfId="52" applyFont="1" applyBorder="1" applyAlignment="1">
      <alignment horizontal="center" vertical="center"/>
    </xf>
    <xf numFmtId="0" fontId="41" fillId="0" borderId="33" xfId="52" applyFont="1" applyBorder="1" applyAlignment="1">
      <alignment horizontal="center" vertical="center"/>
    </xf>
    <xf numFmtId="0" fontId="41" fillId="0" borderId="34" xfId="52" applyFont="1" applyBorder="1" applyAlignment="1">
      <alignment horizontal="center" vertical="center"/>
    </xf>
    <xf numFmtId="0" fontId="41" fillId="0" borderId="31" xfId="52" applyFont="1" applyBorder="1" applyAlignment="1">
      <alignment horizontal="center" vertical="center"/>
    </xf>
    <xf numFmtId="0" fontId="41" fillId="0" borderId="28" xfId="52" applyFont="1" applyBorder="1" applyAlignment="1">
      <alignment horizontal="center" vertical="center"/>
    </xf>
    <xf numFmtId="0" fontId="40" fillId="0" borderId="28" xfId="52" applyFont="1" applyBorder="1" applyAlignment="1">
      <alignment horizontal="left" vertical="center"/>
    </xf>
    <xf numFmtId="0" fontId="40" fillId="0" borderId="29" xfId="52" applyFont="1" applyBorder="1" applyAlignment="1">
      <alignment horizontal="left" vertical="center"/>
    </xf>
    <xf numFmtId="0" fontId="41" fillId="0" borderId="55" xfId="52" applyFont="1" applyFill="1" applyBorder="1" applyAlignment="1">
      <alignment horizontal="left" vertical="center"/>
    </xf>
    <xf numFmtId="0" fontId="41" fillId="0" borderId="56" xfId="52" applyFont="1" applyFill="1" applyBorder="1" applyAlignment="1">
      <alignment horizontal="left" vertical="center"/>
    </xf>
    <xf numFmtId="0" fontId="41" fillId="0" borderId="45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41" fillId="0" borderId="41" xfId="52" applyFont="1" applyBorder="1" applyAlignment="1">
      <alignment horizontal="left" vertical="center"/>
    </xf>
    <xf numFmtId="0" fontId="41" fillId="0" borderId="39" xfId="52" applyFont="1" applyBorder="1" applyAlignment="1">
      <alignment horizontal="left" vertical="center"/>
    </xf>
    <xf numFmtId="0" fontId="41" fillId="0" borderId="40" xfId="52" applyFont="1" applyBorder="1" applyAlignment="1">
      <alignment horizontal="left" vertical="center"/>
    </xf>
    <xf numFmtId="0" fontId="29" fillId="0" borderId="60" xfId="52" applyFont="1" applyBorder="1" applyAlignment="1">
      <alignment vertical="center"/>
    </xf>
    <xf numFmtId="0" fontId="21" fillId="0" borderId="61" xfId="52" applyFont="1" applyBorder="1" applyAlignment="1">
      <alignment horizontal="center" vertical="center"/>
    </xf>
    <xf numFmtId="0" fontId="29" fillId="0" borderId="61" xfId="52" applyFont="1" applyBorder="1" applyAlignment="1">
      <alignment vertical="center"/>
    </xf>
    <xf numFmtId="58" fontId="18" fillId="0" borderId="61" xfId="52" applyNumberFormat="1" applyFont="1" applyBorder="1" applyAlignment="1">
      <alignment vertical="center"/>
    </xf>
    <xf numFmtId="0" fontId="29" fillId="0" borderId="61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9" fillId="0" borderId="63" xfId="52" applyFont="1" applyFill="1" applyBorder="1" applyAlignment="1">
      <alignment horizontal="left" vertical="center"/>
    </xf>
    <xf numFmtId="0" fontId="29" fillId="0" borderId="61" xfId="52" applyFont="1" applyFill="1" applyBorder="1" applyAlignment="1">
      <alignment horizontal="left" vertical="center"/>
    </xf>
    <xf numFmtId="0" fontId="29" fillId="0" borderId="64" xfId="52" applyFont="1" applyFill="1" applyBorder="1" applyAlignment="1">
      <alignment horizontal="left" vertical="center"/>
    </xf>
    <xf numFmtId="0" fontId="29" fillId="0" borderId="65" xfId="52" applyFont="1" applyFill="1" applyBorder="1" applyAlignment="1">
      <alignment horizontal="center" vertical="center"/>
    </xf>
    <xf numFmtId="0" fontId="29" fillId="0" borderId="66" xfId="52" applyFont="1" applyFill="1" applyBorder="1" applyAlignment="1">
      <alignment horizontal="center" vertical="center"/>
    </xf>
    <xf numFmtId="0" fontId="29" fillId="0" borderId="67" xfId="52" applyFont="1" applyFill="1" applyBorder="1" applyAlignment="1">
      <alignment horizontal="center" vertical="center"/>
    </xf>
    <xf numFmtId="0" fontId="29" fillId="0" borderId="32" xfId="52" applyFont="1" applyFill="1" applyBorder="1" applyAlignment="1">
      <alignment horizontal="center" vertical="center"/>
    </xf>
    <xf numFmtId="0" fontId="29" fillId="0" borderId="33" xfId="52" applyFont="1" applyFill="1" applyBorder="1" applyAlignment="1">
      <alignment horizontal="center" vertical="center"/>
    </xf>
    <xf numFmtId="0" fontId="29" fillId="0" borderId="34" xfId="52" applyFont="1" applyFill="1" applyBorder="1" applyAlignment="1">
      <alignment horizontal="center" vertical="center"/>
    </xf>
    <xf numFmtId="0" fontId="17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7" fillId="0" borderId="68" xfId="53" applyFont="1" applyFill="1" applyBorder="1" applyAlignment="1">
      <alignment horizontal="center"/>
    </xf>
    <xf numFmtId="0" fontId="17" fillId="0" borderId="12" xfId="52" applyFont="1" applyFill="1" applyBorder="1" applyAlignment="1">
      <alignment horizontal="center" vertical="center"/>
    </xf>
    <xf numFmtId="0" fontId="0" fillId="0" borderId="69" xfId="0" applyFont="1" applyFill="1" applyBorder="1" applyAlignment="1">
      <alignment horizontal="left" vertical="center"/>
    </xf>
    <xf numFmtId="0" fontId="17" fillId="0" borderId="6" xfId="53" applyFont="1" applyFill="1" applyBorder="1" applyAlignment="1">
      <alignment horizontal="center"/>
    </xf>
    <xf numFmtId="0" fontId="24" fillId="0" borderId="14" xfId="53" applyFont="1" applyFill="1" applyBorder="1" applyAlignment="1" applyProtection="1">
      <alignment horizontal="center" vertical="center"/>
    </xf>
    <xf numFmtId="0" fontId="0" fillId="0" borderId="70" xfId="0" applyFont="1" applyFill="1" applyBorder="1" applyAlignment="1">
      <alignment horizontal="left" vertical="center"/>
    </xf>
    <xf numFmtId="179" fontId="26" fillId="0" borderId="71" xfId="0" applyNumberFormat="1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center" vertical="center"/>
    </xf>
    <xf numFmtId="49" fontId="28" fillId="0" borderId="31" xfId="54" applyNumberFormat="1" applyFont="1" applyFill="1" applyBorder="1" applyAlignment="1">
      <alignment horizontal="center" vertical="center"/>
    </xf>
    <xf numFmtId="0" fontId="26" fillId="0" borderId="28" xfId="0" applyNumberFormat="1" applyFont="1" applyFill="1" applyBorder="1" applyAlignment="1">
      <alignment horizontal="center" vertical="center"/>
    </xf>
    <xf numFmtId="0" fontId="17" fillId="0" borderId="28" xfId="53" applyFont="1" applyFill="1" applyBorder="1" applyAlignment="1"/>
    <xf numFmtId="0" fontId="26" fillId="0" borderId="29" xfId="0" applyNumberFormat="1" applyFont="1" applyFill="1" applyBorder="1" applyAlignment="1">
      <alignment horizontal="center" vertical="center"/>
    </xf>
    <xf numFmtId="49" fontId="28" fillId="0" borderId="28" xfId="54" applyNumberFormat="1" applyFont="1" applyFill="1" applyBorder="1" applyAlignment="1">
      <alignment horizontal="center" vertical="center"/>
    </xf>
    <xf numFmtId="49" fontId="28" fillId="0" borderId="29" xfId="54" applyNumberFormat="1" applyFont="1" applyFill="1" applyBorder="1" applyAlignment="1">
      <alignment horizontal="center" vertical="center"/>
    </xf>
    <xf numFmtId="0" fontId="17" fillId="0" borderId="73" xfId="53" applyFont="1" applyFill="1" applyBorder="1" applyAlignment="1">
      <alignment horizontal="center"/>
    </xf>
    <xf numFmtId="49" fontId="17" fillId="0" borderId="32" xfId="53" applyNumberFormat="1" applyFont="1" applyFill="1" applyBorder="1" applyAlignment="1">
      <alignment horizontal="center"/>
    </xf>
    <xf numFmtId="49" fontId="17" fillId="0" borderId="33" xfId="53" applyNumberFormat="1" applyFont="1" applyFill="1" applyBorder="1" applyAlignment="1">
      <alignment horizontal="center"/>
    </xf>
    <xf numFmtId="49" fontId="28" fillId="0" borderId="33" xfId="54" applyNumberFormat="1" applyFont="1" applyFill="1" applyBorder="1" applyAlignment="1">
      <alignment horizontal="center" vertical="center"/>
    </xf>
    <xf numFmtId="49" fontId="28" fillId="0" borderId="34" xfId="54" applyNumberFormat="1" applyFont="1" applyFill="1" applyBorder="1" applyAlignment="1">
      <alignment horizontal="center" vertical="center"/>
    </xf>
    <xf numFmtId="0" fontId="18" fillId="0" borderId="0" xfId="52" applyFont="1" applyBorder="1" applyAlignment="1">
      <alignment horizontal="left" vertical="center"/>
    </xf>
    <xf numFmtId="0" fontId="44" fillId="0" borderId="25" xfId="52" applyFont="1" applyBorder="1" applyAlignment="1">
      <alignment horizontal="center" vertical="top"/>
    </xf>
    <xf numFmtId="0" fontId="41" fillId="0" borderId="74" xfId="52" applyFont="1" applyBorder="1" applyAlignment="1">
      <alignment horizontal="left" vertical="center"/>
    </xf>
    <xf numFmtId="0" fontId="41" fillId="0" borderId="25" xfId="52" applyFont="1" applyBorder="1" applyAlignment="1">
      <alignment horizontal="left" vertical="center"/>
    </xf>
    <xf numFmtId="0" fontId="41" fillId="0" borderId="42" xfId="52" applyFont="1" applyBorder="1" applyAlignment="1">
      <alignment horizontal="left" vertical="center"/>
    </xf>
    <xf numFmtId="0" fontId="41" fillId="0" borderId="75" xfId="52" applyFont="1" applyBorder="1" applyAlignment="1">
      <alignment horizontal="left" vertical="center"/>
    </xf>
    <xf numFmtId="0" fontId="29" fillId="0" borderId="63" xfId="52" applyFont="1" applyBorder="1" applyAlignment="1">
      <alignment horizontal="left" vertical="center"/>
    </xf>
    <xf numFmtId="0" fontId="29" fillId="0" borderId="61" xfId="52" applyFont="1" applyBorder="1" applyAlignment="1">
      <alignment horizontal="left" vertical="center"/>
    </xf>
    <xf numFmtId="0" fontId="29" fillId="0" borderId="64" xfId="52" applyFont="1" applyBorder="1" applyAlignment="1">
      <alignment horizontal="left" vertical="center"/>
    </xf>
    <xf numFmtId="0" fontId="41" fillId="0" borderId="65" xfId="52" applyFont="1" applyBorder="1" applyAlignment="1">
      <alignment vertical="center"/>
    </xf>
    <xf numFmtId="0" fontId="18" fillId="0" borderId="66" xfId="52" applyFont="1" applyBorder="1" applyAlignment="1">
      <alignment horizontal="left" vertical="center"/>
    </xf>
    <xf numFmtId="0" fontId="21" fillId="0" borderId="66" xfId="52" applyFont="1" applyBorder="1" applyAlignment="1">
      <alignment horizontal="left" vertical="center"/>
    </xf>
    <xf numFmtId="0" fontId="18" fillId="0" borderId="66" xfId="52" applyFont="1" applyBorder="1" applyAlignment="1">
      <alignment vertical="center"/>
    </xf>
    <xf numFmtId="0" fontId="41" fillId="0" borderId="66" xfId="52" applyFont="1" applyBorder="1" applyAlignment="1">
      <alignment vertical="center"/>
    </xf>
    <xf numFmtId="0" fontId="21" fillId="0" borderId="67" xfId="52" applyFont="1" applyBorder="1" applyAlignment="1">
      <alignment horizontal="left" vertical="center"/>
    </xf>
    <xf numFmtId="0" fontId="41" fillId="0" borderId="65" xfId="52" applyFont="1" applyBorder="1" applyAlignment="1">
      <alignment horizontal="center" vertical="center"/>
    </xf>
    <xf numFmtId="0" fontId="21" fillId="0" borderId="66" xfId="52" applyFont="1" applyBorder="1" applyAlignment="1">
      <alignment horizontal="center" vertical="center"/>
    </xf>
    <xf numFmtId="0" fontId="41" fillId="0" borderId="66" xfId="52" applyFont="1" applyBorder="1" applyAlignment="1">
      <alignment horizontal="center" vertical="center"/>
    </xf>
    <xf numFmtId="0" fontId="18" fillId="0" borderId="66" xfId="52" applyFont="1" applyBorder="1" applyAlignment="1">
      <alignment horizontal="center" vertical="center"/>
    </xf>
    <xf numFmtId="0" fontId="21" fillId="0" borderId="28" xfId="52" applyFont="1" applyBorder="1" applyAlignment="1">
      <alignment horizontal="center" vertical="center"/>
    </xf>
    <xf numFmtId="0" fontId="18" fillId="0" borderId="28" xfId="52" applyFont="1" applyBorder="1" applyAlignment="1">
      <alignment horizontal="center" vertical="center"/>
    </xf>
    <xf numFmtId="0" fontId="41" fillId="0" borderId="0" xfId="52" applyFont="1" applyBorder="1" applyAlignment="1">
      <alignment vertical="center"/>
    </xf>
    <xf numFmtId="0" fontId="41" fillId="0" borderId="55" xfId="52" applyFont="1" applyBorder="1" applyAlignment="1">
      <alignment horizontal="left" vertical="center" wrapText="1"/>
    </xf>
    <xf numFmtId="0" fontId="41" fillId="0" borderId="56" xfId="52" applyFont="1" applyBorder="1" applyAlignment="1">
      <alignment horizontal="left" vertical="center" wrapText="1"/>
    </xf>
    <xf numFmtId="0" fontId="41" fillId="0" borderId="45" xfId="52" applyFont="1" applyBorder="1" applyAlignment="1">
      <alignment horizontal="left" vertical="center" wrapText="1"/>
    </xf>
    <xf numFmtId="0" fontId="41" fillId="0" borderId="76" xfId="52" applyFont="1" applyBorder="1" applyAlignment="1">
      <alignment horizontal="left" vertical="center"/>
    </xf>
    <xf numFmtId="0" fontId="41" fillId="0" borderId="77" xfId="52" applyFont="1" applyBorder="1" applyAlignment="1">
      <alignment horizontal="left" vertical="center"/>
    </xf>
    <xf numFmtId="0" fontId="41" fillId="0" borderId="67" xfId="52" applyFont="1" applyBorder="1" applyAlignment="1">
      <alignment horizontal="left" vertical="center"/>
    </xf>
    <xf numFmtId="0" fontId="45" fillId="0" borderId="78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41" fillId="0" borderId="2" xfId="52" applyFont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21" fillId="0" borderId="2" xfId="52" applyNumberFormat="1" applyFont="1" applyBorder="1" applyAlignment="1">
      <alignment horizontal="center" vertical="center"/>
    </xf>
    <xf numFmtId="0" fontId="48" fillId="0" borderId="40" xfId="52" applyFont="1" applyBorder="1" applyAlignment="1">
      <alignment horizontal="left" vertical="center"/>
    </xf>
    <xf numFmtId="0" fontId="21" fillId="0" borderId="31" xfId="52" applyFont="1" applyBorder="1" applyAlignment="1">
      <alignment horizontal="left" vertical="center"/>
    </xf>
    <xf numFmtId="9" fontId="21" fillId="0" borderId="28" xfId="52" applyNumberFormat="1" applyFont="1" applyBorder="1" applyAlignment="1">
      <alignment horizontal="center" vertical="center"/>
    </xf>
    <xf numFmtId="0" fontId="25" fillId="0" borderId="29" xfId="52" applyFont="1" applyBorder="1" applyAlignment="1">
      <alignment horizontal="left" vertical="center"/>
    </xf>
    <xf numFmtId="0" fontId="29" fillId="0" borderId="63" xfId="0" applyFont="1" applyBorder="1" applyAlignment="1">
      <alignment horizontal="left" vertical="center"/>
    </xf>
    <xf numFmtId="0" fontId="29" fillId="0" borderId="61" xfId="0" applyFont="1" applyBorder="1" applyAlignment="1">
      <alignment horizontal="left" vertical="center"/>
    </xf>
    <xf numFmtId="0" fontId="29" fillId="0" borderId="64" xfId="0" applyFont="1" applyBorder="1" applyAlignment="1">
      <alignment horizontal="left" vertical="center"/>
    </xf>
    <xf numFmtId="9" fontId="21" fillId="0" borderId="43" xfId="52" applyNumberFormat="1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7" xfId="52" applyNumberFormat="1" applyFont="1" applyBorder="1" applyAlignment="1">
      <alignment horizontal="left" vertical="center"/>
    </xf>
    <xf numFmtId="9" fontId="21" fillId="0" borderId="55" xfId="52" applyNumberFormat="1" applyFont="1" applyBorder="1" applyAlignment="1">
      <alignment horizontal="left" vertical="center"/>
    </xf>
    <xf numFmtId="9" fontId="21" fillId="0" borderId="56" xfId="52" applyNumberFormat="1" applyFont="1" applyBorder="1" applyAlignment="1">
      <alignment horizontal="left" vertical="center"/>
    </xf>
    <xf numFmtId="9" fontId="21" fillId="0" borderId="45" xfId="52" applyNumberFormat="1" applyFont="1" applyBorder="1" applyAlignment="1">
      <alignment horizontal="left" vertical="center"/>
    </xf>
    <xf numFmtId="0" fontId="40" fillId="0" borderId="65" xfId="52" applyFont="1" applyFill="1" applyBorder="1" applyAlignment="1">
      <alignment horizontal="left" vertical="center"/>
    </xf>
    <xf numFmtId="0" fontId="40" fillId="0" borderId="66" xfId="52" applyFont="1" applyFill="1" applyBorder="1" applyAlignment="1">
      <alignment horizontal="left" vertical="center"/>
    </xf>
    <xf numFmtId="0" fontId="40" fillId="0" borderId="67" xfId="52" applyFont="1" applyFill="1" applyBorder="1" applyAlignment="1">
      <alignment horizontal="left" vertical="center"/>
    </xf>
    <xf numFmtId="0" fontId="40" fillId="0" borderId="53" xfId="52" applyFont="1" applyFill="1" applyBorder="1" applyAlignment="1">
      <alignment horizontal="left" vertical="center"/>
    </xf>
    <xf numFmtId="0" fontId="40" fillId="0" borderId="56" xfId="52" applyFont="1" applyFill="1" applyBorder="1" applyAlignment="1">
      <alignment horizontal="left" vertical="center"/>
    </xf>
    <xf numFmtId="0" fontId="40" fillId="0" borderId="45" xfId="52" applyFont="1" applyFill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9" fillId="0" borderId="48" xfId="52" applyFont="1" applyBorder="1" applyAlignment="1">
      <alignment vertical="center"/>
    </xf>
    <xf numFmtId="0" fontId="49" fillId="0" borderId="61" xfId="52" applyFont="1" applyBorder="1" applyAlignment="1">
      <alignment horizontal="center" vertical="center"/>
    </xf>
    <xf numFmtId="0" fontId="29" fillId="0" borderId="49" xfId="52" applyFont="1" applyBorder="1" applyAlignment="1">
      <alignment vertical="center"/>
    </xf>
    <xf numFmtId="0" fontId="21" fillId="0" borderId="79" xfId="52" applyFont="1" applyBorder="1" applyAlignment="1">
      <alignment vertical="center"/>
    </xf>
    <xf numFmtId="0" fontId="29" fillId="0" borderId="79" xfId="52" applyFont="1" applyBorder="1" applyAlignment="1">
      <alignment vertical="center"/>
    </xf>
    <xf numFmtId="58" fontId="18" fillId="0" borderId="49" xfId="52" applyNumberFormat="1" applyFont="1" applyBorder="1" applyAlignment="1">
      <alignment vertical="center"/>
    </xf>
    <xf numFmtId="0" fontId="29" fillId="0" borderId="42" xfId="52" applyFont="1" applyBorder="1" applyAlignment="1">
      <alignment horizontal="center" vertical="center"/>
    </xf>
    <xf numFmtId="0" fontId="29" fillId="0" borderId="80" xfId="52" applyFont="1" applyBorder="1" applyAlignment="1">
      <alignment horizontal="center" vertical="center"/>
    </xf>
    <xf numFmtId="0" fontId="21" fillId="0" borderId="79" xfId="52" applyFont="1" applyBorder="1" applyAlignment="1">
      <alignment horizontal="center" vertical="center"/>
    </xf>
    <xf numFmtId="0" fontId="21" fillId="0" borderId="75" xfId="52" applyFont="1" applyBorder="1" applyAlignment="1">
      <alignment horizontal="center" vertical="center"/>
    </xf>
    <xf numFmtId="0" fontId="21" fillId="0" borderId="8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75" xfId="52" applyFont="1" applyFill="1" applyBorder="1" applyAlignment="1">
      <alignment horizontal="left" vertical="center"/>
    </xf>
    <xf numFmtId="0" fontId="50" fillId="0" borderId="9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4" xfId="0" applyFont="1" applyBorder="1"/>
    <xf numFmtId="0" fontId="51" fillId="0" borderId="2" xfId="0" applyFont="1" applyBorder="1"/>
    <xf numFmtId="0" fontId="51" fillId="0" borderId="5" xfId="0" applyFont="1" applyBorder="1" applyAlignment="1">
      <alignment horizontal="center" vertical="center"/>
    </xf>
    <xf numFmtId="0" fontId="51" fillId="0" borderId="7" xfId="0" applyFont="1" applyBorder="1" applyAlignment="1">
      <alignment horizontal="center" vertical="center"/>
    </xf>
    <xf numFmtId="0" fontId="51" fillId="4" borderId="5" xfId="0" applyFont="1" applyFill="1" applyBorder="1" applyAlignment="1">
      <alignment horizontal="center" vertical="center"/>
    </xf>
    <xf numFmtId="0" fontId="51" fillId="4" borderId="7" xfId="0" applyFont="1" applyFill="1" applyBorder="1" applyAlignment="1">
      <alignment horizontal="center" vertical="center"/>
    </xf>
    <xf numFmtId="0" fontId="51" fillId="0" borderId="82" xfId="0" applyFont="1" applyBorder="1" applyAlignment="1">
      <alignment horizontal="center" vertical="center"/>
    </xf>
    <xf numFmtId="0" fontId="51" fillId="4" borderId="2" xfId="0" applyFont="1" applyFill="1" applyBorder="1"/>
    <xf numFmtId="0" fontId="51" fillId="0" borderId="15" xfId="0" applyFont="1" applyBorder="1"/>
    <xf numFmtId="0" fontId="0" fillId="0" borderId="14" xfId="0" applyBorder="1"/>
    <xf numFmtId="0" fontId="0" fillId="4" borderId="2" xfId="0" applyFill="1" applyBorder="1"/>
    <xf numFmtId="0" fontId="0" fillId="0" borderId="15" xfId="0" applyBorder="1"/>
    <xf numFmtId="0" fontId="0" fillId="0" borderId="22" xfId="0" applyBorder="1"/>
    <xf numFmtId="0" fontId="0" fillId="0" borderId="23" xfId="0" applyBorder="1"/>
    <xf numFmtId="0" fontId="0" fillId="4" borderId="23" xfId="0" applyFill="1" applyBorder="1"/>
    <xf numFmtId="0" fontId="0" fillId="0" borderId="24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1" fillId="6" borderId="2" xfId="0" applyFont="1" applyFill="1" applyBorder="1" applyAlignment="1">
      <alignment vertical="top" wrapText="1"/>
    </xf>
    <xf numFmtId="0" fontId="5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0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16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16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16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36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36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36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13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327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327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327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70485</xdr:colOff>
      <xdr:row>2</xdr:row>
      <xdr:rowOff>22860</xdr:rowOff>
    </xdr:from>
    <xdr:to>
      <xdr:col>8</xdr:col>
      <xdr:colOff>118745</xdr:colOff>
      <xdr:row>4</xdr:row>
      <xdr:rowOff>5715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23710" y="603885"/>
          <a:ext cx="1115060" cy="7448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" Type="http://schemas.openxmlformats.org/officeDocument/2006/relationships/ctrlProp" Target="../ctrlProps/ctrlProp127.xml"/><Relationship Id="rId7" Type="http://schemas.openxmlformats.org/officeDocument/2006/relationships/ctrlProp" Target="../ctrlProps/ctrlProp126.xml"/><Relationship Id="rId6" Type="http://schemas.openxmlformats.org/officeDocument/2006/relationships/ctrlProp" Target="../ctrlProps/ctrlProp125.xml"/><Relationship Id="rId5" Type="http://schemas.openxmlformats.org/officeDocument/2006/relationships/ctrlProp" Target="../ctrlProps/ctrlProp124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0" customWidth="1"/>
    <col min="3" max="3" width="10.125" customWidth="1"/>
  </cols>
  <sheetData>
    <row r="1" ht="21" customHeight="1" spans="1:2">
      <c r="A1" s="451"/>
      <c r="B1" s="452" t="s">
        <v>0</v>
      </c>
    </row>
    <row r="2" spans="1:2">
      <c r="A2" s="12">
        <v>1</v>
      </c>
      <c r="B2" s="453" t="s">
        <v>1</v>
      </c>
    </row>
    <row r="3" spans="1:2">
      <c r="A3" s="12">
        <v>2</v>
      </c>
      <c r="B3" s="453" t="s">
        <v>2</v>
      </c>
    </row>
    <row r="4" spans="1:2">
      <c r="A4" s="12">
        <v>3</v>
      </c>
      <c r="B4" s="453" t="s">
        <v>3</v>
      </c>
    </row>
    <row r="5" spans="1:2">
      <c r="A5" s="12">
        <v>4</v>
      </c>
      <c r="B5" s="453" t="s">
        <v>4</v>
      </c>
    </row>
    <row r="6" spans="1:2">
      <c r="A6" s="12">
        <v>5</v>
      </c>
      <c r="B6" s="453" t="s">
        <v>5</v>
      </c>
    </row>
    <row r="7" spans="1:2">
      <c r="A7" s="12">
        <v>6</v>
      </c>
      <c r="B7" s="453" t="s">
        <v>6</v>
      </c>
    </row>
    <row r="8" s="449" customFormat="1" ht="15" customHeight="1" spans="1:2">
      <c r="A8" s="454">
        <v>7</v>
      </c>
      <c r="B8" s="455" t="s">
        <v>7</v>
      </c>
    </row>
    <row r="9" ht="18.95" customHeight="1" spans="1:2">
      <c r="A9" s="451"/>
      <c r="B9" s="456" t="s">
        <v>8</v>
      </c>
    </row>
    <row r="10" ht="15.95" customHeight="1" spans="1:2">
      <c r="A10" s="12">
        <v>1</v>
      </c>
      <c r="B10" s="457" t="s">
        <v>9</v>
      </c>
    </row>
    <row r="11" spans="1:2">
      <c r="A11" s="12">
        <v>2</v>
      </c>
      <c r="B11" s="453" t="s">
        <v>10</v>
      </c>
    </row>
    <row r="12" spans="1:2">
      <c r="A12" s="12">
        <v>3</v>
      </c>
      <c r="B12" s="455" t="s">
        <v>11</v>
      </c>
    </row>
    <row r="13" spans="1:2">
      <c r="A13" s="12">
        <v>4</v>
      </c>
      <c r="B13" s="453" t="s">
        <v>12</v>
      </c>
    </row>
    <row r="14" spans="1:2">
      <c r="A14" s="12">
        <v>5</v>
      </c>
      <c r="B14" s="453" t="s">
        <v>13</v>
      </c>
    </row>
    <row r="15" spans="1:2">
      <c r="A15" s="12">
        <v>6</v>
      </c>
      <c r="B15" s="453" t="s">
        <v>14</v>
      </c>
    </row>
    <row r="16" spans="1:2">
      <c r="A16" s="12">
        <v>7</v>
      </c>
      <c r="B16" s="453" t="s">
        <v>15</v>
      </c>
    </row>
    <row r="17" spans="1:2">
      <c r="A17" s="12">
        <v>8</v>
      </c>
      <c r="B17" s="453" t="s">
        <v>16</v>
      </c>
    </row>
    <row r="18" spans="1:2">
      <c r="A18" s="12">
        <v>9</v>
      </c>
      <c r="B18" s="453" t="s">
        <v>17</v>
      </c>
    </row>
    <row r="19" spans="1:2">
      <c r="A19" s="12"/>
      <c r="B19" s="453"/>
    </row>
    <row r="20" ht="20.25" spans="1:2">
      <c r="A20" s="451"/>
      <c r="B20" s="452" t="s">
        <v>18</v>
      </c>
    </row>
    <row r="21" spans="1:2">
      <c r="A21" s="12">
        <v>1</v>
      </c>
      <c r="B21" s="458" t="s">
        <v>19</v>
      </c>
    </row>
    <row r="22" spans="1:2">
      <c r="A22" s="12">
        <v>2</v>
      </c>
      <c r="B22" s="453" t="s">
        <v>20</v>
      </c>
    </row>
    <row r="23" spans="1:2">
      <c r="A23" s="12">
        <v>3</v>
      </c>
      <c r="B23" s="453" t="s">
        <v>21</v>
      </c>
    </row>
    <row r="24" spans="1:2">
      <c r="A24" s="12">
        <v>4</v>
      </c>
      <c r="B24" s="453" t="s">
        <v>22</v>
      </c>
    </row>
    <row r="25" spans="1:2">
      <c r="A25" s="12">
        <v>5</v>
      </c>
      <c r="B25" s="453" t="s">
        <v>23</v>
      </c>
    </row>
    <row r="26" spans="1:2">
      <c r="A26" s="12">
        <v>6</v>
      </c>
      <c r="B26" s="453" t="s">
        <v>24</v>
      </c>
    </row>
    <row r="27" spans="1:2">
      <c r="A27" s="12">
        <v>7</v>
      </c>
      <c r="B27" s="453" t="s">
        <v>25</v>
      </c>
    </row>
    <row r="28" spans="1:2">
      <c r="A28" s="12"/>
      <c r="B28" s="453"/>
    </row>
    <row r="29" ht="20.25" spans="1:2">
      <c r="A29" s="451"/>
      <c r="B29" s="452" t="s">
        <v>26</v>
      </c>
    </row>
    <row r="30" spans="1:2">
      <c r="A30" s="12">
        <v>1</v>
      </c>
      <c r="B30" s="458" t="s">
        <v>27</v>
      </c>
    </row>
    <row r="31" spans="1:2">
      <c r="A31" s="12">
        <v>2</v>
      </c>
      <c r="B31" s="453" t="s">
        <v>28</v>
      </c>
    </row>
    <row r="32" spans="1:2">
      <c r="A32" s="12">
        <v>3</v>
      </c>
      <c r="B32" s="453" t="s">
        <v>29</v>
      </c>
    </row>
    <row r="33" ht="28.5" spans="1:2">
      <c r="A33" s="12">
        <v>4</v>
      </c>
      <c r="B33" s="453" t="s">
        <v>30</v>
      </c>
    </row>
    <row r="34" spans="1:2">
      <c r="A34" s="12">
        <v>5</v>
      </c>
      <c r="B34" s="453" t="s">
        <v>31</v>
      </c>
    </row>
    <row r="35" spans="1:2">
      <c r="A35" s="12">
        <v>6</v>
      </c>
      <c r="B35" s="453" t="s">
        <v>32</v>
      </c>
    </row>
    <row r="36" spans="1:2">
      <c r="A36" s="12">
        <v>7</v>
      </c>
      <c r="B36" s="453" t="s">
        <v>33</v>
      </c>
    </row>
    <row r="37" spans="1:2">
      <c r="A37" s="12"/>
      <c r="B37" s="453"/>
    </row>
    <row r="39" spans="1:2">
      <c r="A39" s="459" t="s">
        <v>34</v>
      </c>
      <c r="B39" s="46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B4" sqref="B4:F7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283</v>
      </c>
      <c r="H2" s="4"/>
      <c r="I2" s="4" t="s">
        <v>284</v>
      </c>
      <c r="J2" s="4"/>
      <c r="K2" s="6" t="s">
        <v>285</v>
      </c>
      <c r="L2" s="63" t="s">
        <v>286</v>
      </c>
      <c r="M2" s="7" t="s">
        <v>287</v>
      </c>
    </row>
    <row r="3" s="1" customFormat="1" ht="16.5" spans="1:13">
      <c r="A3" s="4"/>
      <c r="B3" s="8"/>
      <c r="C3" s="8"/>
      <c r="D3" s="8"/>
      <c r="E3" s="8"/>
      <c r="F3" s="8"/>
      <c r="G3" s="4" t="s">
        <v>288</v>
      </c>
      <c r="H3" s="4" t="s">
        <v>289</v>
      </c>
      <c r="I3" s="4" t="s">
        <v>288</v>
      </c>
      <c r="J3" s="4" t="s">
        <v>289</v>
      </c>
      <c r="K3" s="9"/>
      <c r="L3" s="64"/>
      <c r="M3" s="10"/>
    </row>
    <row r="4" ht="22" customHeight="1" spans="1:13">
      <c r="A4" s="65">
        <v>1</v>
      </c>
      <c r="B4" s="23" t="s">
        <v>272</v>
      </c>
      <c r="C4" s="24">
        <v>250828190</v>
      </c>
      <c r="D4" s="24" t="s">
        <v>269</v>
      </c>
      <c r="E4" s="24" t="s">
        <v>270</v>
      </c>
      <c r="F4" s="25" t="s">
        <v>271</v>
      </c>
      <c r="G4" s="66">
        <v>-0.01</v>
      </c>
      <c r="H4" s="66">
        <v>-0.01</v>
      </c>
      <c r="I4" s="66">
        <v>-0.01</v>
      </c>
      <c r="J4" s="66">
        <v>-0.01</v>
      </c>
      <c r="K4" s="67"/>
      <c r="L4" s="11" t="s">
        <v>94</v>
      </c>
      <c r="M4" s="11" t="s">
        <v>290</v>
      </c>
    </row>
    <row r="5" ht="22" customHeight="1" spans="1:13">
      <c r="A5" s="65">
        <v>2</v>
      </c>
      <c r="B5" s="23" t="s">
        <v>272</v>
      </c>
      <c r="C5" s="24" t="s">
        <v>273</v>
      </c>
      <c r="D5" s="24" t="s">
        <v>269</v>
      </c>
      <c r="E5" s="24" t="s">
        <v>274</v>
      </c>
      <c r="F5" s="25" t="s">
        <v>271</v>
      </c>
      <c r="G5" s="66">
        <v>-0.01</v>
      </c>
      <c r="H5" s="66">
        <v>-0.01</v>
      </c>
      <c r="I5" s="66">
        <v>-0.01</v>
      </c>
      <c r="J5" s="66">
        <v>-0.01</v>
      </c>
      <c r="K5" s="67"/>
      <c r="L5" s="11" t="s">
        <v>94</v>
      </c>
      <c r="M5" s="11" t="s">
        <v>290</v>
      </c>
    </row>
    <row r="6" ht="22" customHeight="1" spans="1:13">
      <c r="A6" s="65">
        <v>3</v>
      </c>
      <c r="B6" s="23" t="s">
        <v>277</v>
      </c>
      <c r="C6" s="24" t="s">
        <v>275</v>
      </c>
      <c r="D6" s="24" t="s">
        <v>276</v>
      </c>
      <c r="E6" s="24" t="s">
        <v>110</v>
      </c>
      <c r="F6" s="25" t="s">
        <v>271</v>
      </c>
      <c r="G6" s="68">
        <v>-0.02</v>
      </c>
      <c r="H6" s="68">
        <v>-0.01</v>
      </c>
      <c r="I6" s="68">
        <v>-0.02</v>
      </c>
      <c r="J6" s="68">
        <v>-0.01</v>
      </c>
      <c r="K6" s="67"/>
      <c r="L6" s="11" t="s">
        <v>94</v>
      </c>
      <c r="M6" s="11" t="s">
        <v>290</v>
      </c>
    </row>
    <row r="7" ht="22" customHeight="1" spans="1:13">
      <c r="A7" s="65">
        <v>4</v>
      </c>
      <c r="B7" s="23" t="s">
        <v>277</v>
      </c>
      <c r="C7" s="24" t="s">
        <v>278</v>
      </c>
      <c r="D7" s="24" t="s">
        <v>276</v>
      </c>
      <c r="E7" s="24" t="s">
        <v>111</v>
      </c>
      <c r="F7" s="25" t="s">
        <v>271</v>
      </c>
      <c r="G7" s="68">
        <v>-0.02</v>
      </c>
      <c r="H7" s="68">
        <v>-0.01</v>
      </c>
      <c r="I7" s="66">
        <v>-0.01</v>
      </c>
      <c r="J7" s="68">
        <v>-0.02</v>
      </c>
      <c r="K7" s="67"/>
      <c r="L7" s="11" t="s">
        <v>94</v>
      </c>
      <c r="M7" s="11" t="s">
        <v>290</v>
      </c>
    </row>
    <row r="8" ht="22" customHeight="1" spans="1:13">
      <c r="A8" s="65"/>
      <c r="B8" s="69"/>
      <c r="C8" s="70"/>
      <c r="D8" s="70"/>
      <c r="E8" s="70"/>
      <c r="F8" s="71"/>
      <c r="G8" s="67"/>
      <c r="H8" s="72"/>
      <c r="I8" s="72"/>
      <c r="J8" s="72"/>
      <c r="K8" s="67"/>
      <c r="L8" s="12"/>
      <c r="M8" s="12"/>
    </row>
    <row r="9" ht="22" customHeight="1" spans="1:13">
      <c r="A9" s="65"/>
      <c r="B9" s="69"/>
      <c r="C9" s="70"/>
      <c r="D9" s="70"/>
      <c r="E9" s="70"/>
      <c r="F9" s="71"/>
      <c r="G9" s="67"/>
      <c r="H9" s="72"/>
      <c r="I9" s="72"/>
      <c r="J9" s="72"/>
      <c r="K9" s="67"/>
      <c r="L9" s="12"/>
      <c r="M9" s="12"/>
    </row>
    <row r="10" s="2" customFormat="1" ht="18.75" spans="1:13">
      <c r="A10" s="15" t="s">
        <v>279</v>
      </c>
      <c r="B10" s="16"/>
      <c r="C10" s="16"/>
      <c r="D10" s="70"/>
      <c r="E10" s="17"/>
      <c r="F10" s="71"/>
      <c r="G10" s="34"/>
      <c r="H10" s="15" t="s">
        <v>280</v>
      </c>
      <c r="I10" s="16"/>
      <c r="J10" s="16"/>
      <c r="K10" s="17"/>
      <c r="L10" s="73"/>
      <c r="M10" s="19"/>
    </row>
    <row r="11" ht="84" customHeight="1" spans="1:13">
      <c r="A11" s="74" t="s">
        <v>291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6"/>
    </row>
  </sheetData>
  <mergeCells count="15">
    <mergeCell ref="A1:M1"/>
    <mergeCell ref="G2:H2"/>
    <mergeCell ref="I2:J2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L4" sqref="L4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293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0" t="s">
        <v>294</v>
      </c>
      <c r="H2" s="41"/>
      <c r="I2" s="42"/>
      <c r="J2" s="40" t="s">
        <v>295</v>
      </c>
      <c r="K2" s="41"/>
      <c r="L2" s="42"/>
      <c r="M2" s="40" t="s">
        <v>296</v>
      </c>
      <c r="N2" s="41"/>
      <c r="O2" s="42"/>
      <c r="P2" s="40" t="s">
        <v>297</v>
      </c>
      <c r="Q2" s="41"/>
      <c r="R2" s="42"/>
      <c r="S2" s="41" t="s">
        <v>298</v>
      </c>
      <c r="T2" s="41"/>
      <c r="U2" s="42"/>
      <c r="V2" s="36" t="s">
        <v>299</v>
      </c>
      <c r="W2" s="36" t="s">
        <v>268</v>
      </c>
    </row>
    <row r="3" s="1" customFormat="1" ht="16.5" spans="1:23">
      <c r="A3" s="8"/>
      <c r="B3" s="43"/>
      <c r="C3" s="43"/>
      <c r="D3" s="43"/>
      <c r="E3" s="43"/>
      <c r="F3" s="43"/>
      <c r="G3" s="4" t="s">
        <v>300</v>
      </c>
      <c r="H3" s="4" t="s">
        <v>67</v>
      </c>
      <c r="I3" s="4" t="s">
        <v>259</v>
      </c>
      <c r="J3" s="4" t="s">
        <v>300</v>
      </c>
      <c r="K3" s="4" t="s">
        <v>67</v>
      </c>
      <c r="L3" s="4" t="s">
        <v>259</v>
      </c>
      <c r="M3" s="4" t="s">
        <v>300</v>
      </c>
      <c r="N3" s="4" t="s">
        <v>67</v>
      </c>
      <c r="O3" s="4" t="s">
        <v>259</v>
      </c>
      <c r="P3" s="4" t="s">
        <v>300</v>
      </c>
      <c r="Q3" s="4" t="s">
        <v>67</v>
      </c>
      <c r="R3" s="4" t="s">
        <v>259</v>
      </c>
      <c r="S3" s="4" t="s">
        <v>300</v>
      </c>
      <c r="T3" s="4" t="s">
        <v>67</v>
      </c>
      <c r="U3" s="4" t="s">
        <v>259</v>
      </c>
      <c r="V3" s="44"/>
      <c r="W3" s="44"/>
    </row>
    <row r="4" ht="18.75" spans="1:23">
      <c r="A4" s="45" t="s">
        <v>301</v>
      </c>
      <c r="B4" s="23" t="s">
        <v>272</v>
      </c>
      <c r="C4" s="24">
        <v>250828190</v>
      </c>
      <c r="D4" s="24" t="s">
        <v>269</v>
      </c>
      <c r="E4" s="24" t="s">
        <v>270</v>
      </c>
      <c r="F4" s="25" t="s">
        <v>271</v>
      </c>
      <c r="G4" s="26"/>
      <c r="H4" s="46"/>
      <c r="I4" s="47"/>
      <c r="J4" s="46"/>
      <c r="K4" s="27"/>
      <c r="L4" s="47"/>
      <c r="M4" s="11"/>
      <c r="N4" s="11"/>
      <c r="O4" s="11"/>
      <c r="P4" s="11"/>
      <c r="Q4" s="11"/>
      <c r="R4" s="11"/>
      <c r="S4" s="11"/>
      <c r="T4" s="11"/>
      <c r="U4" s="11"/>
      <c r="V4" s="11" t="s">
        <v>302</v>
      </c>
      <c r="W4" s="11"/>
    </row>
    <row r="5" ht="18.75" spans="1:23">
      <c r="A5" s="48"/>
      <c r="B5" s="23" t="s">
        <v>272</v>
      </c>
      <c r="C5" s="24" t="s">
        <v>273</v>
      </c>
      <c r="D5" s="24" t="s">
        <v>269</v>
      </c>
      <c r="E5" s="24" t="s">
        <v>274</v>
      </c>
      <c r="F5" s="25" t="s">
        <v>271</v>
      </c>
      <c r="G5" s="49" t="s">
        <v>303</v>
      </c>
      <c r="H5" s="50"/>
      <c r="I5" s="51"/>
      <c r="J5" s="49" t="s">
        <v>304</v>
      </c>
      <c r="K5" s="50"/>
      <c r="L5" s="51"/>
      <c r="M5" s="40" t="s">
        <v>305</v>
      </c>
      <c r="N5" s="41"/>
      <c r="O5" s="42"/>
      <c r="P5" s="40" t="s">
        <v>306</v>
      </c>
      <c r="Q5" s="41"/>
      <c r="R5" s="42"/>
      <c r="S5" s="41" t="s">
        <v>307</v>
      </c>
      <c r="T5" s="41"/>
      <c r="U5" s="42"/>
      <c r="V5" s="11"/>
      <c r="W5" s="11"/>
    </row>
    <row r="6" ht="18.75" spans="1:23">
      <c r="A6" s="48"/>
      <c r="B6" s="23" t="s">
        <v>277</v>
      </c>
      <c r="C6" s="24" t="s">
        <v>275</v>
      </c>
      <c r="D6" s="24" t="s">
        <v>276</v>
      </c>
      <c r="E6" s="24" t="s">
        <v>110</v>
      </c>
      <c r="F6" s="25" t="s">
        <v>271</v>
      </c>
      <c r="G6" s="52" t="s">
        <v>300</v>
      </c>
      <c r="H6" s="52" t="s">
        <v>67</v>
      </c>
      <c r="I6" s="52" t="s">
        <v>259</v>
      </c>
      <c r="J6" s="52" t="s">
        <v>300</v>
      </c>
      <c r="K6" s="52" t="s">
        <v>67</v>
      </c>
      <c r="L6" s="52" t="s">
        <v>259</v>
      </c>
      <c r="M6" s="4" t="s">
        <v>300</v>
      </c>
      <c r="N6" s="4" t="s">
        <v>67</v>
      </c>
      <c r="O6" s="4" t="s">
        <v>259</v>
      </c>
      <c r="P6" s="4" t="s">
        <v>300</v>
      </c>
      <c r="Q6" s="4" t="s">
        <v>67</v>
      </c>
      <c r="R6" s="4" t="s">
        <v>259</v>
      </c>
      <c r="S6" s="4" t="s">
        <v>300</v>
      </c>
      <c r="T6" s="4" t="s">
        <v>67</v>
      </c>
      <c r="U6" s="4" t="s">
        <v>259</v>
      </c>
      <c r="V6" s="11"/>
      <c r="W6" s="11"/>
    </row>
    <row r="7" ht="18.75" spans="1:23">
      <c r="A7" s="53"/>
      <c r="B7" s="23" t="s">
        <v>277</v>
      </c>
      <c r="C7" s="24" t="s">
        <v>278</v>
      </c>
      <c r="D7" s="24" t="s">
        <v>276</v>
      </c>
      <c r="E7" s="24" t="s">
        <v>111</v>
      </c>
      <c r="F7" s="25" t="s">
        <v>271</v>
      </c>
      <c r="G7" s="27"/>
      <c r="H7" s="46"/>
      <c r="I7" s="46"/>
      <c r="J7" s="46"/>
      <c r="K7" s="46"/>
      <c r="L7" s="27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45"/>
      <c r="B8" s="54"/>
      <c r="C8" s="55"/>
      <c r="D8" s="56"/>
      <c r="E8" s="55"/>
      <c r="F8" s="45"/>
      <c r="G8" s="11"/>
      <c r="H8" s="46"/>
      <c r="I8" s="46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8"/>
      <c r="B9" s="57"/>
      <c r="C9" s="58"/>
      <c r="D9" s="59"/>
      <c r="E9" s="58"/>
      <c r="F9" s="53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60"/>
      <c r="B10" s="60"/>
      <c r="C10" s="60"/>
      <c r="D10" s="60"/>
      <c r="E10" s="60"/>
      <c r="F10" s="60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8"/>
      <c r="B11" s="58"/>
      <c r="C11" s="58"/>
      <c r="D11" s="58"/>
      <c r="E11" s="58"/>
      <c r="F11" s="58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60"/>
      <c r="B12" s="60"/>
      <c r="C12" s="60"/>
      <c r="D12" s="60"/>
      <c r="E12" s="60"/>
      <c r="F12" s="6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="2" customFormat="1" ht="33" customHeight="1" spans="1:23">
      <c r="A15" s="15" t="s">
        <v>308</v>
      </c>
      <c r="B15" s="16"/>
      <c r="C15" s="16"/>
      <c r="D15" s="16"/>
      <c r="E15" s="17"/>
      <c r="F15" s="18"/>
      <c r="G15" s="34"/>
      <c r="H15" s="39"/>
      <c r="I15" s="39"/>
      <c r="J15" s="15" t="s">
        <v>280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7"/>
      <c r="V15" s="16"/>
      <c r="W15" s="19"/>
    </row>
    <row r="16" ht="80" customHeight="1" spans="1:23">
      <c r="A16" s="61" t="s">
        <v>309</v>
      </c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</row>
  </sheetData>
  <mergeCells count="4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5:E15"/>
    <mergeCell ref="F15:G15"/>
    <mergeCell ref="J15:U15"/>
    <mergeCell ref="A16:W16"/>
    <mergeCell ref="A2:A3"/>
    <mergeCell ref="A4:A7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D2:D3"/>
    <mergeCell ref="D8:D9"/>
    <mergeCell ref="D10:D11"/>
    <mergeCell ref="D12:D13"/>
    <mergeCell ref="E2:E3"/>
    <mergeCell ref="E8:E9"/>
    <mergeCell ref="E10:E11"/>
    <mergeCell ref="E12:E13"/>
    <mergeCell ref="F2:F3"/>
    <mergeCell ref="F8:F9"/>
    <mergeCell ref="F10:F11"/>
    <mergeCell ref="F12:F1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311</v>
      </c>
      <c r="B2" s="36" t="s">
        <v>255</v>
      </c>
      <c r="C2" s="36" t="s">
        <v>256</v>
      </c>
      <c r="D2" s="36" t="s">
        <v>257</v>
      </c>
      <c r="E2" s="36" t="s">
        <v>258</v>
      </c>
      <c r="F2" s="36" t="s">
        <v>259</v>
      </c>
      <c r="G2" s="35" t="s">
        <v>312</v>
      </c>
      <c r="H2" s="35" t="s">
        <v>313</v>
      </c>
      <c r="I2" s="35" t="s">
        <v>314</v>
      </c>
      <c r="J2" s="35" t="s">
        <v>313</v>
      </c>
      <c r="K2" s="35" t="s">
        <v>315</v>
      </c>
      <c r="L2" s="35" t="s">
        <v>313</v>
      </c>
      <c r="M2" s="36" t="s">
        <v>299</v>
      </c>
      <c r="N2" s="36" t="s">
        <v>268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311</v>
      </c>
      <c r="B4" s="38" t="s">
        <v>316</v>
      </c>
      <c r="C4" s="38" t="s">
        <v>300</v>
      </c>
      <c r="D4" s="38" t="s">
        <v>257</v>
      </c>
      <c r="E4" s="36" t="s">
        <v>258</v>
      </c>
      <c r="F4" s="36" t="s">
        <v>259</v>
      </c>
      <c r="G4" s="35" t="s">
        <v>312</v>
      </c>
      <c r="H4" s="35" t="s">
        <v>313</v>
      </c>
      <c r="I4" s="35" t="s">
        <v>314</v>
      </c>
      <c r="J4" s="35" t="s">
        <v>313</v>
      </c>
      <c r="K4" s="35" t="s">
        <v>315</v>
      </c>
      <c r="L4" s="35" t="s">
        <v>313</v>
      </c>
      <c r="M4" s="36" t="s">
        <v>299</v>
      </c>
      <c r="N4" s="36" t="s">
        <v>268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5" t="s">
        <v>317</v>
      </c>
      <c r="B11" s="16"/>
      <c r="C11" s="16"/>
      <c r="D11" s="17"/>
      <c r="E11" s="18"/>
      <c r="F11" s="39"/>
      <c r="G11" s="34"/>
      <c r="H11" s="39"/>
      <c r="I11" s="15" t="s">
        <v>318</v>
      </c>
      <c r="J11" s="16"/>
      <c r="K11" s="16"/>
      <c r="L11" s="16"/>
      <c r="M11" s="16"/>
      <c r="N11" s="19"/>
    </row>
    <row r="12" ht="16.5" spans="1:14">
      <c r="A12" s="20" t="s">
        <v>319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11" sqref="I11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293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321</v>
      </c>
      <c r="H2" s="4" t="s">
        <v>322</v>
      </c>
      <c r="I2" s="4" t="s">
        <v>323</v>
      </c>
      <c r="J2" s="4" t="s">
        <v>324</v>
      </c>
      <c r="K2" s="5" t="s">
        <v>299</v>
      </c>
      <c r="L2" s="5" t="s">
        <v>268</v>
      </c>
    </row>
    <row r="3" ht="30" customHeight="1" spans="1:12">
      <c r="A3" s="22" t="s">
        <v>301</v>
      </c>
      <c r="B3" s="23" t="s">
        <v>272</v>
      </c>
      <c r="C3" s="24">
        <v>250828190</v>
      </c>
      <c r="D3" s="24" t="s">
        <v>269</v>
      </c>
      <c r="E3" s="24" t="s">
        <v>270</v>
      </c>
      <c r="F3" s="25" t="s">
        <v>271</v>
      </c>
      <c r="G3" s="26" t="s">
        <v>325</v>
      </c>
      <c r="H3" s="27"/>
      <c r="I3" s="27"/>
      <c r="J3" s="11"/>
      <c r="K3" s="28" t="s">
        <v>326</v>
      </c>
      <c r="L3" s="11" t="s">
        <v>290</v>
      </c>
    </row>
    <row r="4" ht="30" customHeight="1" spans="1:12">
      <c r="A4" s="22" t="s">
        <v>301</v>
      </c>
      <c r="B4" s="23" t="s">
        <v>272</v>
      </c>
      <c r="C4" s="24" t="s">
        <v>273</v>
      </c>
      <c r="D4" s="24" t="s">
        <v>269</v>
      </c>
      <c r="E4" s="24" t="s">
        <v>274</v>
      </c>
      <c r="F4" s="25" t="s">
        <v>271</v>
      </c>
      <c r="G4" s="26" t="s">
        <v>325</v>
      </c>
      <c r="H4" s="27"/>
      <c r="I4" s="27"/>
      <c r="J4" s="11"/>
      <c r="K4" s="28" t="s">
        <v>326</v>
      </c>
      <c r="L4" s="11" t="s">
        <v>290</v>
      </c>
    </row>
    <row r="5" ht="30" customHeight="1" spans="1:12">
      <c r="A5" s="22" t="s">
        <v>301</v>
      </c>
      <c r="B5" s="23" t="s">
        <v>277</v>
      </c>
      <c r="C5" s="24" t="s">
        <v>275</v>
      </c>
      <c r="D5" s="24" t="s">
        <v>276</v>
      </c>
      <c r="E5" s="24" t="s">
        <v>110</v>
      </c>
      <c r="F5" s="25" t="s">
        <v>271</v>
      </c>
      <c r="G5" s="26" t="s">
        <v>325</v>
      </c>
      <c r="H5" s="27"/>
      <c r="I5" s="12"/>
      <c r="J5" s="12"/>
      <c r="K5" s="28" t="s">
        <v>326</v>
      </c>
      <c r="L5" s="11" t="s">
        <v>290</v>
      </c>
    </row>
    <row r="6" ht="30" customHeight="1" spans="1:12">
      <c r="A6" s="22" t="s">
        <v>301</v>
      </c>
      <c r="B6" s="23" t="s">
        <v>277</v>
      </c>
      <c r="C6" s="24" t="s">
        <v>278</v>
      </c>
      <c r="D6" s="24" t="s">
        <v>276</v>
      </c>
      <c r="E6" s="24" t="s">
        <v>111</v>
      </c>
      <c r="F6" s="25" t="s">
        <v>271</v>
      </c>
      <c r="G6" s="26" t="s">
        <v>325</v>
      </c>
      <c r="H6" s="27"/>
      <c r="I6" s="12"/>
      <c r="J6" s="12"/>
      <c r="K6" s="28" t="s">
        <v>326</v>
      </c>
      <c r="L6" s="11" t="s">
        <v>290</v>
      </c>
    </row>
    <row r="7" ht="30" customHeight="1" spans="1:12">
      <c r="A7" s="22"/>
      <c r="B7" s="29"/>
      <c r="C7" s="30"/>
      <c r="D7" s="31"/>
      <c r="E7" s="32"/>
      <c r="F7" s="33"/>
      <c r="G7" s="27"/>
      <c r="H7" s="27"/>
      <c r="I7" s="12"/>
      <c r="J7" s="12"/>
      <c r="K7" s="28"/>
      <c r="L7" s="11"/>
    </row>
    <row r="8" ht="30" customHeight="1" spans="1:12">
      <c r="A8" s="2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="2" customFormat="1" ht="18.75" spans="1:12">
      <c r="A9" s="15" t="s">
        <v>327</v>
      </c>
      <c r="B9" s="16"/>
      <c r="C9" s="16"/>
      <c r="D9" s="16"/>
      <c r="E9" s="17"/>
      <c r="F9" s="18"/>
      <c r="G9" s="34"/>
      <c r="H9" s="15" t="s">
        <v>328</v>
      </c>
      <c r="I9" s="16"/>
      <c r="J9" s="16"/>
      <c r="K9" s="16"/>
      <c r="L9" s="19"/>
    </row>
    <row r="10" ht="16.5" spans="1:12">
      <c r="A10" s="20" t="s">
        <v>329</v>
      </c>
      <c r="B10" s="20"/>
      <c r="C10" s="21"/>
      <c r="D10" s="21"/>
      <c r="E10" s="21"/>
      <c r="F10" s="21"/>
      <c r="G10" s="21"/>
      <c r="H10" s="21"/>
      <c r="I10" s="21"/>
      <c r="J10" s="21"/>
      <c r="K10" s="21"/>
      <c r="L10" s="21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1" sqref="F21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300</v>
      </c>
      <c r="D2" s="5" t="s">
        <v>257</v>
      </c>
      <c r="E2" s="5" t="s">
        <v>258</v>
      </c>
      <c r="F2" s="4" t="s">
        <v>331</v>
      </c>
      <c r="G2" s="4" t="s">
        <v>284</v>
      </c>
      <c r="H2" s="6" t="s">
        <v>285</v>
      </c>
      <c r="I2" s="7" t="s">
        <v>287</v>
      </c>
    </row>
    <row r="3" s="1" customFormat="1" ht="16.5" spans="1:9">
      <c r="A3" s="4"/>
      <c r="B3" s="8"/>
      <c r="C3" s="8"/>
      <c r="D3" s="8"/>
      <c r="E3" s="8"/>
      <c r="F3" s="4" t="s">
        <v>332</v>
      </c>
      <c r="G3" s="4" t="s">
        <v>288</v>
      </c>
      <c r="H3" s="9"/>
      <c r="I3" s="10"/>
    </row>
    <row r="4" spans="1:9">
      <c r="A4" s="11"/>
      <c r="B4" s="12"/>
      <c r="C4" s="13"/>
      <c r="D4" s="11"/>
      <c r="E4" s="11"/>
      <c r="F4" s="14"/>
      <c r="G4" s="14"/>
      <c r="H4" s="11"/>
      <c r="I4" s="11"/>
    </row>
    <row r="5" spans="1:9">
      <c r="A5" s="12"/>
      <c r="B5" s="12"/>
      <c r="C5" s="11"/>
      <c r="D5" s="11"/>
      <c r="E5" s="11"/>
      <c r="F5" s="11"/>
      <c r="G5" s="11"/>
      <c r="H5" s="11"/>
      <c r="I5" s="11"/>
    </row>
    <row r="6" spans="1:9">
      <c r="A6" s="12"/>
      <c r="B6" s="12"/>
      <c r="C6" s="11"/>
      <c r="D6" s="11"/>
      <c r="E6" s="11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5" t="s">
        <v>333</v>
      </c>
      <c r="B12" s="16"/>
      <c r="C12" s="16"/>
      <c r="D12" s="17"/>
      <c r="E12" s="18"/>
      <c r="F12" s="15" t="s">
        <v>334</v>
      </c>
      <c r="G12" s="16"/>
      <c r="H12" s="17"/>
      <c r="I12" s="19"/>
    </row>
    <row r="13" ht="16.5" spans="1:9">
      <c r="A13" s="20" t="s">
        <v>335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29" t="s">
        <v>35</v>
      </c>
      <c r="C2" s="430"/>
      <c r="D2" s="430"/>
      <c r="E2" s="430"/>
      <c r="F2" s="430"/>
      <c r="G2" s="430"/>
      <c r="H2" s="430"/>
      <c r="I2" s="431"/>
    </row>
    <row r="3" ht="27.95" customHeight="1" spans="2:9">
      <c r="B3" s="432"/>
      <c r="C3" s="433"/>
      <c r="D3" s="434" t="s">
        <v>36</v>
      </c>
      <c r="E3" s="435"/>
      <c r="F3" s="436" t="s">
        <v>37</v>
      </c>
      <c r="G3" s="437"/>
      <c r="H3" s="434" t="s">
        <v>38</v>
      </c>
      <c r="I3" s="438"/>
    </row>
    <row r="4" ht="27.95" customHeight="1" spans="2:9">
      <c r="B4" s="432" t="s">
        <v>39</v>
      </c>
      <c r="C4" s="433" t="s">
        <v>40</v>
      </c>
      <c r="D4" s="433" t="s">
        <v>41</v>
      </c>
      <c r="E4" s="433" t="s">
        <v>42</v>
      </c>
      <c r="F4" s="439" t="s">
        <v>41</v>
      </c>
      <c r="G4" s="439" t="s">
        <v>42</v>
      </c>
      <c r="H4" s="433" t="s">
        <v>41</v>
      </c>
      <c r="I4" s="440" t="s">
        <v>42</v>
      </c>
    </row>
    <row r="5" ht="27.95" customHeight="1" spans="2:9">
      <c r="B5" s="441" t="s">
        <v>43</v>
      </c>
      <c r="C5" s="12">
        <v>13</v>
      </c>
      <c r="D5" s="12">
        <v>0</v>
      </c>
      <c r="E5" s="12">
        <v>1</v>
      </c>
      <c r="F5" s="442">
        <v>0</v>
      </c>
      <c r="G5" s="442">
        <v>1</v>
      </c>
      <c r="H5" s="12">
        <v>1</v>
      </c>
      <c r="I5" s="443">
        <v>2</v>
      </c>
    </row>
    <row r="6" ht="27.95" customHeight="1" spans="2:9">
      <c r="B6" s="441" t="s">
        <v>44</v>
      </c>
      <c r="C6" s="12">
        <v>20</v>
      </c>
      <c r="D6" s="12">
        <v>0</v>
      </c>
      <c r="E6" s="12">
        <v>1</v>
      </c>
      <c r="F6" s="442">
        <v>1</v>
      </c>
      <c r="G6" s="442">
        <v>2</v>
      </c>
      <c r="H6" s="12">
        <v>2</v>
      </c>
      <c r="I6" s="443">
        <v>3</v>
      </c>
    </row>
    <row r="7" ht="27.95" customHeight="1" spans="2:9">
      <c r="B7" s="441" t="s">
        <v>45</v>
      </c>
      <c r="C7" s="12">
        <v>32</v>
      </c>
      <c r="D7" s="12">
        <v>0</v>
      </c>
      <c r="E7" s="12">
        <v>1</v>
      </c>
      <c r="F7" s="442">
        <v>2</v>
      </c>
      <c r="G7" s="442">
        <v>3</v>
      </c>
      <c r="H7" s="12">
        <v>3</v>
      </c>
      <c r="I7" s="443">
        <v>4</v>
      </c>
    </row>
    <row r="8" ht="27.95" customHeight="1" spans="2:9">
      <c r="B8" s="441" t="s">
        <v>46</v>
      </c>
      <c r="C8" s="12">
        <v>50</v>
      </c>
      <c r="D8" s="12">
        <v>1</v>
      </c>
      <c r="E8" s="12">
        <v>2</v>
      </c>
      <c r="F8" s="442">
        <v>3</v>
      </c>
      <c r="G8" s="442">
        <v>4</v>
      </c>
      <c r="H8" s="12">
        <v>5</v>
      </c>
      <c r="I8" s="443">
        <v>6</v>
      </c>
    </row>
    <row r="9" ht="27.95" customHeight="1" spans="2:9">
      <c r="B9" s="441" t="s">
        <v>47</v>
      </c>
      <c r="C9" s="12">
        <v>80</v>
      </c>
      <c r="D9" s="12">
        <v>2</v>
      </c>
      <c r="E9" s="12">
        <v>3</v>
      </c>
      <c r="F9" s="442">
        <v>5</v>
      </c>
      <c r="G9" s="442">
        <v>6</v>
      </c>
      <c r="H9" s="12">
        <v>7</v>
      </c>
      <c r="I9" s="443">
        <v>8</v>
      </c>
    </row>
    <row r="10" ht="27.95" customHeight="1" spans="2:9">
      <c r="B10" s="441" t="s">
        <v>48</v>
      </c>
      <c r="C10" s="12">
        <v>125</v>
      </c>
      <c r="D10" s="12">
        <v>3</v>
      </c>
      <c r="E10" s="12">
        <v>4</v>
      </c>
      <c r="F10" s="442">
        <v>7</v>
      </c>
      <c r="G10" s="442">
        <v>8</v>
      </c>
      <c r="H10" s="12">
        <v>10</v>
      </c>
      <c r="I10" s="443">
        <v>11</v>
      </c>
    </row>
    <row r="11" ht="27.95" customHeight="1" spans="2:9">
      <c r="B11" s="441" t="s">
        <v>49</v>
      </c>
      <c r="C11" s="12">
        <v>200</v>
      </c>
      <c r="D11" s="12">
        <v>5</v>
      </c>
      <c r="E11" s="12">
        <v>6</v>
      </c>
      <c r="F11" s="442">
        <v>10</v>
      </c>
      <c r="G11" s="442">
        <v>11</v>
      </c>
      <c r="H11" s="12">
        <v>14</v>
      </c>
      <c r="I11" s="443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47">
        <v>22</v>
      </c>
    </row>
    <row r="14" spans="2:9">
      <c r="B14" s="448" t="s">
        <v>51</v>
      </c>
      <c r="C14" s="448"/>
      <c r="D14" s="44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workbookViewId="0">
      <selection activeCell="A22" sqref="A22"/>
    </sheetView>
  </sheetViews>
  <sheetFormatPr defaultColWidth="10.375" defaultRowHeight="16.5" customHeight="1"/>
  <cols>
    <col min="1" max="1" width="11.125" style="244" customWidth="1"/>
    <col min="2" max="9" width="10.375" style="244"/>
    <col min="10" max="10" width="8.875" style="244" customWidth="1"/>
    <col min="11" max="11" width="12" style="244" customWidth="1"/>
    <col min="12" max="16384" width="10.375" style="244"/>
  </cols>
  <sheetData>
    <row r="1" ht="21" spans="1:11">
      <c r="A1" s="363" t="s">
        <v>52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</row>
    <row r="2" ht="15" spans="1:11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55" t="s">
        <v>62</v>
      </c>
      <c r="C4" s="156"/>
      <c r="D4" s="257" t="s">
        <v>63</v>
      </c>
      <c r="E4" s="258"/>
      <c r="F4" s="259">
        <v>46032</v>
      </c>
      <c r="G4" s="260"/>
      <c r="H4" s="257" t="s">
        <v>64</v>
      </c>
      <c r="I4" s="258"/>
      <c r="J4" s="155" t="s">
        <v>65</v>
      </c>
      <c r="K4" s="156" t="s">
        <v>66</v>
      </c>
    </row>
    <row r="5" ht="14.25" spans="1:11">
      <c r="A5" s="261" t="s">
        <v>67</v>
      </c>
      <c r="B5" s="155" t="s">
        <v>68</v>
      </c>
      <c r="C5" s="156"/>
      <c r="D5" s="257" t="s">
        <v>69</v>
      </c>
      <c r="E5" s="258"/>
      <c r="F5" s="259">
        <v>46009</v>
      </c>
      <c r="G5" s="260"/>
      <c r="H5" s="257" t="s">
        <v>70</v>
      </c>
      <c r="I5" s="258"/>
      <c r="J5" s="155" t="s">
        <v>65</v>
      </c>
      <c r="K5" s="156" t="s">
        <v>66</v>
      </c>
    </row>
    <row r="6" ht="14.25" spans="1:11">
      <c r="A6" s="257" t="s">
        <v>71</v>
      </c>
      <c r="B6" s="262">
        <v>2</v>
      </c>
      <c r="C6" s="263">
        <v>6</v>
      </c>
      <c r="D6" s="261" t="s">
        <v>72</v>
      </c>
      <c r="E6" s="264"/>
      <c r="F6" s="259">
        <v>46017</v>
      </c>
      <c r="G6" s="260"/>
      <c r="H6" s="257" t="s">
        <v>73</v>
      </c>
      <c r="I6" s="258"/>
      <c r="J6" s="155" t="s">
        <v>65</v>
      </c>
      <c r="K6" s="156" t="s">
        <v>66</v>
      </c>
    </row>
    <row r="7" ht="14.25" spans="1:11">
      <c r="A7" s="257" t="s">
        <v>74</v>
      </c>
      <c r="B7" s="265">
        <v>1100</v>
      </c>
      <c r="C7" s="266"/>
      <c r="D7" s="261" t="s">
        <v>75</v>
      </c>
      <c r="E7" s="267"/>
      <c r="F7" s="259">
        <v>46019</v>
      </c>
      <c r="G7" s="260"/>
      <c r="H7" s="257" t="s">
        <v>76</v>
      </c>
      <c r="I7" s="258"/>
      <c r="J7" s="155" t="s">
        <v>65</v>
      </c>
      <c r="K7" s="156" t="s">
        <v>66</v>
      </c>
    </row>
    <row r="8" ht="15" spans="1:11">
      <c r="A8" s="268" t="s">
        <v>77</v>
      </c>
      <c r="B8" s="269" t="s">
        <v>78</v>
      </c>
      <c r="C8" s="270"/>
      <c r="D8" s="271" t="s">
        <v>79</v>
      </c>
      <c r="E8" s="272"/>
      <c r="F8" s="273">
        <v>46022</v>
      </c>
      <c r="G8" s="274"/>
      <c r="H8" s="271" t="s">
        <v>80</v>
      </c>
      <c r="I8" s="272"/>
      <c r="J8" s="275" t="s">
        <v>65</v>
      </c>
      <c r="K8" s="276" t="s">
        <v>66</v>
      </c>
    </row>
    <row r="9" ht="15" spans="1:11">
      <c r="A9" s="364" t="s">
        <v>81</v>
      </c>
      <c r="B9" s="365"/>
      <c r="C9" s="365"/>
      <c r="D9" s="366"/>
      <c r="E9" s="366"/>
      <c r="F9" s="366"/>
      <c r="G9" s="366"/>
      <c r="H9" s="366"/>
      <c r="I9" s="366"/>
      <c r="J9" s="366"/>
      <c r="K9" s="367"/>
    </row>
    <row r="10" ht="15" spans="1:11">
      <c r="A10" s="368" t="s">
        <v>82</v>
      </c>
      <c r="B10" s="369"/>
      <c r="C10" s="369"/>
      <c r="D10" s="369"/>
      <c r="E10" s="369"/>
      <c r="F10" s="369"/>
      <c r="G10" s="369"/>
      <c r="H10" s="369"/>
      <c r="I10" s="369"/>
      <c r="J10" s="369"/>
      <c r="K10" s="370"/>
    </row>
    <row r="11" ht="14.25" spans="1:11">
      <c r="A11" s="371" t="s">
        <v>83</v>
      </c>
      <c r="B11" s="372" t="s">
        <v>84</v>
      </c>
      <c r="C11" s="373" t="s">
        <v>85</v>
      </c>
      <c r="D11" s="374"/>
      <c r="E11" s="375" t="s">
        <v>86</v>
      </c>
      <c r="F11" s="372" t="s">
        <v>84</v>
      </c>
      <c r="G11" s="373" t="s">
        <v>85</v>
      </c>
      <c r="H11" s="373" t="s">
        <v>87</v>
      </c>
      <c r="I11" s="375" t="s">
        <v>88</v>
      </c>
      <c r="J11" s="372" t="s">
        <v>84</v>
      </c>
      <c r="K11" s="376" t="s">
        <v>85</v>
      </c>
    </row>
    <row r="12" ht="14.25" spans="1:11">
      <c r="A12" s="261" t="s">
        <v>89</v>
      </c>
      <c r="B12" s="284" t="s">
        <v>84</v>
      </c>
      <c r="C12" s="155" t="s">
        <v>85</v>
      </c>
      <c r="D12" s="267"/>
      <c r="E12" s="264" t="s">
        <v>90</v>
      </c>
      <c r="F12" s="284" t="s">
        <v>84</v>
      </c>
      <c r="G12" s="155" t="s">
        <v>85</v>
      </c>
      <c r="H12" s="155" t="s">
        <v>87</v>
      </c>
      <c r="I12" s="264" t="s">
        <v>91</v>
      </c>
      <c r="J12" s="284" t="s">
        <v>84</v>
      </c>
      <c r="K12" s="156" t="s">
        <v>85</v>
      </c>
    </row>
    <row r="13" ht="14.25" spans="1:11">
      <c r="A13" s="261" t="s">
        <v>92</v>
      </c>
      <c r="B13" s="284" t="s">
        <v>84</v>
      </c>
      <c r="C13" s="155" t="s">
        <v>85</v>
      </c>
      <c r="D13" s="267"/>
      <c r="E13" s="264" t="s">
        <v>93</v>
      </c>
      <c r="F13" s="155" t="s">
        <v>94</v>
      </c>
      <c r="G13" s="155" t="s">
        <v>95</v>
      </c>
      <c r="H13" s="155" t="s">
        <v>87</v>
      </c>
      <c r="I13" s="264" t="s">
        <v>96</v>
      </c>
      <c r="J13" s="284" t="s">
        <v>84</v>
      </c>
      <c r="K13" s="156" t="s">
        <v>85</v>
      </c>
    </row>
    <row r="14" ht="15" spans="1:11">
      <c r="A14" s="271" t="s">
        <v>97</v>
      </c>
      <c r="B14" s="272"/>
      <c r="C14" s="272"/>
      <c r="D14" s="272"/>
      <c r="E14" s="272"/>
      <c r="F14" s="272"/>
      <c r="G14" s="272"/>
      <c r="H14" s="272"/>
      <c r="I14" s="272"/>
      <c r="J14" s="272"/>
      <c r="K14" s="285"/>
    </row>
    <row r="15" ht="15" spans="1:11">
      <c r="A15" s="368" t="s">
        <v>98</v>
      </c>
      <c r="B15" s="369"/>
      <c r="C15" s="369"/>
      <c r="D15" s="369"/>
      <c r="E15" s="369"/>
      <c r="F15" s="369"/>
      <c r="G15" s="369"/>
      <c r="H15" s="369"/>
      <c r="I15" s="369"/>
      <c r="J15" s="369"/>
      <c r="K15" s="370"/>
    </row>
    <row r="16" ht="14.25" spans="1:11">
      <c r="A16" s="377" t="s">
        <v>99</v>
      </c>
      <c r="B16" s="373" t="s">
        <v>94</v>
      </c>
      <c r="C16" s="373" t="s">
        <v>95</v>
      </c>
      <c r="D16" s="378"/>
      <c r="E16" s="379" t="s">
        <v>100</v>
      </c>
      <c r="F16" s="373" t="s">
        <v>94</v>
      </c>
      <c r="G16" s="373" t="s">
        <v>95</v>
      </c>
      <c r="H16" s="380"/>
      <c r="I16" s="379" t="s">
        <v>101</v>
      </c>
      <c r="J16" s="373" t="s">
        <v>94</v>
      </c>
      <c r="K16" s="376" t="s">
        <v>95</v>
      </c>
    </row>
    <row r="17" customHeight="1" spans="1:22">
      <c r="A17" s="308" t="s">
        <v>102</v>
      </c>
      <c r="B17" s="155" t="s">
        <v>94</v>
      </c>
      <c r="C17" s="155" t="s">
        <v>95</v>
      </c>
      <c r="D17" s="381"/>
      <c r="E17" s="309" t="s">
        <v>103</v>
      </c>
      <c r="F17" s="155" t="s">
        <v>94</v>
      </c>
      <c r="G17" s="155" t="s">
        <v>95</v>
      </c>
      <c r="H17" s="382"/>
      <c r="I17" s="309" t="s">
        <v>104</v>
      </c>
      <c r="J17" s="155" t="s">
        <v>94</v>
      </c>
      <c r="K17" s="156" t="s">
        <v>95</v>
      </c>
      <c r="L17" s="383"/>
      <c r="M17" s="383"/>
      <c r="N17" s="383"/>
      <c r="O17" s="383"/>
      <c r="P17" s="383"/>
      <c r="Q17" s="383"/>
      <c r="R17" s="383"/>
      <c r="S17" s="383"/>
      <c r="T17" s="383"/>
      <c r="U17" s="383"/>
      <c r="V17" s="383"/>
    </row>
    <row r="18" ht="18" customHeight="1" spans="1:22">
      <c r="A18" s="384" t="s">
        <v>105</v>
      </c>
      <c r="B18" s="385"/>
      <c r="C18" s="385"/>
      <c r="D18" s="385"/>
      <c r="E18" s="385"/>
      <c r="F18" s="385"/>
      <c r="G18" s="385"/>
      <c r="H18" s="385"/>
      <c r="I18" s="385"/>
      <c r="J18" s="385"/>
      <c r="K18" s="386"/>
    </row>
    <row r="19" s="362" customFormat="1" ht="18" customHeight="1" spans="1:22">
      <c r="A19" s="368" t="s">
        <v>106</v>
      </c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customHeight="1" spans="1:22">
      <c r="A20" s="387" t="s">
        <v>107</v>
      </c>
      <c r="B20" s="388"/>
      <c r="C20" s="388"/>
      <c r="D20" s="388"/>
      <c r="E20" s="388"/>
      <c r="F20" s="388"/>
      <c r="G20" s="388"/>
      <c r="H20" s="388"/>
      <c r="I20" s="388"/>
      <c r="J20" s="388"/>
      <c r="K20" s="389"/>
    </row>
    <row r="21" ht="21.75" customHeight="1" spans="1:22">
      <c r="A21" s="390" t="s">
        <v>108</v>
      </c>
      <c r="B21" s="114"/>
      <c r="C21" s="391">
        <v>120</v>
      </c>
      <c r="D21" s="391">
        <v>130</v>
      </c>
      <c r="E21" s="391">
        <v>140</v>
      </c>
      <c r="F21" s="391">
        <v>150</v>
      </c>
      <c r="G21" s="391">
        <v>160</v>
      </c>
      <c r="H21" s="392">
        <v>165</v>
      </c>
      <c r="I21" s="114"/>
      <c r="J21" s="393"/>
      <c r="K21" s="298" t="s">
        <v>109</v>
      </c>
    </row>
    <row r="22" ht="23" customHeight="1" spans="1:22">
      <c r="A22" s="394" t="s">
        <v>110</v>
      </c>
      <c r="B22" s="395"/>
      <c r="C22" s="395" t="s">
        <v>94</v>
      </c>
      <c r="D22" s="395" t="s">
        <v>94</v>
      </c>
      <c r="E22" s="395" t="s">
        <v>94</v>
      </c>
      <c r="F22" s="395" t="s">
        <v>94</v>
      </c>
      <c r="G22" s="395" t="s">
        <v>94</v>
      </c>
      <c r="H22" s="395" t="s">
        <v>94</v>
      </c>
      <c r="I22" s="395"/>
      <c r="J22" s="395"/>
      <c r="K22" s="396"/>
    </row>
    <row r="23" ht="23" customHeight="1" spans="1:22">
      <c r="A23" s="394" t="s">
        <v>111</v>
      </c>
      <c r="B23" s="395"/>
      <c r="C23" s="395" t="s">
        <v>94</v>
      </c>
      <c r="D23" s="395" t="s">
        <v>94</v>
      </c>
      <c r="E23" s="395" t="s">
        <v>94</v>
      </c>
      <c r="F23" s="395" t="s">
        <v>94</v>
      </c>
      <c r="G23" s="395" t="s">
        <v>94</v>
      </c>
      <c r="H23" s="395" t="s">
        <v>94</v>
      </c>
      <c r="I23" s="395"/>
      <c r="J23" s="395"/>
      <c r="K23" s="396"/>
    </row>
    <row r="24" ht="23" customHeight="1" spans="1:22">
      <c r="A24" s="397"/>
      <c r="B24" s="398"/>
      <c r="C24" s="398"/>
      <c r="D24" s="398"/>
      <c r="E24" s="398"/>
      <c r="F24" s="398"/>
      <c r="G24" s="398"/>
      <c r="H24" s="398"/>
      <c r="I24" s="398"/>
      <c r="J24" s="398"/>
      <c r="K24" s="399"/>
    </row>
    <row r="25" ht="23" customHeight="1" spans="1:22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399"/>
    </row>
    <row r="26" ht="18" customHeight="1" spans="1:22">
      <c r="A26" s="400" t="s">
        <v>112</v>
      </c>
      <c r="B26" s="401"/>
      <c r="C26" s="401"/>
      <c r="D26" s="401"/>
      <c r="E26" s="401"/>
      <c r="F26" s="401"/>
      <c r="G26" s="401"/>
      <c r="H26" s="401"/>
      <c r="I26" s="401"/>
      <c r="J26" s="401"/>
      <c r="K26" s="402"/>
    </row>
    <row r="27" ht="18.75" customHeight="1" spans="1:22">
      <c r="A27" s="403" t="s">
        <v>113</v>
      </c>
      <c r="B27" s="404"/>
      <c r="C27" s="404"/>
      <c r="D27" s="404"/>
      <c r="E27" s="404"/>
      <c r="F27" s="404"/>
      <c r="G27" s="404"/>
      <c r="H27" s="404"/>
      <c r="I27" s="404"/>
      <c r="J27" s="404"/>
      <c r="K27" s="405"/>
    </row>
    <row r="28" ht="18.75" customHeight="1" spans="1:22">
      <c r="A28" s="406"/>
      <c r="B28" s="407"/>
      <c r="C28" s="407"/>
      <c r="D28" s="407"/>
      <c r="E28" s="407"/>
      <c r="F28" s="407"/>
      <c r="G28" s="407"/>
      <c r="H28" s="407"/>
      <c r="I28" s="407"/>
      <c r="J28" s="407"/>
      <c r="K28" s="408"/>
    </row>
    <row r="29" ht="18" customHeight="1" spans="1:22">
      <c r="A29" s="400" t="s">
        <v>114</v>
      </c>
      <c r="B29" s="401"/>
      <c r="C29" s="401"/>
      <c r="D29" s="401"/>
      <c r="E29" s="401"/>
      <c r="F29" s="401"/>
      <c r="G29" s="401"/>
      <c r="H29" s="401"/>
      <c r="I29" s="401"/>
      <c r="J29" s="401"/>
      <c r="K29" s="402"/>
    </row>
    <row r="30" ht="14.25" spans="1:22">
      <c r="A30" s="409" t="s">
        <v>115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11"/>
    </row>
    <row r="31" ht="15" spans="1:22">
      <c r="A31" s="167" t="s">
        <v>116</v>
      </c>
      <c r="B31" s="168"/>
      <c r="C31" s="155" t="s">
        <v>65</v>
      </c>
      <c r="D31" s="155" t="s">
        <v>66</v>
      </c>
      <c r="E31" s="412" t="s">
        <v>117</v>
      </c>
      <c r="F31" s="413"/>
      <c r="G31" s="413"/>
      <c r="H31" s="413"/>
      <c r="I31" s="413"/>
      <c r="J31" s="413"/>
      <c r="K31" s="414"/>
    </row>
    <row r="32" ht="15" spans="1:22">
      <c r="A32" s="415" t="s">
        <v>118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15"/>
    </row>
    <row r="33" ht="21" customHeight="1" spans="1:11">
      <c r="A33" s="316" t="s">
        <v>119</v>
      </c>
      <c r="B33" s="317"/>
      <c r="C33" s="317"/>
      <c r="D33" s="317"/>
      <c r="E33" s="317"/>
      <c r="F33" s="317"/>
      <c r="G33" s="317"/>
      <c r="H33" s="317"/>
      <c r="I33" s="317"/>
      <c r="J33" s="317"/>
      <c r="K33" s="318"/>
    </row>
    <row r="34" ht="21" customHeight="1" spans="1:11">
      <c r="A34" s="319" t="s">
        <v>120</v>
      </c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19" t="s">
        <v>121</v>
      </c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15" spans="1:11">
      <c r="A40" s="312" t="s">
        <v>122</v>
      </c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5" spans="1:11">
      <c r="A41" s="368" t="s">
        <v>123</v>
      </c>
      <c r="B41" s="369"/>
      <c r="C41" s="369"/>
      <c r="D41" s="369"/>
      <c r="E41" s="369"/>
      <c r="F41" s="369"/>
      <c r="G41" s="369"/>
      <c r="H41" s="369"/>
      <c r="I41" s="369"/>
      <c r="J41" s="369"/>
      <c r="K41" s="370"/>
    </row>
    <row r="42" ht="14.25" spans="1:11">
      <c r="A42" s="377" t="s">
        <v>124</v>
      </c>
      <c r="B42" s="373" t="s">
        <v>94</v>
      </c>
      <c r="C42" s="373" t="s">
        <v>95</v>
      </c>
      <c r="D42" s="373" t="s">
        <v>87</v>
      </c>
      <c r="E42" s="379" t="s">
        <v>125</v>
      </c>
      <c r="F42" s="373" t="s">
        <v>94</v>
      </c>
      <c r="G42" s="373" t="s">
        <v>95</v>
      </c>
      <c r="H42" s="373" t="s">
        <v>87</v>
      </c>
      <c r="I42" s="379" t="s">
        <v>126</v>
      </c>
      <c r="J42" s="373" t="s">
        <v>94</v>
      </c>
      <c r="K42" s="376" t="s">
        <v>95</v>
      </c>
    </row>
    <row r="43" ht="14.25" spans="1:11">
      <c r="A43" s="308" t="s">
        <v>86</v>
      </c>
      <c r="B43" s="155" t="s">
        <v>94</v>
      </c>
      <c r="C43" s="155" t="s">
        <v>95</v>
      </c>
      <c r="D43" s="155" t="s">
        <v>87</v>
      </c>
      <c r="E43" s="309" t="s">
        <v>93</v>
      </c>
      <c r="F43" s="155" t="s">
        <v>94</v>
      </c>
      <c r="G43" s="155" t="s">
        <v>95</v>
      </c>
      <c r="H43" s="155" t="s">
        <v>87</v>
      </c>
      <c r="I43" s="309" t="s">
        <v>104</v>
      </c>
      <c r="J43" s="155" t="s">
        <v>94</v>
      </c>
      <c r="K43" s="156" t="s">
        <v>95</v>
      </c>
    </row>
    <row r="44" ht="15" spans="1:11">
      <c r="A44" s="271" t="s">
        <v>97</v>
      </c>
      <c r="B44" s="272"/>
      <c r="C44" s="272"/>
      <c r="D44" s="272"/>
      <c r="E44" s="272"/>
      <c r="F44" s="272"/>
      <c r="G44" s="272"/>
      <c r="H44" s="272"/>
      <c r="I44" s="272"/>
      <c r="J44" s="272"/>
      <c r="K44" s="285"/>
    </row>
    <row r="45" ht="15" spans="1:11">
      <c r="A45" s="415" t="s">
        <v>127</v>
      </c>
      <c r="B45" s="415"/>
      <c r="C45" s="415"/>
      <c r="D45" s="415"/>
      <c r="E45" s="415"/>
      <c r="F45" s="415"/>
      <c r="G45" s="415"/>
      <c r="H45" s="415"/>
      <c r="I45" s="415"/>
      <c r="J45" s="415"/>
      <c r="K45" s="415"/>
    </row>
    <row r="46" ht="15" spans="1:11">
      <c r="A46" s="316"/>
      <c r="B46" s="317"/>
      <c r="C46" s="317"/>
      <c r="D46" s="317"/>
      <c r="E46" s="317"/>
      <c r="F46" s="317"/>
      <c r="G46" s="317"/>
      <c r="H46" s="317"/>
      <c r="I46" s="317"/>
      <c r="J46" s="317"/>
      <c r="K46" s="318"/>
    </row>
    <row r="47" ht="15" spans="1:11">
      <c r="A47" s="416" t="s">
        <v>128</v>
      </c>
      <c r="B47" s="417" t="s">
        <v>129</v>
      </c>
      <c r="C47" s="417"/>
      <c r="D47" s="418" t="s">
        <v>130</v>
      </c>
      <c r="E47" s="419" t="s">
        <v>131</v>
      </c>
      <c r="F47" s="420" t="s">
        <v>132</v>
      </c>
      <c r="G47" s="421">
        <v>46015</v>
      </c>
      <c r="H47" s="422" t="s">
        <v>133</v>
      </c>
      <c r="I47" s="423"/>
      <c r="J47" s="424" t="s">
        <v>134</v>
      </c>
      <c r="K47" s="425"/>
    </row>
    <row r="48" ht="15" spans="1:11">
      <c r="A48" s="415" t="s">
        <v>135</v>
      </c>
      <c r="B48" s="415"/>
      <c r="C48" s="415"/>
      <c r="D48" s="415"/>
      <c r="E48" s="415"/>
      <c r="F48" s="415"/>
      <c r="G48" s="415"/>
      <c r="H48" s="415"/>
      <c r="I48" s="415"/>
      <c r="J48" s="415"/>
      <c r="K48" s="415"/>
    </row>
    <row r="49" ht="15" spans="1:11">
      <c r="A49" s="426" t="s">
        <v>136</v>
      </c>
      <c r="B49" s="427"/>
      <c r="C49" s="427"/>
      <c r="D49" s="427"/>
      <c r="E49" s="427"/>
      <c r="F49" s="427"/>
      <c r="G49" s="427"/>
      <c r="H49" s="427"/>
      <c r="I49" s="427"/>
      <c r="J49" s="427"/>
      <c r="K49" s="428"/>
    </row>
    <row r="50" ht="15" spans="1:11">
      <c r="A50" s="416" t="s">
        <v>128</v>
      </c>
      <c r="B50" s="417" t="s">
        <v>129</v>
      </c>
      <c r="C50" s="417"/>
      <c r="D50" s="418" t="s">
        <v>130</v>
      </c>
      <c r="E50" s="419" t="s">
        <v>131</v>
      </c>
      <c r="F50" s="420" t="s">
        <v>132</v>
      </c>
      <c r="G50" s="421">
        <v>46015</v>
      </c>
      <c r="H50" s="422" t="s">
        <v>133</v>
      </c>
      <c r="I50" s="423"/>
      <c r="J50" s="424" t="s">
        <v>134</v>
      </c>
      <c r="K50" s="42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8"/>
  <sheetViews>
    <sheetView workbookViewId="0">
      <selection activeCell="L12" sqref="L12:M13"/>
    </sheetView>
  </sheetViews>
  <sheetFormatPr defaultColWidth="9" defaultRowHeight="14.25"/>
  <cols>
    <col min="1" max="1" width="15.625" style="90" customWidth="1"/>
    <col min="2" max="2" width="9.625" style="90" customWidth="1"/>
    <col min="3" max="4" width="9.625" style="91" customWidth="1"/>
    <col min="5" max="8" width="9.625" style="90" customWidth="1"/>
    <col min="9" max="9" width="2.75" style="90" customWidth="1"/>
    <col min="10" max="14" width="13.625" style="90" customWidth="1"/>
    <col min="15" max="15" width="13.625" style="340" customWidth="1"/>
    <col min="16" max="253" width="9" style="90"/>
    <col min="254" max="16384" width="9" style="93"/>
  </cols>
  <sheetData>
    <row r="1" s="90" customFormat="1" ht="29" customHeight="1" spans="1:256">
      <c r="A1" s="94" t="s">
        <v>137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341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7" t="s">
        <v>61</v>
      </c>
      <c r="B2" s="98" t="str">
        <f>首期!B4</f>
        <v>QAJJAO84301</v>
      </c>
      <c r="C2" s="99"/>
      <c r="D2" s="100"/>
      <c r="E2" s="101" t="s">
        <v>67</v>
      </c>
      <c r="F2" s="102" t="str">
        <f>首期!B5</f>
        <v>儿童无袖T恤</v>
      </c>
      <c r="G2" s="102"/>
      <c r="H2" s="103"/>
      <c r="I2" s="342"/>
      <c r="J2" s="97" t="s">
        <v>57</v>
      </c>
      <c r="K2" s="343" t="s">
        <v>56</v>
      </c>
      <c r="L2" s="343"/>
      <c r="M2" s="343"/>
      <c r="N2" s="343"/>
      <c r="O2" s="344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7" t="s">
        <v>138</v>
      </c>
      <c r="B3" s="108" t="s">
        <v>139</v>
      </c>
      <c r="C3" s="109"/>
      <c r="D3" s="108"/>
      <c r="E3" s="108"/>
      <c r="F3" s="108"/>
      <c r="G3" s="108"/>
      <c r="H3" s="110"/>
      <c r="I3" s="345"/>
      <c r="J3" s="346"/>
      <c r="K3" s="111"/>
      <c r="L3" s="111"/>
      <c r="M3" s="111"/>
      <c r="N3" s="111"/>
      <c r="O3" s="347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ht="16.5" spans="1:256">
      <c r="A4" s="107"/>
      <c r="B4" s="112" t="s">
        <v>140</v>
      </c>
      <c r="C4" s="112" t="s">
        <v>141</v>
      </c>
      <c r="D4" s="112" t="s">
        <v>142</v>
      </c>
      <c r="E4" s="112" t="s">
        <v>143</v>
      </c>
      <c r="F4" s="112" t="s">
        <v>144</v>
      </c>
      <c r="G4" s="112" t="s">
        <v>145</v>
      </c>
      <c r="H4" s="113" t="s">
        <v>146</v>
      </c>
      <c r="I4" s="345"/>
      <c r="J4" s="348"/>
      <c r="K4" s="349" t="s">
        <v>110</v>
      </c>
      <c r="L4" s="349" t="s">
        <v>147</v>
      </c>
      <c r="M4" s="349" t="s">
        <v>148</v>
      </c>
      <c r="N4" s="349"/>
      <c r="O4" s="350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7"/>
      <c r="B5" s="114"/>
      <c r="C5" s="114"/>
      <c r="D5" s="115"/>
      <c r="E5" s="115"/>
      <c r="F5" s="115"/>
      <c r="G5" s="115"/>
      <c r="H5" s="116"/>
      <c r="I5" s="345"/>
      <c r="J5" s="351"/>
      <c r="K5" s="352"/>
      <c r="L5" s="352">
        <v>130</v>
      </c>
      <c r="M5" s="352">
        <v>130</v>
      </c>
      <c r="N5" s="353"/>
      <c r="O5" s="354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5" customHeight="1" spans="1:256">
      <c r="A6" s="118" t="s">
        <v>149</v>
      </c>
      <c r="B6" s="119">
        <f t="shared" ref="B6:B8" si="0">C6-4</f>
        <v>36</v>
      </c>
      <c r="C6" s="120">
        <f t="shared" ref="C6:C8" si="1">D6-4</f>
        <v>40</v>
      </c>
      <c r="D6" s="120">
        <v>44</v>
      </c>
      <c r="E6" s="120">
        <f t="shared" ref="E6:G6" si="2">D6+4</f>
        <v>48</v>
      </c>
      <c r="F6" s="120">
        <f t="shared" si="2"/>
        <v>52</v>
      </c>
      <c r="G6" s="120">
        <f t="shared" si="2"/>
        <v>56</v>
      </c>
      <c r="H6" s="121">
        <f>G6+2</f>
        <v>58</v>
      </c>
      <c r="I6" s="345"/>
      <c r="J6" s="351"/>
      <c r="K6" s="355"/>
      <c r="L6" s="355" t="s">
        <v>150</v>
      </c>
      <c r="M6" s="355" t="s">
        <v>150</v>
      </c>
      <c r="N6" s="355"/>
      <c r="O6" s="356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5" customHeight="1" spans="1:256">
      <c r="A7" s="118" t="s">
        <v>151</v>
      </c>
      <c r="B7" s="119">
        <f t="shared" si="0"/>
        <v>62</v>
      </c>
      <c r="C7" s="120">
        <f t="shared" si="1"/>
        <v>66</v>
      </c>
      <c r="D7" s="120">
        <v>70</v>
      </c>
      <c r="E7" s="120">
        <f>D7+4</f>
        <v>74</v>
      </c>
      <c r="F7" s="122">
        <f>E7+6</f>
        <v>80</v>
      </c>
      <c r="G7" s="122">
        <f>F7+6</f>
        <v>86</v>
      </c>
      <c r="H7" s="123">
        <f>G7+4</f>
        <v>90</v>
      </c>
      <c r="I7" s="345"/>
      <c r="J7" s="351"/>
      <c r="K7" s="355"/>
      <c r="L7" s="355" t="s">
        <v>152</v>
      </c>
      <c r="M7" s="355" t="s">
        <v>150</v>
      </c>
      <c r="N7" s="355"/>
      <c r="O7" s="356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5" customHeight="1" spans="1:256">
      <c r="A8" s="118" t="s">
        <v>153</v>
      </c>
      <c r="B8" s="119">
        <f t="shared" si="0"/>
        <v>64</v>
      </c>
      <c r="C8" s="120">
        <f t="shared" si="1"/>
        <v>68</v>
      </c>
      <c r="D8" s="120">
        <v>72</v>
      </c>
      <c r="E8" s="120">
        <f>D8+4</f>
        <v>76</v>
      </c>
      <c r="F8" s="122">
        <f>E8+6</f>
        <v>82</v>
      </c>
      <c r="G8" s="122">
        <f>F8+6</f>
        <v>88</v>
      </c>
      <c r="H8" s="123">
        <f>G8+4</f>
        <v>92</v>
      </c>
      <c r="I8" s="345"/>
      <c r="J8" s="351"/>
      <c r="K8" s="355"/>
      <c r="L8" s="355" t="s">
        <v>152</v>
      </c>
      <c r="M8" s="355" t="s">
        <v>150</v>
      </c>
      <c r="N8" s="355"/>
      <c r="O8" s="356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5" customHeight="1" spans="1:256">
      <c r="A9" s="124" t="s">
        <v>154</v>
      </c>
      <c r="B9" s="125">
        <f>C9-1</f>
        <v>43.5</v>
      </c>
      <c r="C9" s="120">
        <f>D9-1.5</f>
        <v>44.5</v>
      </c>
      <c r="D9" s="120">
        <v>46</v>
      </c>
      <c r="E9" s="120">
        <f t="shared" ref="E9:G9" si="3">D9+1.5</f>
        <v>47.5</v>
      </c>
      <c r="F9" s="120">
        <f t="shared" si="3"/>
        <v>49</v>
      </c>
      <c r="G9" s="120">
        <f t="shared" si="3"/>
        <v>50.5</v>
      </c>
      <c r="H9" s="121">
        <f>G9+1</f>
        <v>51.5</v>
      </c>
      <c r="I9" s="345"/>
      <c r="J9" s="351"/>
      <c r="K9" s="355"/>
      <c r="L9" s="355" t="s">
        <v>155</v>
      </c>
      <c r="M9" s="355" t="s">
        <v>156</v>
      </c>
      <c r="N9" s="355"/>
      <c r="O9" s="356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5" customHeight="1" spans="1:256">
      <c r="A10" s="118" t="s">
        <v>157</v>
      </c>
      <c r="B10" s="119">
        <f>C10-1.5</f>
        <v>22.5</v>
      </c>
      <c r="C10" s="120">
        <f>D10-1.5</f>
        <v>24</v>
      </c>
      <c r="D10" s="120">
        <v>25.5</v>
      </c>
      <c r="E10" s="120">
        <f>D10+1.5</f>
        <v>27</v>
      </c>
      <c r="F10" s="120">
        <f>E10+1.8</f>
        <v>28.8</v>
      </c>
      <c r="G10" s="120">
        <f>F10+1.8</f>
        <v>30.6</v>
      </c>
      <c r="H10" s="121">
        <f>G10+1.2</f>
        <v>31.8</v>
      </c>
      <c r="I10" s="345"/>
      <c r="J10" s="351"/>
      <c r="K10" s="355"/>
      <c r="L10" s="355" t="s">
        <v>156</v>
      </c>
      <c r="M10" s="355" t="s">
        <v>156</v>
      </c>
      <c r="N10" s="355"/>
      <c r="O10" s="356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5" customHeight="1" spans="1:256">
      <c r="A11" s="126" t="s">
        <v>158</v>
      </c>
      <c r="B11" s="127">
        <v>1.1</v>
      </c>
      <c r="C11" s="127">
        <v>1.1</v>
      </c>
      <c r="D11" s="127">
        <v>1.1</v>
      </c>
      <c r="E11" s="127">
        <v>1.1</v>
      </c>
      <c r="F11" s="127">
        <v>1.1</v>
      </c>
      <c r="G11" s="127">
        <v>1.1</v>
      </c>
      <c r="H11" s="128">
        <v>1.1</v>
      </c>
      <c r="I11" s="345"/>
      <c r="J11" s="351"/>
      <c r="K11" s="355"/>
      <c r="L11" s="355" t="s">
        <v>152</v>
      </c>
      <c r="M11" s="355" t="s">
        <v>152</v>
      </c>
      <c r="N11" s="355"/>
      <c r="O11" s="356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5" customHeight="1" spans="1:256">
      <c r="A12" s="129"/>
      <c r="B12" s="130"/>
      <c r="C12" s="130"/>
      <c r="D12" s="130"/>
      <c r="E12" s="130"/>
      <c r="F12" s="130"/>
      <c r="G12" s="130"/>
      <c r="H12" s="131"/>
      <c r="I12" s="345"/>
      <c r="J12" s="351"/>
      <c r="K12" s="355"/>
      <c r="L12" s="355"/>
      <c r="M12" s="355"/>
      <c r="N12" s="355"/>
      <c r="O12" s="356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5" customHeight="1" spans="1:256">
      <c r="A13" s="129"/>
      <c r="B13" s="130"/>
      <c r="C13" s="130"/>
      <c r="D13" s="130"/>
      <c r="E13" s="130"/>
      <c r="F13" s="130"/>
      <c r="G13" s="130"/>
      <c r="H13" s="132"/>
      <c r="I13" s="345"/>
      <c r="J13" s="351"/>
      <c r="K13" s="355"/>
      <c r="L13" s="355"/>
      <c r="M13" s="355"/>
      <c r="N13" s="355"/>
      <c r="O13" s="356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0" customHeight="1" spans="1:256">
      <c r="A14" s="133"/>
      <c r="B14" s="134"/>
      <c r="C14" s="134"/>
      <c r="D14" s="134"/>
      <c r="E14" s="134"/>
      <c r="F14" s="134"/>
      <c r="G14" s="134"/>
      <c r="H14" s="132"/>
      <c r="I14" s="345"/>
      <c r="J14" s="351"/>
      <c r="K14" s="355"/>
      <c r="L14" s="355"/>
      <c r="M14" s="355"/>
      <c r="N14" s="355"/>
      <c r="O14" s="356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0" customHeight="1" spans="1:256">
      <c r="A15" s="135"/>
      <c r="B15" s="136"/>
      <c r="C15" s="136"/>
      <c r="D15" s="136"/>
      <c r="E15" s="137"/>
      <c r="F15" s="136"/>
      <c r="G15" s="136"/>
      <c r="H15" s="138"/>
      <c r="I15" s="357"/>
      <c r="J15" s="358"/>
      <c r="K15" s="359"/>
      <c r="L15" s="360"/>
      <c r="M15" s="359"/>
      <c r="N15" s="359"/>
      <c r="O15" s="361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16.5" spans="1:256">
      <c r="A16" s="139"/>
      <c r="B16" s="139"/>
      <c r="C16" s="140"/>
      <c r="D16" s="140"/>
      <c r="E16" s="141"/>
      <c r="F16" s="140"/>
      <c r="G16" s="140"/>
      <c r="H16" s="140"/>
      <c r="O16" s="341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s="90" customFormat="1" spans="1:256">
      <c r="A17" s="142" t="s">
        <v>159</v>
      </c>
      <c r="B17" s="142"/>
      <c r="C17" s="143"/>
      <c r="D17" s="143"/>
      <c r="O17" s="341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</row>
    <row r="18" s="90" customFormat="1" spans="1:256">
      <c r="C18" s="91"/>
      <c r="D18" s="91"/>
      <c r="J18" s="144" t="s">
        <v>160</v>
      </c>
      <c r="K18" s="145">
        <v>46015</v>
      </c>
      <c r="L18" s="144" t="s">
        <v>161</v>
      </c>
      <c r="M18" s="144" t="s">
        <v>131</v>
      </c>
      <c r="N18" s="144" t="s">
        <v>162</v>
      </c>
      <c r="O18" s="341" t="s">
        <v>134</v>
      </c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</row>
  </sheetData>
  <mergeCells count="8">
    <mergeCell ref="A1:N1"/>
    <mergeCell ref="B2:D2"/>
    <mergeCell ref="F2:H2"/>
    <mergeCell ref="K2:N2"/>
    <mergeCell ref="B3:H3"/>
    <mergeCell ref="J3:N3"/>
    <mergeCell ref="A3:A5"/>
    <mergeCell ref="I2:I15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5" sqref="A35:K35"/>
    </sheetView>
  </sheetViews>
  <sheetFormatPr defaultColWidth="10" defaultRowHeight="16.5" customHeight="1"/>
  <cols>
    <col min="1" max="1" width="10.875" style="244" customWidth="1"/>
    <col min="2" max="16384" width="10" style="244"/>
  </cols>
  <sheetData>
    <row r="1" ht="22.5" customHeight="1" spans="1:16">
      <c r="A1" s="149" t="s">
        <v>163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7.25" customHeight="1" spans="1:16">
      <c r="A2" s="245" t="s">
        <v>53</v>
      </c>
      <c r="B2" s="246" t="s">
        <v>54</v>
      </c>
      <c r="C2" s="246"/>
      <c r="D2" s="247" t="s">
        <v>55</v>
      </c>
      <c r="E2" s="247"/>
      <c r="F2" s="246" t="s">
        <v>56</v>
      </c>
      <c r="G2" s="246"/>
      <c r="H2" s="248" t="s">
        <v>57</v>
      </c>
      <c r="I2" s="249" t="s">
        <v>56</v>
      </c>
      <c r="J2" s="249"/>
      <c r="K2" s="250"/>
    </row>
    <row r="3" customHeight="1" spans="1:16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6">
      <c r="A4" s="257" t="s">
        <v>61</v>
      </c>
      <c r="B4" s="155"/>
      <c r="C4" s="156"/>
      <c r="D4" s="257" t="s">
        <v>63</v>
      </c>
      <c r="E4" s="258"/>
      <c r="F4" s="259"/>
      <c r="G4" s="260"/>
      <c r="H4" s="257" t="s">
        <v>64</v>
      </c>
      <c r="I4" s="258"/>
      <c r="J4" s="155" t="s">
        <v>65</v>
      </c>
      <c r="K4" s="156" t="s">
        <v>66</v>
      </c>
    </row>
    <row r="5" customHeight="1" spans="1:16">
      <c r="A5" s="261" t="s">
        <v>67</v>
      </c>
      <c r="B5" s="155"/>
      <c r="C5" s="156"/>
      <c r="D5" s="257" t="s">
        <v>69</v>
      </c>
      <c r="E5" s="258"/>
      <c r="F5" s="259"/>
      <c r="G5" s="260"/>
      <c r="H5" s="257" t="s">
        <v>70</v>
      </c>
      <c r="I5" s="258"/>
      <c r="J5" s="155" t="s">
        <v>65</v>
      </c>
      <c r="K5" s="156" t="s">
        <v>66</v>
      </c>
    </row>
    <row r="6" customHeight="1" spans="1:16">
      <c r="A6" s="257" t="s">
        <v>71</v>
      </c>
      <c r="B6" s="262"/>
      <c r="C6" s="263"/>
      <c r="D6" s="261" t="s">
        <v>72</v>
      </c>
      <c r="E6" s="264"/>
      <c r="F6" s="259"/>
      <c r="G6" s="260"/>
      <c r="H6" s="257" t="s">
        <v>73</v>
      </c>
      <c r="I6" s="258"/>
      <c r="J6" s="155" t="s">
        <v>65</v>
      </c>
      <c r="K6" s="156" t="s">
        <v>66</v>
      </c>
    </row>
    <row r="7" customHeight="1" spans="1:16">
      <c r="A7" s="257" t="s">
        <v>74</v>
      </c>
      <c r="B7" s="265"/>
      <c r="C7" s="266"/>
      <c r="D7" s="261" t="s">
        <v>75</v>
      </c>
      <c r="E7" s="267"/>
      <c r="F7" s="259"/>
      <c r="G7" s="260"/>
      <c r="H7" s="257" t="s">
        <v>76</v>
      </c>
      <c r="I7" s="258"/>
      <c r="J7" s="155" t="s">
        <v>65</v>
      </c>
      <c r="K7" s="156" t="s">
        <v>66</v>
      </c>
    </row>
    <row r="8" customHeight="1" spans="1:16">
      <c r="A8" s="268" t="s">
        <v>77</v>
      </c>
      <c r="B8" s="269"/>
      <c r="C8" s="270"/>
      <c r="D8" s="271" t="s">
        <v>79</v>
      </c>
      <c r="E8" s="272"/>
      <c r="F8" s="273"/>
      <c r="G8" s="274"/>
      <c r="H8" s="271" t="s">
        <v>80</v>
      </c>
      <c r="I8" s="272"/>
      <c r="J8" s="275" t="s">
        <v>65</v>
      </c>
      <c r="K8" s="276" t="s">
        <v>66</v>
      </c>
      <c r="P8" s="177" t="s">
        <v>164</v>
      </c>
    </row>
    <row r="9" customHeight="1" spans="1:16">
      <c r="A9" s="277" t="s">
        <v>165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6">
      <c r="A10" s="278" t="s">
        <v>83</v>
      </c>
      <c r="B10" s="279" t="s">
        <v>84</v>
      </c>
      <c r="C10" s="280" t="s">
        <v>85</v>
      </c>
      <c r="D10" s="281"/>
      <c r="E10" s="282" t="s">
        <v>88</v>
      </c>
      <c r="F10" s="279" t="s">
        <v>84</v>
      </c>
      <c r="G10" s="280" t="s">
        <v>85</v>
      </c>
      <c r="H10" s="279"/>
      <c r="I10" s="282" t="s">
        <v>86</v>
      </c>
      <c r="J10" s="279" t="s">
        <v>84</v>
      </c>
      <c r="K10" s="283" t="s">
        <v>85</v>
      </c>
    </row>
    <row r="11" customHeight="1" spans="1:16">
      <c r="A11" s="261" t="s">
        <v>89</v>
      </c>
      <c r="B11" s="284" t="s">
        <v>84</v>
      </c>
      <c r="C11" s="155" t="s">
        <v>85</v>
      </c>
      <c r="D11" s="267"/>
      <c r="E11" s="264" t="s">
        <v>91</v>
      </c>
      <c r="F11" s="284" t="s">
        <v>84</v>
      </c>
      <c r="G11" s="155" t="s">
        <v>85</v>
      </c>
      <c r="H11" s="284"/>
      <c r="I11" s="264" t="s">
        <v>96</v>
      </c>
      <c r="J11" s="284" t="s">
        <v>84</v>
      </c>
      <c r="K11" s="156" t="s">
        <v>85</v>
      </c>
    </row>
    <row r="12" customHeight="1" spans="1:16">
      <c r="A12" s="271" t="s">
        <v>117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85"/>
    </row>
    <row r="13" customHeight="1" spans="1:16">
      <c r="A13" s="286" t="s">
        <v>166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</row>
    <row r="14" customHeight="1" spans="1:16">
      <c r="A14" s="287" t="s">
        <v>167</v>
      </c>
      <c r="B14" s="288"/>
      <c r="C14" s="288"/>
      <c r="D14" s="288"/>
      <c r="E14" s="288"/>
      <c r="F14" s="288"/>
      <c r="G14" s="288"/>
      <c r="H14" s="289"/>
      <c r="I14" s="290"/>
      <c r="J14" s="290"/>
      <c r="K14" s="291"/>
    </row>
    <row r="15" customHeight="1" spans="1:16">
      <c r="A15" s="292"/>
      <c r="B15" s="293"/>
      <c r="C15" s="293"/>
      <c r="D15" s="294"/>
      <c r="E15" s="295"/>
      <c r="F15" s="293"/>
      <c r="G15" s="293"/>
      <c r="H15" s="294"/>
      <c r="I15" s="296"/>
      <c r="J15" s="297"/>
      <c r="K15" s="298"/>
    </row>
    <row r="16" customHeight="1" spans="1:16">
      <c r="A16" s="299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customHeight="1" spans="1:11">
      <c r="A17" s="286" t="s">
        <v>168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</row>
    <row r="18" customHeight="1" spans="1:11">
      <c r="A18" s="300" t="s">
        <v>169</v>
      </c>
      <c r="B18" s="301"/>
      <c r="C18" s="301"/>
      <c r="D18" s="301"/>
      <c r="E18" s="301"/>
      <c r="F18" s="301"/>
      <c r="G18" s="301"/>
      <c r="H18" s="301"/>
      <c r="I18" s="290"/>
      <c r="J18" s="290"/>
      <c r="K18" s="291"/>
    </row>
    <row r="19" customHeight="1" spans="1:11">
      <c r="A19" s="292"/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customHeight="1" spans="1:11">
      <c r="A20" s="299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customHeight="1" spans="1:11">
      <c r="A21" s="302" t="s">
        <v>114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customHeight="1" spans="1:11">
      <c r="A22" s="150" t="s">
        <v>115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94"/>
    </row>
    <row r="23" customHeight="1" spans="1:11">
      <c r="A23" s="167" t="s">
        <v>116</v>
      </c>
      <c r="B23" s="168"/>
      <c r="C23" s="155" t="s">
        <v>65</v>
      </c>
      <c r="D23" s="155" t="s">
        <v>66</v>
      </c>
      <c r="E23" s="165"/>
      <c r="F23" s="165"/>
      <c r="G23" s="165"/>
      <c r="H23" s="165"/>
      <c r="I23" s="165"/>
      <c r="J23" s="165"/>
      <c r="K23" s="166"/>
    </row>
    <row r="24" customHeight="1" spans="1:11">
      <c r="A24" s="303" t="s">
        <v>170</v>
      </c>
      <c r="B24" s="161"/>
      <c r="C24" s="161"/>
      <c r="D24" s="161"/>
      <c r="E24" s="161"/>
      <c r="F24" s="161"/>
      <c r="G24" s="161"/>
      <c r="H24" s="161"/>
      <c r="I24" s="161"/>
      <c r="J24" s="161"/>
      <c r="K24" s="304"/>
    </row>
    <row r="25" customHeight="1" spans="1:11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7"/>
    </row>
    <row r="26" customHeight="1" spans="1:11">
      <c r="A26" s="277" t="s">
        <v>123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1" t="s">
        <v>124</v>
      </c>
      <c r="B27" s="280" t="s">
        <v>94</v>
      </c>
      <c r="C27" s="280" t="s">
        <v>95</v>
      </c>
      <c r="D27" s="280" t="s">
        <v>87</v>
      </c>
      <c r="E27" s="252" t="s">
        <v>125</v>
      </c>
      <c r="F27" s="280" t="s">
        <v>94</v>
      </c>
      <c r="G27" s="280" t="s">
        <v>95</v>
      </c>
      <c r="H27" s="280" t="s">
        <v>87</v>
      </c>
      <c r="I27" s="252" t="s">
        <v>126</v>
      </c>
      <c r="J27" s="280" t="s">
        <v>94</v>
      </c>
      <c r="K27" s="283" t="s">
        <v>95</v>
      </c>
    </row>
    <row r="28" customHeight="1" spans="1:11">
      <c r="A28" s="308" t="s">
        <v>86</v>
      </c>
      <c r="B28" s="155" t="s">
        <v>94</v>
      </c>
      <c r="C28" s="155" t="s">
        <v>95</v>
      </c>
      <c r="D28" s="155" t="s">
        <v>87</v>
      </c>
      <c r="E28" s="309" t="s">
        <v>93</v>
      </c>
      <c r="F28" s="155" t="s">
        <v>94</v>
      </c>
      <c r="G28" s="155" t="s">
        <v>95</v>
      </c>
      <c r="H28" s="155" t="s">
        <v>87</v>
      </c>
      <c r="I28" s="309" t="s">
        <v>104</v>
      </c>
      <c r="J28" s="155" t="s">
        <v>94</v>
      </c>
      <c r="K28" s="156" t="s">
        <v>95</v>
      </c>
    </row>
    <row r="29" customHeight="1" spans="1:11">
      <c r="A29" s="257" t="s">
        <v>97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customHeight="1" spans="1:11">
      <c r="A30" s="312"/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customHeight="1" spans="1:11">
      <c r="A31" s="315" t="s">
        <v>171</v>
      </c>
      <c r="B31" s="315"/>
      <c r="C31" s="315"/>
      <c r="D31" s="315"/>
      <c r="E31" s="315"/>
      <c r="F31" s="315"/>
      <c r="G31" s="315"/>
      <c r="H31" s="315"/>
      <c r="I31" s="315"/>
      <c r="J31" s="315"/>
      <c r="K31" s="315"/>
    </row>
    <row r="32" ht="21" customHeight="1" spans="1:11">
      <c r="A32" s="316"/>
      <c r="B32" s="317"/>
      <c r="C32" s="317"/>
      <c r="D32" s="317"/>
      <c r="E32" s="317"/>
      <c r="F32" s="317"/>
      <c r="G32" s="317"/>
      <c r="H32" s="317"/>
      <c r="I32" s="317"/>
      <c r="J32" s="317"/>
      <c r="K32" s="318"/>
    </row>
    <row r="33" ht="21" customHeight="1" spans="1:11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ht="21" customHeight="1" spans="1:11">
      <c r="A34" s="319"/>
      <c r="B34" s="320"/>
      <c r="C34" s="320"/>
      <c r="D34" s="320"/>
      <c r="E34" s="320"/>
      <c r="F34" s="320"/>
      <c r="G34" s="320"/>
      <c r="H34" s="320"/>
      <c r="I34" s="320"/>
      <c r="J34" s="320"/>
      <c r="K34" s="321"/>
    </row>
    <row r="35" ht="21" customHeight="1" spans="1:11">
      <c r="A35" s="319"/>
      <c r="B35" s="320"/>
      <c r="C35" s="320"/>
      <c r="D35" s="320"/>
      <c r="E35" s="320"/>
      <c r="F35" s="320"/>
      <c r="G35" s="320"/>
      <c r="H35" s="320"/>
      <c r="I35" s="320"/>
      <c r="J35" s="320"/>
      <c r="K35" s="321"/>
    </row>
    <row r="36" ht="21" customHeight="1" spans="1:11">
      <c r="A36" s="319"/>
      <c r="B36" s="320"/>
      <c r="C36" s="320"/>
      <c r="D36" s="320"/>
      <c r="E36" s="320"/>
      <c r="F36" s="320"/>
      <c r="G36" s="320"/>
      <c r="H36" s="320"/>
      <c r="I36" s="320"/>
      <c r="J36" s="320"/>
      <c r="K36" s="321"/>
    </row>
    <row r="37" ht="21" customHeight="1" spans="1:11">
      <c r="A37" s="319"/>
      <c r="B37" s="320"/>
      <c r="C37" s="320"/>
      <c r="D37" s="320"/>
      <c r="E37" s="320"/>
      <c r="F37" s="320"/>
      <c r="G37" s="320"/>
      <c r="H37" s="320"/>
      <c r="I37" s="320"/>
      <c r="J37" s="320"/>
      <c r="K37" s="321"/>
    </row>
    <row r="38" ht="21" customHeight="1" spans="1:11">
      <c r="A38" s="319"/>
      <c r="B38" s="320"/>
      <c r="C38" s="320"/>
      <c r="D38" s="320"/>
      <c r="E38" s="320"/>
      <c r="F38" s="320"/>
      <c r="G38" s="320"/>
      <c r="H38" s="320"/>
      <c r="I38" s="320"/>
      <c r="J38" s="320"/>
      <c r="K38" s="321"/>
    </row>
    <row r="39" ht="21" customHeight="1" spans="1:11">
      <c r="A39" s="319"/>
      <c r="B39" s="320"/>
      <c r="C39" s="320"/>
      <c r="D39" s="320"/>
      <c r="E39" s="320"/>
      <c r="F39" s="320"/>
      <c r="G39" s="320"/>
      <c r="H39" s="320"/>
      <c r="I39" s="320"/>
      <c r="J39" s="320"/>
      <c r="K39" s="321"/>
    </row>
    <row r="40" ht="21" customHeight="1" spans="1:11">
      <c r="A40" s="319"/>
      <c r="B40" s="320"/>
      <c r="C40" s="320"/>
      <c r="D40" s="320"/>
      <c r="E40" s="320"/>
      <c r="F40" s="320"/>
      <c r="G40" s="320"/>
      <c r="H40" s="320"/>
      <c r="I40" s="320"/>
      <c r="J40" s="320"/>
      <c r="K40" s="321"/>
    </row>
    <row r="41" ht="21" customHeight="1" spans="1:11">
      <c r="A41" s="319"/>
      <c r="B41" s="320"/>
      <c r="C41" s="320"/>
      <c r="D41" s="320"/>
      <c r="E41" s="320"/>
      <c r="F41" s="320"/>
      <c r="G41" s="320"/>
      <c r="H41" s="320"/>
      <c r="I41" s="320"/>
      <c r="J41" s="320"/>
      <c r="K41" s="321"/>
    </row>
    <row r="42" ht="21" customHeight="1" spans="1:11">
      <c r="A42" s="319"/>
      <c r="B42" s="320"/>
      <c r="C42" s="320"/>
      <c r="D42" s="320"/>
      <c r="E42" s="320"/>
      <c r="F42" s="320"/>
      <c r="G42" s="320"/>
      <c r="H42" s="320"/>
      <c r="I42" s="320"/>
      <c r="J42" s="320"/>
      <c r="K42" s="321"/>
    </row>
    <row r="43" ht="17.25" customHeight="1" spans="1:11">
      <c r="A43" s="312" t="s">
        <v>122</v>
      </c>
      <c r="B43" s="313"/>
      <c r="C43" s="313"/>
      <c r="D43" s="313"/>
      <c r="E43" s="313"/>
      <c r="F43" s="313"/>
      <c r="G43" s="313"/>
      <c r="H43" s="313"/>
      <c r="I43" s="313"/>
      <c r="J43" s="313"/>
      <c r="K43" s="314"/>
    </row>
    <row r="44" customHeight="1" spans="1:11">
      <c r="A44" s="315" t="s">
        <v>172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</row>
    <row r="45" ht="18" customHeight="1" spans="1:11">
      <c r="A45" s="322" t="s">
        <v>117</v>
      </c>
      <c r="B45" s="323"/>
      <c r="C45" s="323"/>
      <c r="D45" s="323"/>
      <c r="E45" s="323"/>
      <c r="F45" s="323"/>
      <c r="G45" s="323"/>
      <c r="H45" s="323"/>
      <c r="I45" s="323"/>
      <c r="J45" s="323"/>
      <c r="K45" s="324"/>
    </row>
    <row r="46" ht="18" customHeight="1" spans="1:11">
      <c r="A46" s="322" t="s">
        <v>173</v>
      </c>
      <c r="B46" s="323"/>
      <c r="C46" s="323"/>
      <c r="D46" s="323"/>
      <c r="E46" s="323"/>
      <c r="F46" s="323"/>
      <c r="G46" s="323"/>
      <c r="H46" s="323"/>
      <c r="I46" s="323"/>
      <c r="J46" s="323"/>
      <c r="K46" s="324"/>
    </row>
    <row r="47" ht="18" customHeight="1" spans="1:11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7"/>
    </row>
    <row r="48" ht="21" customHeight="1" spans="1:11">
      <c r="A48" s="325" t="s">
        <v>128</v>
      </c>
      <c r="B48" s="326" t="s">
        <v>129</v>
      </c>
      <c r="C48" s="326"/>
      <c r="D48" s="327" t="s">
        <v>130</v>
      </c>
      <c r="E48" s="327" t="s">
        <v>131</v>
      </c>
      <c r="F48" s="327" t="s">
        <v>132</v>
      </c>
      <c r="G48" s="328">
        <v>45987</v>
      </c>
      <c r="H48" s="329" t="s">
        <v>133</v>
      </c>
      <c r="I48" s="329"/>
      <c r="J48" s="326" t="s">
        <v>134</v>
      </c>
      <c r="K48" s="330"/>
    </row>
    <row r="49" customHeight="1" spans="1:11">
      <c r="A49" s="331" t="s">
        <v>135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33"/>
    </row>
    <row r="50" customHeight="1" spans="1:11">
      <c r="A50" s="334"/>
      <c r="B50" s="335"/>
      <c r="C50" s="335"/>
      <c r="D50" s="335"/>
      <c r="E50" s="335"/>
      <c r="F50" s="335"/>
      <c r="G50" s="335"/>
      <c r="H50" s="335"/>
      <c r="I50" s="335"/>
      <c r="J50" s="335"/>
      <c r="K50" s="336"/>
    </row>
    <row r="51" customHeight="1" spans="1:11">
      <c r="A51" s="337"/>
      <c r="B51" s="338"/>
      <c r="C51" s="338"/>
      <c r="D51" s="338"/>
      <c r="E51" s="338"/>
      <c r="F51" s="338"/>
      <c r="G51" s="338"/>
      <c r="H51" s="338"/>
      <c r="I51" s="338"/>
      <c r="J51" s="338"/>
      <c r="K51" s="339"/>
    </row>
    <row r="52" ht="21" customHeight="1" spans="1:11">
      <c r="A52" s="325" t="s">
        <v>128</v>
      </c>
      <c r="B52" s="326" t="s">
        <v>129</v>
      </c>
      <c r="C52" s="326"/>
      <c r="D52" s="327" t="s">
        <v>130</v>
      </c>
      <c r="E52" s="327" t="s">
        <v>131</v>
      </c>
      <c r="F52" s="327" t="s">
        <v>132</v>
      </c>
      <c r="G52" s="328">
        <v>45987</v>
      </c>
      <c r="H52" s="329" t="s">
        <v>133</v>
      </c>
      <c r="I52" s="329"/>
      <c r="J52" s="326" t="s">
        <v>134</v>
      </c>
      <c r="K52" s="33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1"/>
  <sheetViews>
    <sheetView workbookViewId="0">
      <selection activeCell="A6" sqref="A6:N17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7" width="8.5" style="90" customWidth="1"/>
    <col min="8" max="8" width="4.875" style="90" customWidth="1"/>
    <col min="9" max="12" width="13.625" style="90" customWidth="1"/>
    <col min="13" max="14" width="13.625" style="228" customWidth="1"/>
    <col min="15" max="246" width="9" style="90"/>
    <col min="247" max="16384" width="9" style="93"/>
  </cols>
  <sheetData>
    <row r="1" s="90" customFormat="1" ht="29" customHeight="1" spans="1:249">
      <c r="A1" s="94" t="s">
        <v>137</v>
      </c>
      <c r="B1" s="96"/>
      <c r="C1" s="95"/>
      <c r="D1" s="96"/>
      <c r="E1" s="96"/>
      <c r="F1" s="96"/>
      <c r="G1" s="96"/>
      <c r="H1" s="96"/>
      <c r="I1" s="96"/>
      <c r="J1" s="96"/>
      <c r="K1" s="96"/>
      <c r="L1" s="96"/>
      <c r="M1" s="229"/>
      <c r="N1" s="229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</row>
    <row r="2" s="90" customFormat="1" ht="20" customHeight="1" spans="1:249">
      <c r="A2" s="97" t="s">
        <v>61</v>
      </c>
      <c r="B2" s="98" t="str">
        <f>首期!B4</f>
        <v>QAJJAO84301</v>
      </c>
      <c r="C2" s="99"/>
      <c r="D2" s="100"/>
      <c r="E2" s="101" t="s">
        <v>67</v>
      </c>
      <c r="F2" s="102" t="str">
        <f>首期!B5</f>
        <v>儿童无袖T恤</v>
      </c>
      <c r="G2" s="102"/>
      <c r="H2" s="230"/>
      <c r="I2" s="105" t="s">
        <v>57</v>
      </c>
      <c r="J2" s="106"/>
      <c r="K2" s="106"/>
      <c r="L2" s="106"/>
      <c r="M2" s="69"/>
      <c r="N2" s="69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</row>
    <row r="3" s="90" customFormat="1" spans="1:249">
      <c r="A3" s="107" t="s">
        <v>138</v>
      </c>
      <c r="B3" s="108" t="s">
        <v>139</v>
      </c>
      <c r="C3" s="109"/>
      <c r="D3" s="108"/>
      <c r="E3" s="108"/>
      <c r="F3" s="108"/>
      <c r="G3" s="108"/>
      <c r="H3" s="231"/>
      <c r="I3" s="111"/>
      <c r="J3" s="111"/>
      <c r="K3" s="111"/>
      <c r="L3" s="111"/>
      <c r="M3" s="111"/>
      <c r="N3" s="69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</row>
    <row r="4" s="90" customFormat="1" spans="1:249">
      <c r="A4" s="107"/>
      <c r="B4" s="232" t="s">
        <v>174</v>
      </c>
      <c r="C4" s="232" t="s">
        <v>175</v>
      </c>
      <c r="D4" s="232" t="s">
        <v>176</v>
      </c>
      <c r="E4" s="232" t="s">
        <v>177</v>
      </c>
      <c r="F4" s="232" t="s">
        <v>178</v>
      </c>
      <c r="G4" s="232" t="s">
        <v>179</v>
      </c>
      <c r="H4" s="233" t="s">
        <v>180</v>
      </c>
      <c r="I4" s="234" t="s">
        <v>181</v>
      </c>
      <c r="J4" s="234" t="s">
        <v>182</v>
      </c>
      <c r="K4" s="234" t="s">
        <v>181</v>
      </c>
      <c r="L4" s="234" t="s">
        <v>183</v>
      </c>
      <c r="M4" s="234" t="s">
        <v>181</v>
      </c>
      <c r="N4" s="234" t="s">
        <v>182</v>
      </c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</row>
    <row r="5" s="90" customFormat="1" ht="20" customHeight="1" spans="1:249">
      <c r="A5" s="107"/>
      <c r="B5" s="114"/>
      <c r="C5" s="114"/>
      <c r="D5" s="115"/>
      <c r="E5" s="115"/>
      <c r="F5" s="115"/>
      <c r="G5" s="115"/>
      <c r="H5" s="233"/>
      <c r="I5" s="232" t="s">
        <v>174</v>
      </c>
      <c r="J5" s="232" t="s">
        <v>175</v>
      </c>
      <c r="K5" s="232" t="s">
        <v>176</v>
      </c>
      <c r="L5" s="232" t="s">
        <v>177</v>
      </c>
      <c r="M5" s="232" t="s">
        <v>178</v>
      </c>
      <c r="N5" s="232" t="s">
        <v>179</v>
      </c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</row>
    <row r="6" s="90" customFormat="1" ht="25" customHeight="1" spans="1:249">
      <c r="A6" s="129"/>
      <c r="B6" s="130"/>
      <c r="C6" s="130"/>
      <c r="D6" s="130"/>
      <c r="E6" s="130"/>
      <c r="F6" s="130"/>
      <c r="G6" s="130"/>
      <c r="H6" s="235"/>
      <c r="I6" s="236"/>
      <c r="J6" s="117"/>
      <c r="K6" s="117"/>
      <c r="L6" s="117"/>
      <c r="M6" s="236"/>
      <c r="N6" s="236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</row>
    <row r="7" s="90" customFormat="1" ht="25" customHeight="1" spans="1:249">
      <c r="A7" s="237"/>
      <c r="B7" s="238"/>
      <c r="C7" s="238"/>
      <c r="D7" s="238"/>
      <c r="E7" s="238"/>
      <c r="F7" s="238"/>
      <c r="G7" s="238"/>
      <c r="H7" s="235"/>
      <c r="I7" s="236"/>
      <c r="J7" s="117"/>
      <c r="K7" s="117"/>
      <c r="L7" s="117"/>
      <c r="M7" s="236"/>
      <c r="N7" s="236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</row>
    <row r="8" s="90" customFormat="1" ht="25" customHeight="1" spans="1:249">
      <c r="A8" s="129"/>
      <c r="B8" s="130"/>
      <c r="C8" s="130"/>
      <c r="D8" s="130"/>
      <c r="E8" s="130"/>
      <c r="F8" s="130"/>
      <c r="G8" s="130"/>
      <c r="H8" s="235"/>
      <c r="I8" s="236"/>
      <c r="J8" s="117"/>
      <c r="K8" s="117"/>
      <c r="L8" s="117"/>
      <c r="M8" s="117"/>
      <c r="N8" s="236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</row>
    <row r="9" s="90" customFormat="1" ht="25" customHeight="1" spans="1:249">
      <c r="A9" s="129"/>
      <c r="B9" s="130"/>
      <c r="C9" s="130"/>
      <c r="D9" s="130"/>
      <c r="E9" s="130"/>
      <c r="F9" s="130"/>
      <c r="G9" s="130"/>
      <c r="H9" s="235"/>
      <c r="I9" s="236"/>
      <c r="J9" s="117"/>
      <c r="K9" s="117"/>
      <c r="L9" s="117"/>
      <c r="M9" s="236"/>
      <c r="N9" s="236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</row>
    <row r="10" s="90" customFormat="1" ht="25" customHeight="1" spans="1:249">
      <c r="A10" s="129"/>
      <c r="B10" s="130"/>
      <c r="C10" s="130"/>
      <c r="D10" s="130"/>
      <c r="E10" s="130"/>
      <c r="F10" s="130"/>
      <c r="G10" s="130"/>
      <c r="H10" s="235"/>
      <c r="I10" s="236"/>
      <c r="J10" s="117"/>
      <c r="K10" s="117"/>
      <c r="L10" s="117"/>
      <c r="M10" s="236"/>
      <c r="N10" s="236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</row>
    <row r="11" s="90" customFormat="1" ht="25" customHeight="1" spans="1:249">
      <c r="A11" s="129"/>
      <c r="B11" s="130"/>
      <c r="C11" s="130"/>
      <c r="D11" s="130"/>
      <c r="E11" s="130"/>
      <c r="F11" s="130"/>
      <c r="G11" s="130"/>
      <c r="H11" s="235"/>
      <c r="I11" s="236"/>
      <c r="J11" s="117"/>
      <c r="K11" s="117"/>
      <c r="L11" s="117"/>
      <c r="M11" s="117"/>
      <c r="N11" s="236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</row>
    <row r="12" s="90" customFormat="1" ht="25" customHeight="1" spans="1:249">
      <c r="A12" s="129"/>
      <c r="B12" s="130"/>
      <c r="C12" s="130"/>
      <c r="D12" s="130"/>
      <c r="E12" s="130"/>
      <c r="F12" s="130"/>
      <c r="G12" s="130"/>
      <c r="H12" s="235"/>
      <c r="I12" s="236"/>
      <c r="J12" s="117"/>
      <c r="K12" s="117"/>
      <c r="L12" s="117"/>
      <c r="M12" s="117"/>
      <c r="N12" s="236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</row>
    <row r="13" s="90" customFormat="1" ht="25" customHeight="1" spans="1:249">
      <c r="A13" s="129"/>
      <c r="B13" s="130"/>
      <c r="C13" s="130"/>
      <c r="D13" s="130"/>
      <c r="E13" s="130"/>
      <c r="F13" s="130"/>
      <c r="G13" s="130"/>
      <c r="H13" s="235"/>
      <c r="I13" s="236"/>
      <c r="J13" s="117"/>
      <c r="K13" s="236"/>
      <c r="L13" s="117"/>
      <c r="M13" s="117"/>
      <c r="N13" s="236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</row>
    <row r="14" s="90" customFormat="1" ht="25" customHeight="1" spans="1:249">
      <c r="A14" s="129"/>
      <c r="B14" s="130"/>
      <c r="C14" s="130"/>
      <c r="D14" s="130"/>
      <c r="E14" s="130"/>
      <c r="F14" s="130"/>
      <c r="G14" s="130"/>
      <c r="H14" s="239"/>
      <c r="I14" s="117"/>
      <c r="J14" s="117"/>
      <c r="K14" s="117"/>
      <c r="L14" s="117"/>
      <c r="M14" s="117"/>
      <c r="N14" s="236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</row>
    <row r="15" s="90" customFormat="1" ht="25" customHeight="1" spans="1:249">
      <c r="A15" s="129"/>
      <c r="B15" s="130"/>
      <c r="C15" s="130"/>
      <c r="D15" s="130"/>
      <c r="E15" s="130"/>
      <c r="F15" s="130"/>
      <c r="G15" s="130"/>
      <c r="H15" s="239"/>
      <c r="I15" s="117"/>
      <c r="J15" s="117"/>
      <c r="K15" s="117"/>
      <c r="L15" s="117"/>
      <c r="M15" s="117"/>
      <c r="N15" s="236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</row>
    <row r="16" s="90" customFormat="1" ht="25" customHeight="1" spans="1:249">
      <c r="A16" s="129"/>
      <c r="B16" s="130"/>
      <c r="C16" s="130"/>
      <c r="D16" s="130"/>
      <c r="E16" s="130"/>
      <c r="F16" s="130"/>
      <c r="G16" s="130"/>
      <c r="H16" s="239"/>
      <c r="I16" s="117"/>
      <c r="J16" s="117"/>
      <c r="K16" s="117"/>
      <c r="L16" s="117"/>
      <c r="M16" s="117"/>
      <c r="N16" s="236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</row>
    <row r="17" s="90" customFormat="1" ht="25" customHeight="1" spans="1:249">
      <c r="A17" s="129"/>
      <c r="B17" s="130"/>
      <c r="C17" s="130"/>
      <c r="D17" s="130"/>
      <c r="E17" s="130"/>
      <c r="F17" s="130"/>
      <c r="G17" s="130"/>
      <c r="H17" s="240"/>
      <c r="I17" s="117"/>
      <c r="J17" s="117"/>
      <c r="K17" s="117"/>
      <c r="L17" s="117"/>
      <c r="M17" s="117"/>
      <c r="N17" s="236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</row>
    <row r="18" s="90" customFormat="1" ht="25" customHeight="1" spans="1:249">
      <c r="A18" s="133"/>
      <c r="B18" s="134"/>
      <c r="C18" s="134"/>
      <c r="D18" s="134"/>
      <c r="E18" s="134"/>
      <c r="F18" s="134"/>
      <c r="G18" s="134"/>
      <c r="H18" s="240"/>
      <c r="I18" s="117"/>
      <c r="J18" s="117"/>
      <c r="K18" s="117"/>
      <c r="L18" s="117"/>
      <c r="M18" s="117"/>
      <c r="N18" s="236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</row>
    <row r="19" s="90" customFormat="1" ht="17.25" spans="1:249">
      <c r="A19" s="135"/>
      <c r="B19" s="136"/>
      <c r="C19" s="136"/>
      <c r="D19" s="136"/>
      <c r="E19" s="137"/>
      <c r="F19" s="136"/>
      <c r="G19" s="136"/>
      <c r="H19" s="241"/>
      <c r="I19" s="242"/>
      <c r="J19" s="242"/>
      <c r="K19" s="242"/>
      <c r="L19" s="242"/>
      <c r="M19" s="69"/>
      <c r="N19" s="69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</row>
    <row r="20" s="90" customFormat="1" spans="1:249">
      <c r="A20" s="142" t="s">
        <v>159</v>
      </c>
      <c r="B20" s="142"/>
      <c r="C20" s="143"/>
      <c r="M20" s="229"/>
      <c r="N20" s="229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</row>
    <row r="21" s="90" customFormat="1" spans="1:249">
      <c r="C21" s="91"/>
      <c r="I21" s="144" t="s">
        <v>160</v>
      </c>
      <c r="J21" s="243">
        <v>45987</v>
      </c>
      <c r="K21" s="144" t="s">
        <v>161</v>
      </c>
      <c r="L21" s="144" t="s">
        <v>131</v>
      </c>
      <c r="M21" s="144" t="s">
        <v>162</v>
      </c>
      <c r="N21" s="229" t="s">
        <v>134</v>
      </c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</row>
  </sheetData>
  <mergeCells count="7">
    <mergeCell ref="A1:L1"/>
    <mergeCell ref="B2:D2"/>
    <mergeCell ref="F2:H2"/>
    <mergeCell ref="J2:L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31" sqref="A31:J31"/>
    </sheetView>
  </sheetViews>
  <sheetFormatPr defaultColWidth="10.125" defaultRowHeight="14.25"/>
  <cols>
    <col min="1" max="1" width="9.625" style="148" customWidth="1"/>
    <col min="2" max="2" width="11.125" style="148" customWidth="1"/>
    <col min="3" max="3" width="9.125" style="148" customWidth="1"/>
    <col min="4" max="4" width="9.5" style="148" customWidth="1"/>
    <col min="5" max="5" width="11.375" style="148" customWidth="1"/>
    <col min="6" max="6" width="10.375" style="148" customWidth="1"/>
    <col min="7" max="7" width="9.5" style="148" customWidth="1"/>
    <col min="8" max="8" width="9.125" style="148" customWidth="1"/>
    <col min="9" max="9" width="8.125" style="148" customWidth="1"/>
    <col min="10" max="10" width="10.5" style="148" customWidth="1"/>
    <col min="11" max="11" width="12.125" style="148" customWidth="1"/>
    <col min="12" max="16384" width="10.125" style="148"/>
  </cols>
  <sheetData>
    <row r="1" ht="23.25" spans="1:13">
      <c r="A1" s="149" t="s">
        <v>184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ht="18" customHeight="1" spans="1:13">
      <c r="A2" s="150" t="s">
        <v>53</v>
      </c>
      <c r="B2" s="151" t="s">
        <v>54</v>
      </c>
      <c r="C2" s="151"/>
      <c r="D2" s="152" t="s">
        <v>61</v>
      </c>
      <c r="E2" s="153" t="str">
        <f>首期!B4</f>
        <v>QAJJAO84301</v>
      </c>
      <c r="F2" s="154" t="s">
        <v>185</v>
      </c>
      <c r="G2" s="155" t="str">
        <f>首期!B5</f>
        <v>儿童无袖T恤</v>
      </c>
      <c r="H2" s="156"/>
      <c r="I2" s="157" t="s">
        <v>57</v>
      </c>
      <c r="J2" s="158" t="s">
        <v>56</v>
      </c>
      <c r="K2" s="159"/>
    </row>
    <row r="3" ht="18" customHeight="1" spans="1:13">
      <c r="A3" s="160" t="s">
        <v>74</v>
      </c>
      <c r="B3" s="161">
        <f>首期!B7</f>
        <v>1100</v>
      </c>
      <c r="C3" s="161"/>
      <c r="D3" s="162" t="s">
        <v>186</v>
      </c>
      <c r="E3" s="163">
        <v>45667</v>
      </c>
      <c r="F3" s="164"/>
      <c r="G3" s="164"/>
      <c r="H3" s="165" t="s">
        <v>187</v>
      </c>
      <c r="I3" s="165"/>
      <c r="J3" s="165"/>
      <c r="K3" s="166"/>
    </row>
    <row r="4" ht="18" customHeight="1" spans="1:13">
      <c r="A4" s="167" t="s">
        <v>71</v>
      </c>
      <c r="B4" s="161">
        <v>4</v>
      </c>
      <c r="C4" s="161">
        <v>6</v>
      </c>
      <c r="D4" s="168" t="s">
        <v>188</v>
      </c>
      <c r="E4" s="164" t="s">
        <v>189</v>
      </c>
      <c r="F4" s="164"/>
      <c r="G4" s="164"/>
      <c r="H4" s="168" t="s">
        <v>190</v>
      </c>
      <c r="I4" s="168"/>
      <c r="J4" s="169" t="s">
        <v>65</v>
      </c>
      <c r="K4" s="170" t="s">
        <v>66</v>
      </c>
    </row>
    <row r="5" ht="18" customHeight="1" spans="1:13">
      <c r="A5" s="167" t="s">
        <v>191</v>
      </c>
      <c r="B5" s="161">
        <v>1</v>
      </c>
      <c r="C5" s="161"/>
      <c r="D5" s="162" t="s">
        <v>192</v>
      </c>
      <c r="E5" s="162"/>
      <c r="G5" s="162"/>
      <c r="H5" s="168" t="s">
        <v>193</v>
      </c>
      <c r="I5" s="168"/>
      <c r="J5" s="169" t="s">
        <v>65</v>
      </c>
      <c r="K5" s="170" t="s">
        <v>66</v>
      </c>
    </row>
    <row r="6" ht="18" customHeight="1" spans="1:13">
      <c r="A6" s="171" t="s">
        <v>194</v>
      </c>
      <c r="B6" s="172">
        <v>80</v>
      </c>
      <c r="C6" s="172"/>
      <c r="D6" s="173" t="s">
        <v>195</v>
      </c>
      <c r="E6" s="174">
        <v>1100</v>
      </c>
      <c r="F6" s="174"/>
      <c r="G6" s="173"/>
      <c r="H6" s="175" t="s">
        <v>196</v>
      </c>
      <c r="I6" s="175"/>
      <c r="J6" s="174" t="s">
        <v>65</v>
      </c>
      <c r="K6" s="176" t="s">
        <v>66</v>
      </c>
      <c r="M6" s="177"/>
    </row>
    <row r="7" ht="18" customHeight="1" spans="1:13">
      <c r="A7" s="178"/>
      <c r="B7" s="179"/>
      <c r="C7" s="179"/>
      <c r="D7" s="178"/>
      <c r="E7" s="179"/>
      <c r="F7" s="180"/>
      <c r="G7" s="178"/>
      <c r="H7" s="180"/>
      <c r="I7" s="179"/>
      <c r="J7" s="179"/>
      <c r="K7" s="179"/>
    </row>
    <row r="8" ht="18" customHeight="1" spans="1:13">
      <c r="A8" s="181" t="s">
        <v>197</v>
      </c>
      <c r="B8" s="154" t="s">
        <v>198</v>
      </c>
      <c r="C8" s="154" t="s">
        <v>199</v>
      </c>
      <c r="D8" s="154" t="s">
        <v>200</v>
      </c>
      <c r="E8" s="154" t="s">
        <v>201</v>
      </c>
      <c r="F8" s="154" t="s">
        <v>202</v>
      </c>
      <c r="G8" s="182" t="s">
        <v>77</v>
      </c>
      <c r="H8" s="183"/>
      <c r="I8" s="183" t="s">
        <v>78</v>
      </c>
      <c r="J8" s="183"/>
      <c r="K8" s="184"/>
    </row>
    <row r="9" ht="18" customHeight="1" spans="1:13">
      <c r="A9" s="167" t="s">
        <v>203</v>
      </c>
      <c r="B9" s="168"/>
      <c r="C9" s="169" t="s">
        <v>65</v>
      </c>
      <c r="D9" s="169" t="s">
        <v>66</v>
      </c>
      <c r="E9" s="162" t="s">
        <v>204</v>
      </c>
      <c r="F9" s="185" t="s">
        <v>205</v>
      </c>
      <c r="G9" s="186"/>
      <c r="H9" s="187"/>
      <c r="I9" s="187"/>
      <c r="J9" s="187"/>
      <c r="K9" s="188"/>
    </row>
    <row r="10" ht="18" customHeight="1" spans="1:13">
      <c r="A10" s="167" t="s">
        <v>206</v>
      </c>
      <c r="B10" s="168"/>
      <c r="C10" s="169" t="s">
        <v>65</v>
      </c>
      <c r="D10" s="169" t="s">
        <v>66</v>
      </c>
      <c r="E10" s="162" t="s">
        <v>207</v>
      </c>
      <c r="F10" s="185" t="s">
        <v>208</v>
      </c>
      <c r="G10" s="186" t="s">
        <v>209</v>
      </c>
      <c r="H10" s="187"/>
      <c r="I10" s="187"/>
      <c r="J10" s="187"/>
      <c r="K10" s="188"/>
    </row>
    <row r="11" ht="18" customHeight="1" spans="1:13">
      <c r="A11" s="189" t="s">
        <v>165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</row>
    <row r="12" ht="18" customHeight="1" spans="1:13">
      <c r="A12" s="160" t="s">
        <v>88</v>
      </c>
      <c r="B12" s="169" t="s">
        <v>84</v>
      </c>
      <c r="C12" s="169" t="s">
        <v>85</v>
      </c>
      <c r="D12" s="185"/>
      <c r="E12" s="162" t="s">
        <v>86</v>
      </c>
      <c r="F12" s="169" t="s">
        <v>84</v>
      </c>
      <c r="G12" s="169" t="s">
        <v>85</v>
      </c>
      <c r="H12" s="169"/>
      <c r="I12" s="162" t="s">
        <v>210</v>
      </c>
      <c r="J12" s="169" t="s">
        <v>84</v>
      </c>
      <c r="K12" s="170" t="s">
        <v>85</v>
      </c>
    </row>
    <row r="13" ht="18" customHeight="1" spans="1:13">
      <c r="A13" s="160" t="s">
        <v>91</v>
      </c>
      <c r="B13" s="169" t="s">
        <v>84</v>
      </c>
      <c r="C13" s="169" t="s">
        <v>85</v>
      </c>
      <c r="D13" s="185"/>
      <c r="E13" s="162" t="s">
        <v>96</v>
      </c>
      <c r="F13" s="169" t="s">
        <v>84</v>
      </c>
      <c r="G13" s="169" t="s">
        <v>85</v>
      </c>
      <c r="H13" s="169"/>
      <c r="I13" s="162" t="s">
        <v>211</v>
      </c>
      <c r="J13" s="169" t="s">
        <v>84</v>
      </c>
      <c r="K13" s="170" t="s">
        <v>85</v>
      </c>
    </row>
    <row r="14" ht="18" customHeight="1" spans="1:13">
      <c r="A14" s="171" t="s">
        <v>212</v>
      </c>
      <c r="B14" s="174" t="s">
        <v>84</v>
      </c>
      <c r="C14" s="174" t="s">
        <v>85</v>
      </c>
      <c r="D14" s="192"/>
      <c r="E14" s="173" t="s">
        <v>213</v>
      </c>
      <c r="F14" s="174" t="s">
        <v>84</v>
      </c>
      <c r="G14" s="174" t="s">
        <v>85</v>
      </c>
      <c r="H14" s="174"/>
      <c r="I14" s="173" t="s">
        <v>214</v>
      </c>
      <c r="J14" s="174" t="s">
        <v>84</v>
      </c>
      <c r="K14" s="176" t="s">
        <v>85</v>
      </c>
    </row>
    <row r="15" ht="18" customHeight="1" spans="1:13">
      <c r="A15" s="178"/>
      <c r="B15" s="193"/>
      <c r="C15" s="193"/>
      <c r="D15" s="179"/>
      <c r="E15" s="178"/>
      <c r="F15" s="193"/>
      <c r="G15" s="193"/>
      <c r="H15" s="193"/>
      <c r="I15" s="178"/>
      <c r="J15" s="193"/>
      <c r="K15" s="193"/>
    </row>
    <row r="16" s="146" customFormat="1" ht="18" customHeight="1" spans="1:13">
      <c r="A16" s="150" t="s">
        <v>215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94"/>
    </row>
    <row r="17" ht="18" customHeight="1" spans="1:11">
      <c r="A17" s="167" t="s">
        <v>216</v>
      </c>
      <c r="B17" s="168"/>
      <c r="C17" s="168"/>
      <c r="D17" s="168"/>
      <c r="E17" s="168"/>
      <c r="F17" s="168"/>
      <c r="G17" s="168"/>
      <c r="H17" s="168"/>
      <c r="I17" s="168"/>
      <c r="J17" s="168"/>
      <c r="K17" s="195"/>
    </row>
    <row r="18" ht="18" customHeight="1" spans="1:11">
      <c r="A18" s="167" t="s">
        <v>217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95"/>
    </row>
    <row r="19" ht="22" customHeight="1" spans="1:11">
      <c r="A19" s="196"/>
      <c r="B19" s="169"/>
      <c r="C19" s="169"/>
      <c r="D19" s="169"/>
      <c r="E19" s="169"/>
      <c r="F19" s="169"/>
      <c r="G19" s="169"/>
      <c r="H19" s="169"/>
      <c r="I19" s="169"/>
      <c r="J19" s="169"/>
      <c r="K19" s="170"/>
    </row>
    <row r="20" ht="22" customHeight="1" spans="1:1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9"/>
    </row>
    <row r="21" ht="22" customHeight="1" spans="1:1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9"/>
    </row>
    <row r="22" ht="22" customHeight="1" spans="1:1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9"/>
    </row>
    <row r="23" ht="22" customHeigh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2"/>
    </row>
    <row r="24" ht="18" customHeight="1" spans="1:11">
      <c r="A24" s="167" t="s">
        <v>116</v>
      </c>
      <c r="B24" s="168"/>
      <c r="C24" s="169" t="s">
        <v>65</v>
      </c>
      <c r="D24" s="169" t="s">
        <v>66</v>
      </c>
      <c r="E24" s="165"/>
      <c r="F24" s="165"/>
      <c r="G24" s="165"/>
      <c r="H24" s="165"/>
      <c r="I24" s="165"/>
      <c r="J24" s="165"/>
      <c r="K24" s="166"/>
    </row>
    <row r="25" ht="18" customHeight="1" spans="1:11">
      <c r="A25" s="203" t="s">
        <v>218</v>
      </c>
      <c r="B25" s="204"/>
      <c r="C25" s="204"/>
      <c r="D25" s="204"/>
      <c r="E25" s="204"/>
      <c r="F25" s="204"/>
      <c r="G25" s="204"/>
      <c r="H25" s="204"/>
      <c r="I25" s="204"/>
      <c r="J25" s="204"/>
      <c r="K25" s="205"/>
    </row>
    <row r="26" ht="15" spans="1:11">
      <c r="A26" s="206"/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ht="20" customHeight="1" spans="1:11">
      <c r="A27" s="207" t="s">
        <v>219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09" t="s">
        <v>220</v>
      </c>
    </row>
    <row r="28" ht="23" customHeight="1" spans="1:11">
      <c r="A28" s="197" t="s">
        <v>221</v>
      </c>
      <c r="B28" s="198"/>
      <c r="C28" s="198"/>
      <c r="D28" s="198"/>
      <c r="E28" s="198"/>
      <c r="F28" s="198"/>
      <c r="G28" s="198"/>
      <c r="H28" s="198"/>
      <c r="I28" s="198"/>
      <c r="J28" s="210"/>
      <c r="K28" s="211">
        <v>1</v>
      </c>
    </row>
    <row r="29" ht="23" customHeight="1" spans="1:11">
      <c r="A29" s="197" t="s">
        <v>222</v>
      </c>
      <c r="B29" s="198"/>
      <c r="C29" s="198"/>
      <c r="D29" s="198"/>
      <c r="E29" s="198"/>
      <c r="F29" s="198"/>
      <c r="G29" s="198"/>
      <c r="H29" s="198"/>
      <c r="I29" s="198"/>
      <c r="J29" s="210"/>
      <c r="K29" s="188">
        <v>1</v>
      </c>
    </row>
    <row r="30" ht="23" customHeight="1" spans="1:11">
      <c r="A30" s="197" t="s">
        <v>223</v>
      </c>
      <c r="B30" s="198"/>
      <c r="C30" s="198"/>
      <c r="D30" s="198"/>
      <c r="E30" s="198"/>
      <c r="F30" s="198"/>
      <c r="G30" s="198"/>
      <c r="H30" s="198"/>
      <c r="I30" s="198"/>
      <c r="J30" s="210"/>
      <c r="K30" s="188">
        <v>2</v>
      </c>
    </row>
    <row r="31" ht="23" customHeight="1" spans="1:11">
      <c r="A31" s="197"/>
      <c r="B31" s="198"/>
      <c r="C31" s="198"/>
      <c r="D31" s="198"/>
      <c r="E31" s="198"/>
      <c r="F31" s="198"/>
      <c r="G31" s="198"/>
      <c r="H31" s="198"/>
      <c r="I31" s="198"/>
      <c r="J31" s="210"/>
      <c r="K31" s="188"/>
    </row>
    <row r="32" ht="23" customHeight="1" spans="1:11">
      <c r="A32" s="197"/>
      <c r="B32" s="198"/>
      <c r="C32" s="198"/>
      <c r="D32" s="198"/>
      <c r="E32" s="198"/>
      <c r="F32" s="198"/>
      <c r="G32" s="198"/>
      <c r="H32" s="198"/>
      <c r="I32" s="198"/>
      <c r="J32" s="210"/>
      <c r="K32" s="212"/>
    </row>
    <row r="33" ht="23" customHeight="1" spans="1:11">
      <c r="A33" s="197"/>
      <c r="B33" s="198"/>
      <c r="C33" s="198"/>
      <c r="D33" s="198"/>
      <c r="E33" s="198"/>
      <c r="F33" s="198"/>
      <c r="G33" s="198"/>
      <c r="H33" s="198"/>
      <c r="I33" s="198"/>
      <c r="J33" s="210"/>
      <c r="K33" s="213"/>
    </row>
    <row r="34" ht="23" customHeight="1" spans="1:11">
      <c r="A34" s="197"/>
      <c r="B34" s="198"/>
      <c r="C34" s="198"/>
      <c r="D34" s="198"/>
      <c r="E34" s="198"/>
      <c r="F34" s="198"/>
      <c r="G34" s="198"/>
      <c r="H34" s="198"/>
      <c r="I34" s="198"/>
      <c r="J34" s="210"/>
      <c r="K34" s="188"/>
    </row>
    <row r="35" ht="23" customHeight="1" spans="1:11">
      <c r="A35" s="197"/>
      <c r="B35" s="198"/>
      <c r="C35" s="198"/>
      <c r="D35" s="198"/>
      <c r="E35" s="198"/>
      <c r="F35" s="198"/>
      <c r="G35" s="198"/>
      <c r="H35" s="198"/>
      <c r="I35" s="198"/>
      <c r="J35" s="210"/>
      <c r="K35" s="214"/>
    </row>
    <row r="36" ht="23" customHeight="1" spans="1:11">
      <c r="A36" s="215" t="s">
        <v>224</v>
      </c>
      <c r="B36" s="216"/>
      <c r="C36" s="216"/>
      <c r="D36" s="216"/>
      <c r="E36" s="216"/>
      <c r="F36" s="216"/>
      <c r="G36" s="216"/>
      <c r="H36" s="216"/>
      <c r="I36" s="216"/>
      <c r="J36" s="217"/>
      <c r="K36" s="218">
        <f>SUM(K28:K35)</f>
        <v>4</v>
      </c>
    </row>
    <row r="37" ht="18.75" customHeight="1" spans="1:11">
      <c r="A37" s="219" t="s">
        <v>225</v>
      </c>
      <c r="B37" s="220"/>
      <c r="C37" s="220"/>
      <c r="D37" s="220"/>
      <c r="E37" s="220"/>
      <c r="F37" s="220"/>
      <c r="G37" s="220"/>
      <c r="H37" s="220"/>
      <c r="I37" s="220"/>
      <c r="J37" s="220"/>
      <c r="K37" s="221"/>
    </row>
    <row r="38" s="147" customFormat="1" ht="18.75" customHeight="1" spans="1:11">
      <c r="A38" s="167" t="s">
        <v>226</v>
      </c>
      <c r="B38" s="168"/>
      <c r="C38" s="168"/>
      <c r="D38" s="165" t="s">
        <v>227</v>
      </c>
      <c r="E38" s="165"/>
      <c r="F38" s="222" t="s">
        <v>228</v>
      </c>
      <c r="G38" s="223"/>
      <c r="H38" s="168" t="s">
        <v>229</v>
      </c>
      <c r="I38" s="168"/>
      <c r="J38" s="168" t="s">
        <v>230</v>
      </c>
      <c r="K38" s="195"/>
    </row>
    <row r="39" ht="18.75" customHeight="1" spans="1:11">
      <c r="A39" s="167" t="s">
        <v>117</v>
      </c>
      <c r="B39" s="168" t="s">
        <v>231</v>
      </c>
      <c r="C39" s="168"/>
      <c r="D39" s="168"/>
      <c r="E39" s="168"/>
      <c r="F39" s="168"/>
      <c r="G39" s="168"/>
      <c r="H39" s="168"/>
      <c r="I39" s="168"/>
      <c r="J39" s="168"/>
      <c r="K39" s="195"/>
    </row>
    <row r="40" ht="24" customHeight="1" spans="1:11">
      <c r="A40" s="167"/>
      <c r="B40" s="168"/>
      <c r="C40" s="168"/>
      <c r="D40" s="168"/>
      <c r="E40" s="168"/>
      <c r="F40" s="168"/>
      <c r="G40" s="168"/>
      <c r="H40" s="168"/>
      <c r="I40" s="168"/>
      <c r="J40" s="168"/>
      <c r="K40" s="195"/>
    </row>
    <row r="41" ht="24" customHeight="1" spans="1:11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95"/>
    </row>
    <row r="42" ht="32.1" customHeight="1" spans="1:11">
      <c r="A42" s="171" t="s">
        <v>128</v>
      </c>
      <c r="B42" s="224" t="s">
        <v>232</v>
      </c>
      <c r="C42" s="224"/>
      <c r="D42" s="173" t="s">
        <v>233</v>
      </c>
      <c r="E42" s="192" t="s">
        <v>131</v>
      </c>
      <c r="F42" s="173" t="s">
        <v>132</v>
      </c>
      <c r="G42" s="225">
        <v>46027</v>
      </c>
      <c r="H42" s="226" t="s">
        <v>133</v>
      </c>
      <c r="I42" s="226"/>
      <c r="J42" s="224" t="s">
        <v>134</v>
      </c>
      <c r="K42" s="227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P10" sqref="P10"/>
    </sheetView>
  </sheetViews>
  <sheetFormatPr defaultColWidth="9" defaultRowHeight="14.25"/>
  <cols>
    <col min="1" max="1" width="11.75" style="90" customWidth="1"/>
    <col min="2" max="3" width="8.625" style="90" customWidth="1"/>
    <col min="4" max="4" width="8.625" style="91" customWidth="1"/>
    <col min="5" max="8" width="8.625" style="90" customWidth="1"/>
    <col min="9" max="9" width="2.75" style="90" customWidth="1"/>
    <col min="10" max="11" width="15.625" style="90" customWidth="1"/>
    <col min="12" max="12" width="17.875" style="90" customWidth="1"/>
    <col min="13" max="13" width="18.625" style="92" customWidth="1"/>
    <col min="14" max="15" width="15.625" style="92" customWidth="1"/>
    <col min="16" max="253" width="9" style="90"/>
    <col min="254" max="16384" width="9" style="93"/>
  </cols>
  <sheetData>
    <row r="1" s="90" customFormat="1" ht="29" customHeight="1" spans="1:256">
      <c r="A1" s="94" t="s">
        <v>137</v>
      </c>
      <c r="B1" s="94"/>
      <c r="C1" s="95"/>
      <c r="D1" s="95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</row>
    <row r="2" s="90" customFormat="1" ht="20" customHeight="1" spans="1:256">
      <c r="A2" s="97" t="s">
        <v>61</v>
      </c>
      <c r="B2" s="98" t="str">
        <f>首期!B4</f>
        <v>QAJJAO84301</v>
      </c>
      <c r="C2" s="99"/>
      <c r="D2" s="100"/>
      <c r="E2" s="101" t="s">
        <v>67</v>
      </c>
      <c r="F2" s="102" t="str">
        <f>首期!B5</f>
        <v>儿童无袖T恤</v>
      </c>
      <c r="G2" s="102"/>
      <c r="H2" s="103"/>
      <c r="I2" s="104"/>
      <c r="J2" s="105" t="s">
        <v>57</v>
      </c>
      <c r="K2" s="106" t="s">
        <v>56</v>
      </c>
      <c r="L2" s="106"/>
      <c r="M2" s="106"/>
      <c r="N2" s="106"/>
      <c r="O2" s="106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</row>
    <row r="3" s="90" customFormat="1" spans="1:256">
      <c r="A3" s="107" t="s">
        <v>138</v>
      </c>
      <c r="B3" s="108" t="s">
        <v>139</v>
      </c>
      <c r="C3" s="109"/>
      <c r="D3" s="108"/>
      <c r="E3" s="108"/>
      <c r="F3" s="108"/>
      <c r="G3" s="108"/>
      <c r="H3" s="110"/>
      <c r="I3" s="104"/>
      <c r="J3" s="111"/>
      <c r="K3" s="111"/>
      <c r="L3" s="111"/>
      <c r="M3" s="111"/>
      <c r="N3" s="111"/>
      <c r="O3" s="111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</row>
    <row r="4" s="90" customFormat="1" spans="1:256">
      <c r="A4" s="107"/>
      <c r="B4" s="112" t="s">
        <v>140</v>
      </c>
      <c r="C4" s="112" t="s">
        <v>141</v>
      </c>
      <c r="D4" s="112" t="s">
        <v>142</v>
      </c>
      <c r="E4" s="112" t="s">
        <v>143</v>
      </c>
      <c r="F4" s="112" t="s">
        <v>144</v>
      </c>
      <c r="G4" s="112" t="s">
        <v>145</v>
      </c>
      <c r="H4" s="113" t="s">
        <v>146</v>
      </c>
      <c r="I4" s="104"/>
      <c r="J4" s="112" t="s">
        <v>141</v>
      </c>
      <c r="K4" s="112" t="s">
        <v>142</v>
      </c>
      <c r="L4" s="112" t="s">
        <v>143</v>
      </c>
      <c r="M4" s="112" t="s">
        <v>144</v>
      </c>
      <c r="N4" s="112" t="s">
        <v>145</v>
      </c>
      <c r="O4" s="113" t="s">
        <v>146</v>
      </c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</row>
    <row r="5" s="90" customFormat="1" ht="16.5" spans="1:256">
      <c r="A5" s="107"/>
      <c r="B5" s="114"/>
      <c r="C5" s="114"/>
      <c r="D5" s="115"/>
      <c r="E5" s="115"/>
      <c r="F5" s="115"/>
      <c r="G5" s="115"/>
      <c r="H5" s="116"/>
      <c r="I5" s="104"/>
      <c r="J5" s="117" t="s">
        <v>110</v>
      </c>
      <c r="K5" s="117" t="s">
        <v>110</v>
      </c>
      <c r="L5" s="117" t="s">
        <v>111</v>
      </c>
      <c r="M5" s="117" t="s">
        <v>111</v>
      </c>
      <c r="N5" s="117" t="s">
        <v>111</v>
      </c>
      <c r="O5" s="117" t="s">
        <v>110</v>
      </c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</row>
    <row r="6" s="90" customFormat="1" ht="21" customHeight="1" spans="1:256">
      <c r="A6" s="118" t="s">
        <v>149</v>
      </c>
      <c r="B6" s="119">
        <f t="shared" ref="B6:B8" si="0">C6-4</f>
        <v>36</v>
      </c>
      <c r="C6" s="120">
        <f t="shared" ref="C6:C8" si="1">D6-4</f>
        <v>40</v>
      </c>
      <c r="D6" s="120">
        <v>44</v>
      </c>
      <c r="E6" s="120">
        <f t="shared" ref="E6:G6" si="2">D6+4</f>
        <v>48</v>
      </c>
      <c r="F6" s="120">
        <f t="shared" si="2"/>
        <v>52</v>
      </c>
      <c r="G6" s="120">
        <f t="shared" si="2"/>
        <v>56</v>
      </c>
      <c r="H6" s="121">
        <f>G6+2</f>
        <v>58</v>
      </c>
      <c r="I6" s="104"/>
      <c r="J6" s="117" t="s">
        <v>234</v>
      </c>
      <c r="K6" s="117" t="s">
        <v>234</v>
      </c>
      <c r="L6" s="117" t="s">
        <v>235</v>
      </c>
      <c r="M6" s="117" t="s">
        <v>235</v>
      </c>
      <c r="N6" s="117" t="s">
        <v>236</v>
      </c>
      <c r="O6" s="117" t="s">
        <v>237</v>
      </c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</row>
    <row r="7" s="90" customFormat="1" ht="21" customHeight="1" spans="1:256">
      <c r="A7" s="118" t="s">
        <v>151</v>
      </c>
      <c r="B7" s="119">
        <f t="shared" si="0"/>
        <v>62</v>
      </c>
      <c r="C7" s="120">
        <f t="shared" si="1"/>
        <v>66</v>
      </c>
      <c r="D7" s="120">
        <v>70</v>
      </c>
      <c r="E7" s="120">
        <f>D7+4</f>
        <v>74</v>
      </c>
      <c r="F7" s="122">
        <f>E7+6</f>
        <v>80</v>
      </c>
      <c r="G7" s="122">
        <f>F7+6</f>
        <v>86</v>
      </c>
      <c r="H7" s="123">
        <f>G7+4</f>
        <v>90</v>
      </c>
      <c r="I7" s="104"/>
      <c r="J7" s="117" t="s">
        <v>238</v>
      </c>
      <c r="K7" s="117" t="s">
        <v>239</v>
      </c>
      <c r="L7" s="117" t="s">
        <v>240</v>
      </c>
      <c r="M7" s="117" t="s">
        <v>241</v>
      </c>
      <c r="N7" s="117" t="s">
        <v>235</v>
      </c>
      <c r="O7" s="117" t="s">
        <v>235</v>
      </c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</row>
    <row r="8" s="90" customFormat="1" ht="21" customHeight="1" spans="1:256">
      <c r="A8" s="118" t="s">
        <v>153</v>
      </c>
      <c r="B8" s="119">
        <f t="shared" si="0"/>
        <v>64</v>
      </c>
      <c r="C8" s="120">
        <f t="shared" si="1"/>
        <v>68</v>
      </c>
      <c r="D8" s="120">
        <v>72</v>
      </c>
      <c r="E8" s="120">
        <f>D8+4</f>
        <v>76</v>
      </c>
      <c r="F8" s="122">
        <f>E8+6</f>
        <v>82</v>
      </c>
      <c r="G8" s="122">
        <f>F8+6</f>
        <v>88</v>
      </c>
      <c r="H8" s="123">
        <f>G8+4</f>
        <v>92</v>
      </c>
      <c r="I8" s="104"/>
      <c r="J8" s="117" t="s">
        <v>242</v>
      </c>
      <c r="K8" s="117" t="s">
        <v>235</v>
      </c>
      <c r="L8" s="117" t="s">
        <v>235</v>
      </c>
      <c r="M8" s="117" t="s">
        <v>235</v>
      </c>
      <c r="N8" s="117" t="s">
        <v>235</v>
      </c>
      <c r="O8" s="117" t="s">
        <v>243</v>
      </c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</row>
    <row r="9" s="90" customFormat="1" ht="21" customHeight="1" spans="1:256">
      <c r="A9" s="124" t="s">
        <v>154</v>
      </c>
      <c r="B9" s="125">
        <f>C9-1</f>
        <v>43.5</v>
      </c>
      <c r="C9" s="120">
        <f>D9-1.5</f>
        <v>44.5</v>
      </c>
      <c r="D9" s="120">
        <v>46</v>
      </c>
      <c r="E9" s="120">
        <f t="shared" ref="E9:G9" si="3">D9+1.5</f>
        <v>47.5</v>
      </c>
      <c r="F9" s="120">
        <f t="shared" si="3"/>
        <v>49</v>
      </c>
      <c r="G9" s="120">
        <f t="shared" si="3"/>
        <v>50.5</v>
      </c>
      <c r="H9" s="121">
        <f>G9+1</f>
        <v>51.5</v>
      </c>
      <c r="I9" s="104"/>
      <c r="J9" s="117" t="s">
        <v>244</v>
      </c>
      <c r="K9" s="117" t="s">
        <v>238</v>
      </c>
      <c r="L9" s="117" t="s">
        <v>238</v>
      </c>
      <c r="M9" s="117" t="s">
        <v>245</v>
      </c>
      <c r="N9" s="117" t="s">
        <v>246</v>
      </c>
      <c r="O9" s="117" t="s">
        <v>238</v>
      </c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</row>
    <row r="10" s="90" customFormat="1" ht="21" customHeight="1" spans="1:256">
      <c r="A10" s="118" t="s">
        <v>157</v>
      </c>
      <c r="B10" s="119">
        <f>C10-1.5</f>
        <v>22.5</v>
      </c>
      <c r="C10" s="120">
        <f>D10-1.5</f>
        <v>24</v>
      </c>
      <c r="D10" s="120">
        <v>25.5</v>
      </c>
      <c r="E10" s="120">
        <f>D10+1.5</f>
        <v>27</v>
      </c>
      <c r="F10" s="120">
        <f>E10+1.8</f>
        <v>28.8</v>
      </c>
      <c r="G10" s="120">
        <f>F10+1.8</f>
        <v>30.6</v>
      </c>
      <c r="H10" s="121">
        <f>G10+1.2</f>
        <v>31.8</v>
      </c>
      <c r="I10" s="104"/>
      <c r="J10" s="117" t="s">
        <v>247</v>
      </c>
      <c r="K10" s="117" t="s">
        <v>248</v>
      </c>
      <c r="L10" s="117" t="s">
        <v>249</v>
      </c>
      <c r="M10" s="117" t="s">
        <v>250</v>
      </c>
      <c r="N10" s="117" t="s">
        <v>237</v>
      </c>
      <c r="O10" s="117" t="s">
        <v>251</v>
      </c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</row>
    <row r="11" s="90" customFormat="1" ht="21" customHeight="1" spans="1:256">
      <c r="A11" s="126" t="s">
        <v>158</v>
      </c>
      <c r="B11" s="127">
        <v>1.1</v>
      </c>
      <c r="C11" s="127">
        <v>1.1</v>
      </c>
      <c r="D11" s="127">
        <v>1.1</v>
      </c>
      <c r="E11" s="127">
        <v>1.1</v>
      </c>
      <c r="F11" s="127">
        <v>1.1</v>
      </c>
      <c r="G11" s="127">
        <v>1.1</v>
      </c>
      <c r="H11" s="128">
        <v>1.1</v>
      </c>
      <c r="I11" s="104"/>
      <c r="J11" s="117" t="s">
        <v>252</v>
      </c>
      <c r="K11" s="117" t="s">
        <v>238</v>
      </c>
      <c r="L11" s="117" t="s">
        <v>238</v>
      </c>
      <c r="M11" s="117" t="s">
        <v>238</v>
      </c>
      <c r="N11" s="117" t="s">
        <v>238</v>
      </c>
      <c r="O11" s="117" t="s">
        <v>238</v>
      </c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</row>
    <row r="12" s="90" customFormat="1" ht="21" customHeight="1" spans="1:256">
      <c r="A12" s="129"/>
      <c r="B12" s="130"/>
      <c r="C12" s="130"/>
      <c r="D12" s="130"/>
      <c r="E12" s="130"/>
      <c r="F12" s="130"/>
      <c r="G12" s="130"/>
      <c r="H12" s="131"/>
      <c r="I12" s="104"/>
      <c r="J12" s="117"/>
      <c r="K12" s="117"/>
      <c r="L12" s="117"/>
      <c r="M12" s="117"/>
      <c r="N12" s="117"/>
      <c r="O12" s="117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</row>
    <row r="13" s="90" customFormat="1" ht="21" customHeight="1" spans="1:256">
      <c r="A13" s="129"/>
      <c r="B13" s="130"/>
      <c r="C13" s="130"/>
      <c r="D13" s="130"/>
      <c r="E13" s="130"/>
      <c r="F13" s="130"/>
      <c r="G13" s="130"/>
      <c r="H13" s="131"/>
      <c r="I13" s="104"/>
      <c r="J13" s="117"/>
      <c r="K13" s="117"/>
      <c r="L13" s="117"/>
      <c r="M13" s="117"/>
      <c r="N13" s="117"/>
      <c r="O13" s="117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</row>
    <row r="14" s="90" customFormat="1" ht="21" customHeight="1" spans="1:256">
      <c r="A14" s="129"/>
      <c r="B14" s="130"/>
      <c r="C14" s="130"/>
      <c r="D14" s="130"/>
      <c r="E14" s="130"/>
      <c r="F14" s="130"/>
      <c r="G14" s="130"/>
      <c r="H14" s="132"/>
      <c r="I14" s="104"/>
      <c r="J14" s="117"/>
      <c r="K14" s="117"/>
      <c r="L14" s="117"/>
      <c r="M14" s="117"/>
      <c r="N14" s="117"/>
      <c r="O14" s="117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</row>
    <row r="15" s="90" customFormat="1" ht="21" customHeight="1" spans="1:256">
      <c r="A15" s="133"/>
      <c r="B15" s="134"/>
      <c r="C15" s="134"/>
      <c r="D15" s="134"/>
      <c r="E15" s="134"/>
      <c r="F15" s="134"/>
      <c r="G15" s="134"/>
      <c r="H15" s="132"/>
      <c r="I15" s="104"/>
      <c r="J15" s="117"/>
      <c r="K15" s="117"/>
      <c r="L15" s="117"/>
      <c r="M15" s="117"/>
      <c r="N15" s="117"/>
      <c r="O15" s="117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</row>
    <row r="16" s="90" customFormat="1" ht="21" customHeight="1" spans="1:256">
      <c r="A16" s="135"/>
      <c r="B16" s="136"/>
      <c r="C16" s="136"/>
      <c r="D16" s="136"/>
      <c r="E16" s="137"/>
      <c r="F16" s="136"/>
      <c r="G16" s="136"/>
      <c r="H16" s="138"/>
      <c r="I16" s="104"/>
      <c r="J16" s="117"/>
      <c r="K16" s="117"/>
      <c r="L16" s="117"/>
      <c r="M16" s="117"/>
      <c r="N16" s="117"/>
      <c r="O16" s="117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</row>
    <row r="17" ht="16.5" spans="1:16">
      <c r="A17" s="139"/>
      <c r="B17" s="139"/>
      <c r="C17" s="140"/>
      <c r="D17" s="140"/>
      <c r="E17" s="141"/>
      <c r="F17" s="140"/>
      <c r="G17" s="140"/>
      <c r="H17" s="140"/>
      <c r="M17" s="90"/>
      <c r="N17" s="90"/>
      <c r="O17" s="90"/>
      <c r="P17" s="93"/>
    </row>
    <row r="18" spans="1:16">
      <c r="A18" s="142" t="s">
        <v>159</v>
      </c>
      <c r="B18" s="142"/>
      <c r="C18" s="143"/>
      <c r="D18" s="143"/>
      <c r="M18" s="90"/>
      <c r="N18" s="90"/>
      <c r="O18" s="90"/>
      <c r="P18" s="93"/>
    </row>
    <row r="19" spans="1:16">
      <c r="C19" s="91"/>
      <c r="J19" s="144" t="s">
        <v>160</v>
      </c>
      <c r="K19" s="145">
        <v>46027</v>
      </c>
      <c r="L19" s="144" t="s">
        <v>161</v>
      </c>
      <c r="M19" s="144" t="s">
        <v>131</v>
      </c>
      <c r="N19" s="144" t="s">
        <v>162</v>
      </c>
      <c r="O19" s="90" t="s">
        <v>134</v>
      </c>
      <c r="P19" s="93"/>
    </row>
  </sheetData>
  <mergeCells count="8">
    <mergeCell ref="A1:O1"/>
    <mergeCell ref="B2:D2"/>
    <mergeCell ref="F2:H2"/>
    <mergeCell ref="K2:O2"/>
    <mergeCell ref="B3:H3"/>
    <mergeCell ref="J3:O3"/>
    <mergeCell ref="A3:A5"/>
    <mergeCell ref="I2:I16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4.5" customWidth="1"/>
    <col min="3" max="3" width="20.6" style="78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79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8"/>
      <c r="C3" s="8"/>
      <c r="D3" s="8"/>
      <c r="E3" s="8"/>
      <c r="F3" s="8"/>
      <c r="G3" s="8"/>
      <c r="H3" s="80"/>
      <c r="I3" s="4" t="s">
        <v>220</v>
      </c>
      <c r="J3" s="4" t="s">
        <v>220</v>
      </c>
      <c r="K3" s="4" t="s">
        <v>220</v>
      </c>
      <c r="L3" s="4" t="s">
        <v>220</v>
      </c>
      <c r="M3" s="4" t="s">
        <v>220</v>
      </c>
      <c r="N3" s="8"/>
      <c r="O3" s="8"/>
    </row>
    <row r="4" s="77" customFormat="1" ht="20" customHeight="1" spans="1:15">
      <c r="A4" s="28">
        <v>1</v>
      </c>
      <c r="B4" s="24">
        <v>250828190</v>
      </c>
      <c r="C4" s="24" t="s">
        <v>269</v>
      </c>
      <c r="D4" s="24" t="s">
        <v>270</v>
      </c>
      <c r="E4" s="25" t="s">
        <v>271</v>
      </c>
      <c r="F4" s="23" t="s">
        <v>272</v>
      </c>
      <c r="G4" s="28" t="s">
        <v>65</v>
      </c>
      <c r="H4" s="28" t="s">
        <v>65</v>
      </c>
      <c r="I4" s="81">
        <v>2</v>
      </c>
      <c r="J4" s="82">
        <v>0</v>
      </c>
      <c r="K4" s="82">
        <v>2</v>
      </c>
      <c r="L4" s="82">
        <v>0</v>
      </c>
      <c r="M4" s="28">
        <v>0</v>
      </c>
      <c r="N4" s="28">
        <f>SUM(I4:M4)</f>
        <v>4</v>
      </c>
      <c r="O4" s="28"/>
    </row>
    <row r="5" s="77" customFormat="1" ht="20" customHeight="1" spans="1:15">
      <c r="A5" s="28">
        <v>2</v>
      </c>
      <c r="B5" s="24" t="s">
        <v>273</v>
      </c>
      <c r="C5" s="24" t="s">
        <v>269</v>
      </c>
      <c r="D5" s="24" t="s">
        <v>274</v>
      </c>
      <c r="E5" s="25" t="s">
        <v>271</v>
      </c>
      <c r="F5" s="23" t="s">
        <v>272</v>
      </c>
      <c r="G5" s="83" t="s">
        <v>65</v>
      </c>
      <c r="H5" s="83" t="s">
        <v>65</v>
      </c>
      <c r="I5" s="84">
        <v>1</v>
      </c>
      <c r="J5" s="82">
        <v>0</v>
      </c>
      <c r="K5" s="82">
        <v>3</v>
      </c>
      <c r="L5" s="82">
        <v>0</v>
      </c>
      <c r="M5" s="28">
        <v>0</v>
      </c>
      <c r="N5" s="28">
        <f>SUM(I5:M5)</f>
        <v>4</v>
      </c>
      <c r="O5" s="28"/>
    </row>
    <row r="6" s="77" customFormat="1" ht="20" customHeight="1" spans="1:15">
      <c r="A6" s="28">
        <v>3</v>
      </c>
      <c r="B6" s="24" t="s">
        <v>275</v>
      </c>
      <c r="C6" s="24" t="s">
        <v>276</v>
      </c>
      <c r="D6" s="24" t="s">
        <v>110</v>
      </c>
      <c r="E6" s="25" t="s">
        <v>271</v>
      </c>
      <c r="F6" s="23" t="s">
        <v>277</v>
      </c>
      <c r="G6" s="83" t="s">
        <v>65</v>
      </c>
      <c r="H6" s="83" t="s">
        <v>65</v>
      </c>
      <c r="I6" s="84">
        <v>1</v>
      </c>
      <c r="J6" s="82">
        <v>0</v>
      </c>
      <c r="K6" s="82">
        <v>2</v>
      </c>
      <c r="L6" s="82">
        <v>0</v>
      </c>
      <c r="M6" s="28">
        <v>0</v>
      </c>
      <c r="N6" s="28">
        <f>SUM(I6:M6)</f>
        <v>3</v>
      </c>
      <c r="O6" s="28"/>
    </row>
    <row r="7" s="77" customFormat="1" ht="20" customHeight="1" spans="1:15">
      <c r="A7" s="28">
        <v>4</v>
      </c>
      <c r="B7" s="24" t="s">
        <v>278</v>
      </c>
      <c r="C7" s="24" t="s">
        <v>276</v>
      </c>
      <c r="D7" s="24" t="s">
        <v>111</v>
      </c>
      <c r="E7" s="25" t="s">
        <v>271</v>
      </c>
      <c r="F7" s="23" t="s">
        <v>277</v>
      </c>
      <c r="G7" s="83" t="s">
        <v>65</v>
      </c>
      <c r="H7" s="83" t="s">
        <v>65</v>
      </c>
      <c r="I7" s="84">
        <v>2</v>
      </c>
      <c r="J7" s="82">
        <v>0</v>
      </c>
      <c r="K7" s="82">
        <v>1</v>
      </c>
      <c r="L7" s="82">
        <v>0</v>
      </c>
      <c r="M7" s="28">
        <v>0</v>
      </c>
      <c r="N7" s="28">
        <f>SUM(I7:M7)</f>
        <v>3</v>
      </c>
      <c r="O7" s="28"/>
    </row>
    <row r="8" ht="20" customHeight="1" spans="1:15">
      <c r="A8" s="11"/>
      <c r="B8" s="70"/>
      <c r="C8" s="70"/>
      <c r="D8" s="70"/>
      <c r="E8" s="71"/>
      <c r="F8" s="70"/>
      <c r="G8" s="11"/>
      <c r="H8" s="12"/>
      <c r="I8" s="85"/>
      <c r="J8" s="86"/>
      <c r="K8" s="86"/>
      <c r="L8" s="86"/>
      <c r="M8" s="11"/>
      <c r="N8" s="11"/>
      <c r="O8" s="12"/>
    </row>
    <row r="9" ht="20" customHeight="1" spans="1:15">
      <c r="A9" s="11"/>
      <c r="B9" s="70"/>
      <c r="C9" s="70"/>
      <c r="D9" s="70"/>
      <c r="E9" s="71"/>
      <c r="F9" s="70"/>
      <c r="G9" s="11"/>
      <c r="H9" s="12"/>
      <c r="I9" s="85"/>
      <c r="J9" s="86"/>
      <c r="K9" s="86"/>
      <c r="L9" s="86"/>
      <c r="M9" s="11"/>
      <c r="N9" s="11"/>
      <c r="O9" s="12"/>
    </row>
    <row r="10" s="2" customFormat="1" ht="18.75" spans="1:15">
      <c r="A10" s="15" t="s">
        <v>279</v>
      </c>
      <c r="B10" s="16"/>
      <c r="C10" s="70"/>
      <c r="D10" s="17"/>
      <c r="E10" s="18"/>
      <c r="F10" s="70"/>
      <c r="G10" s="11"/>
      <c r="H10" s="39"/>
      <c r="I10" s="34"/>
      <c r="J10" s="15" t="s">
        <v>280</v>
      </c>
      <c r="K10" s="16"/>
      <c r="L10" s="16"/>
      <c r="M10" s="17"/>
      <c r="N10" s="16"/>
      <c r="O10" s="19"/>
    </row>
    <row r="11" ht="61" customHeight="1" spans="1:15">
      <c r="A11" s="87" t="s">
        <v>281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9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2026-01-05T02:15:46Z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