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<sst xmlns="http://schemas.openxmlformats.org/spreadsheetml/2006/main" count="1242" uniqueCount="497">
  <si>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</si>
  <si>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</si>
  <si>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</si>
  <si>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</si>
  <si>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</si>
  <si>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</si>
  <si>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</si>
  <si>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</si>
  <si>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</si>
  <si>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</si>
  <si>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</si>
  <si>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</si>
  <si>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</si>
  <si>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</si>
  <si>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</si>
  <si>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</si>
  <si>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</si>
  <si>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</si>
  <si>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</si>
  <si>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</si>
  <si>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</si>
  <si>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</si>
  <si>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</si>
  <si>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</si>
  <si>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</si>
  <si>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</si>
  <si>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</si>
  <si>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</si>
  <si>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</si>
  <si>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</si>
  <si>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</si>
  <si>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</si>
  <si>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</si>
  <si>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</si>
  <si>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</si>
  <si>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</si>
  <si>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</si>
  <si>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</si>
  <si>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</si>
  <si>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</si>
  <si>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</si>
  <si>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</si>
  <si>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</si>
  <si>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</si>
  <si>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</si>
  <si>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</si>
  <si>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</si>
  <si>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</si>
  <si>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</si>
  <si>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</si>
  <si>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</si>
  <si>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</si>
  <si>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</si>
  <si>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</si>
  <si>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</si>
  <si>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</si>
  <si>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</si>
  <si>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</si>
  <si>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</si>
  <si>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</si>
  <si>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</si>
  <si>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</si>
  <si>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TAJJAO81313</t>
  </si>
  <si>
    <t>合同交期</t>
  </si>
  <si>
    <t>2026-4-1/5-1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</si>
  <si>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</si>
  <si>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</si>
  <si>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</si>
  <si>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</si>
  <si>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</si>
  <si>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</si>
  <si>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</si>
  <si>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</si>
  <si>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</si>
  <si>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</si>
  <si>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</si>
  <si>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25430件</t>
  </si>
  <si>
    <t>包装预计完成日</t>
  </si>
  <si>
    <t>印花、刺绣确认样</t>
  </si>
  <si>
    <t>采购凭证编号：</t>
  </si>
  <si>
    <t>CGDD25110600026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</si>
  <si>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</si>
  <si>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</si>
  <si>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</si>
  <si>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</si>
  <si>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</si>
  <si>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</si>
  <si>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</si>
  <si>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</si>
  <si>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</si>
  <si>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</si>
  <si>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</si>
  <si>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</si>
  <si>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</si>
  <si>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</si>
  <si>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</si>
  <si>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</si>
  <si>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</si>
  <si>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</si>
  <si>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</si>
  <si>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</si>
  <si>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</si>
  <si>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</si>
  <si>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</si>
  <si>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</si>
  <si>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</si>
  <si>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</si>
  <si>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</si>
  <si>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</si>
  <si>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</si>
  <si>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</si>
  <si>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</si>
  <si>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</si>
  <si>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</si>
  <si>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</si>
  <si>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</si>
  <si>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</si>
  <si>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</si>
  <si>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浅灰绿D59X</t>
  </si>
  <si>
    <t>已裁齐</t>
  </si>
  <si>
    <t>黑色G01X</t>
  </si>
  <si>
    <t>白色G02X</t>
  </si>
  <si>
    <t>地茶色FA8X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</si>
  <si>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</si>
  <si>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</si>
  <si>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</si>
  <si>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</si>
  <si>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</si>
  <si>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</si>
  <si>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</si>
  <si>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</si>
  <si>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1.前后领骨拱起 欠平服</t>
  </si>
  <si>
    <t>2.领口偏松外翻</t>
  </si>
  <si>
    <t>3.侧骨前后松紧起皱</t>
  </si>
  <si>
    <t>4.上袖欠分中 夹底多布欠平服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</si>
  <si>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</si>
  <si>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</si>
  <si>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</si>
  <si>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</si>
  <si>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</si>
  <si>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</si>
  <si>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</si>
  <si>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</si>
  <si>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</si>
  <si>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</si>
  <si>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</si>
  <si>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</si>
  <si>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</si>
  <si>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</si>
  <si>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</si>
  <si>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</si>
  <si>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</si>
  <si>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</si>
  <si>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TAJJAo81313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</si>
  <si>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</si>
  <si>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</si>
  <si>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</si>
  <si>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</si>
  <si>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</si>
  <si>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</si>
  <si>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</si>
  <si>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</si>
  <si>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</si>
  <si>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白色M</t>
  </si>
  <si>
    <t>白色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</si>
  <si>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</si>
  <si>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</si>
  <si>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</si>
  <si>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</si>
  <si>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</si>
  <si>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</si>
  <si>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</si>
  <si>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</si>
  <si>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</si>
  <si>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+1</t>
  </si>
  <si>
    <t>+0.5</t>
  </si>
  <si>
    <t>-0.8</t>
  </si>
  <si>
    <t>胸围</t>
  </si>
  <si>
    <t>+2</t>
  </si>
  <si>
    <t>+3</t>
  </si>
  <si>
    <t>下摆</t>
  </si>
  <si>
    <t>108</t>
  </si>
  <si>
    <t>肩宽</t>
  </si>
  <si>
    <t>46</t>
  </si>
  <si>
    <t>+0.2</t>
  </si>
  <si>
    <t>+1.2</t>
  </si>
  <si>
    <t>肩点袖长</t>
  </si>
  <si>
    <t>-</t>
  </si>
  <si>
    <t>+0.3</t>
  </si>
  <si>
    <t>-0.5</t>
  </si>
  <si>
    <t>-0.3</t>
  </si>
  <si>
    <t>袖肥</t>
  </si>
  <si>
    <t>19.5</t>
  </si>
  <si>
    <t>+0.7</t>
  </si>
  <si>
    <t>袖口松量</t>
  </si>
  <si>
    <t>+0.4</t>
  </si>
  <si>
    <t>领宽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</si>
  <si>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</si>
  <si>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</si>
  <si>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</si>
  <si>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</si>
  <si>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</si>
  <si>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验货时间：12-30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</si>
  <si>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</si>
  <si>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</si>
  <si>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</si>
  <si>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</si>
  <si>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</si>
  <si>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</si>
  <si>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</si>
  <si>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</si>
  <si>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</si>
  <si>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</si>
  <si>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</si>
  <si>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</si>
  <si>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</si>
  <si>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</si>
  <si>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</si>
  <si>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</si>
  <si>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</si>
  <si>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</si>
  <si>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</si>
  <si>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</si>
  <si>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</si>
  <si>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</si>
  <si>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</si>
  <si>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</si>
  <si>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</si>
  <si>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</si>
  <si>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</si>
  <si>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</si>
  <si>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</si>
  <si>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</si>
  <si>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</si>
  <si>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</si>
  <si>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</si>
  <si>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</si>
  <si>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</si>
  <si>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</si>
  <si>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</si>
  <si>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</si>
  <si>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</si>
  <si>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</si>
  <si>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</si>
  <si>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</si>
  <si>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</si>
  <si>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</si>
  <si>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</si>
  <si>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</si>
  <si>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</si>
  <si>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</si>
  <si>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</si>
  <si>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</si>
  <si>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</si>
  <si>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</si>
  <si>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</si>
  <si>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</si>
  <si>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</si>
  <si>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</si>
  <si>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</si>
  <si>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</si>
  <si>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</si>
  <si>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</si>
  <si>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</si>
  <si>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</si>
  <si>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</si>
  <si>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</si>
  <si>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</si>
  <si>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</si>
  <si>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</si>
  <si>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</si>
  <si>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</si>
  <si>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</si>
  <si>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</si>
  <si>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</si>
  <si>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</si>
  <si>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</si>
  <si>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</si>
  <si>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</si>
  <si>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</si>
  <si>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</si>
  <si>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</si>
  <si>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</si>
  <si>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</si>
  <si>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</si>
  <si>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</si>
  <si>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</si>
  <si>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</si>
  <si>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</si>
  <si>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</si>
  <si>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</si>
  <si>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</si>
  <si>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</si>
  <si>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</si>
  <si>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</si>
  <si>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</si>
  <si>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</si>
  <si>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</si>
  <si>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</si>
  <si>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</si>
  <si>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</si>
  <si>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</si>
  <si>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</si>
  <si>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</si>
  <si>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</si>
  <si>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</si>
  <si>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</si>
  <si>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</si>
  <si>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</si>
  <si>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</si>
  <si>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</si>
  <si>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</si>
  <si>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</si>
  <si>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</si>
  <si>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</si>
  <si>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</si>
  <si>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</si>
  <si>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</si>
  <si>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</si>
  <si>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</si>
  <si>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</si>
  <si>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</si>
  <si>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</si>
  <si>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</si>
  <si>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</si>
  <si>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</si>
  <si>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</si>
  <si>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</si>
  <si>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</si>
  <si>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</si>
  <si>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</si>
  <si>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</si>
  <si>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</si>
  <si>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</si>
  <si>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</si>
  <si>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</si>
  <si>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</si>
  <si>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</si>
  <si>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</si>
  <si>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</si>
  <si>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</si>
  <si>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</si>
  <si>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</si>
  <si>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</si>
  <si>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</si>
  <si>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</si>
  <si>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</si>
  <si>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</si>
  <si>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</si>
  <si>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</si>
  <si>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</si>
  <si>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</si>
  <si>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</si>
  <si>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</si>
  <si>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</si>
  <si>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</si>
  <si>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</si>
  <si>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</si>
  <si>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</si>
  <si>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</si>
  <si>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</si>
  <si>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</si>
  <si>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</si>
  <si>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</si>
  <si>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</si>
  <si>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</si>
  <si>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</si>
  <si>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</si>
  <si>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</si>
  <si>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</si>
  <si>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</si>
  <si>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</si>
  <si>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</si>
  <si>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</si>
  <si>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</si>
  <si>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</si>
  <si>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</si>
  <si>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</si>
  <si>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</si>
  <si>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</si>
  <si>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</si>
  <si>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</si>
  <si>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</si>
  <si>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</si>
  <si>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</si>
  <si>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</si>
  <si>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</si>
  <si>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</si>
  <si>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</si>
  <si>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</si>
  <si>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</si>
  <si>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</si>
  <si>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</si>
  <si>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</si>
  <si>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106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</si>
  <si>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</si>
  <si>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</si>
  <si>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</si>
  <si>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</si>
  <si>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</si>
  <si>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</si>
  <si>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</si>
  <si>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</si>
  <si>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</si>
  <si>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</si>
  <si>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</si>
  <si>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</si>
  <si>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</si>
  <si>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</si>
  <si>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</si>
  <si>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</si>
  <si>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</si>
  <si>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</si>
  <si>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</si>
  <si>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</si>
  <si>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</si>
  <si>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</si>
  <si>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26B057</t>
  </si>
  <si>
    <t>新诚</t>
  </si>
  <si>
    <t>合格</t>
  </si>
  <si>
    <t>YES</t>
  </si>
  <si>
    <t>251031016T1</t>
  </si>
  <si>
    <t>250929021-2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</si>
  <si>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</si>
  <si>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</si>
  <si>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</si>
  <si>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</si>
  <si>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</si>
  <si>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</si>
  <si>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</si>
  <si>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</si>
  <si>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</si>
  <si>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</si>
  <si>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</si>
  <si>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径向：- 1.5纬向-0</t>
  </si>
  <si>
    <t>径向：- 1.5纬向+0.5</t>
  </si>
  <si>
    <t>径向：- 4.5纬向-2.5</t>
  </si>
  <si>
    <t>径向：- 3.5纬向+1</t>
  </si>
  <si>
    <t>径向：- 1纬向-2.5</t>
  </si>
  <si>
    <t>径向：- 2.5纬向+1.5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</si>
  <si>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</si>
  <si>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</si>
  <si>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</si>
  <si>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</si>
  <si>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</si>
  <si>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</si>
  <si>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</si>
  <si>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</si>
  <si>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</si>
  <si>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</si>
  <si>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</si>
  <si>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</si>
  <si>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</si>
  <si>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</si>
  <si>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</si>
  <si>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</si>
  <si>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</si>
  <si>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</si>
  <si>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</si>
  <si>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</si>
  <si>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</si>
  <si>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</si>
  <si>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</si>
  <si>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</si>
  <si>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</si>
  <si>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</si>
  <si>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</si>
  <si>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</si>
  <si>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</si>
  <si>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</si>
  <si>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</si>
  <si>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</si>
  <si>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</si>
  <si>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</si>
  <si>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</si>
  <si>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制表时间：11-30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</si>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</sst>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2" fillId="3" borderId="0" xfId="50" applyFont="1" applyFill="1"/>
    <xf numFmtId="49" fontId="22" fillId="3" borderId="0" xfId="50" applyNumberFormat="1" applyFont="1" applyFill="1"/>
    <xf numFmtId="0" fontId="28" fillId="3" borderId="0" xfId="50" applyFont="1" applyFill="1" applyBorder="1" applyAlignment="1">
      <alignment horizontal="center"/>
    </xf>
    <xf numFmtId="0" fontId="22" fillId="3" borderId="0" xfId="50" applyFont="1" applyFill="1" applyBorder="1" applyAlignment="1">
      <alignment horizontal="center"/>
    </xf>
    <xf numFmtId="0" fontId="28" fillId="3" borderId="2" xfId="49" applyFont="1" applyFill="1" applyBorder="1" applyAlignment="1">
      <alignment horizontal="left" vertical="center"/>
    </xf>
    <xf numFmtId="0" fontId="22" fillId="3" borderId="2" xfId="49" applyFont="1" applyFill="1" applyBorder="1" applyAlignment="1">
      <alignment horizontal="center" vertical="center"/>
    </xf>
    <xf numFmtId="0" fontId="28" fillId="3" borderId="2" xfId="49" applyFont="1" applyFill="1" applyBorder="1" applyAlignment="1">
      <alignment vertical="center"/>
    </xf>
    <xf numFmtId="0" fontId="22" fillId="3" borderId="5" xfId="49" applyFont="1" applyFill="1" applyBorder="1" applyAlignment="1">
      <alignment horizontal="center" vertical="center"/>
    </xf>
    <xf numFmtId="0" fontId="22" fillId="3" borderId="6" xfId="49" applyFont="1" applyFill="1" applyBorder="1" applyAlignment="1">
      <alignment horizontal="center" vertical="center"/>
    </xf>
    <xf numFmtId="0" fontId="22" fillId="3" borderId="7" xfId="49" applyFont="1" applyFill="1" applyBorder="1" applyAlignment="1">
      <alignment horizontal="center" vertical="center"/>
    </xf>
    <xf numFmtId="0" fontId="22" fillId="3" borderId="2" xfId="50" applyFont="1" applyFill="1" applyBorder="1" applyAlignment="1">
      <alignment horizontal="center"/>
    </xf>
    <xf numFmtId="49" fontId="28" fillId="3" borderId="2" xfId="49" applyNumberFormat="1" applyFont="1" applyFill="1" applyBorder="1" applyAlignment="1">
      <alignment horizontal="left" vertical="center"/>
    </xf>
    <xf numFmtId="0" fontId="28" fillId="3" borderId="2" xfId="50" applyFont="1" applyFill="1" applyBorder="1" applyAlignment="1" applyProtection="1">
      <alignment horizontal="center" vertical="center"/>
    </xf>
    <xf numFmtId="0" fontId="28" fillId="3" borderId="2" xfId="5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2" fillId="3" borderId="2" xfId="50" applyNumberFormat="1" applyFont="1" applyFill="1" applyBorder="1" applyAlignment="1" applyProtection="1">
      <alignment horizontal="center" vertical="center"/>
    </xf>
    <xf numFmtId="49" fontId="28" fillId="3" borderId="2" xfId="51" applyNumberFormat="1" applyFont="1" applyFill="1" applyBorder="1" applyAlignment="1">
      <alignment horizontal="center" vertical="center"/>
    </xf>
    <xf numFmtId="49" fontId="22" fillId="4" borderId="0" xfId="50" applyNumberFormat="1" applyFont="1" applyFill="1"/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22" fillId="3" borderId="2" xfId="5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8" fillId="3" borderId="0" xfId="50" applyFont="1" applyFill="1"/>
    <xf numFmtId="0" fontId="33" fillId="3" borderId="0" xfId="51" applyFont="1" applyFill="1">
      <alignment vertical="center"/>
    </xf>
    <xf numFmtId="49" fontId="33" fillId="3" borderId="0" xfId="51" applyNumberFormat="1" applyFont="1" applyFill="1">
      <alignment vertical="center"/>
    </xf>
    <xf numFmtId="49" fontId="28" fillId="3" borderId="0" xfId="50" applyNumberFormat="1" applyFont="1" applyFill="1"/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38 2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057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09775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3575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057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057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11">
        <v>1</v>
      </c>
      <c r="B2" s="440" t="s">
        <v>1</v>
      </c>
    </row>
    <row r="3" spans="1:2">
      <c r="A3" s="11">
        <v>2</v>
      </c>
      <c r="B3" s="440" t="s">
        <v>2</v>
      </c>
    </row>
    <row r="4" spans="1:2">
      <c r="A4" s="11">
        <v>3</v>
      </c>
      <c r="B4" s="440" t="s">
        <v>3</v>
      </c>
    </row>
    <row r="5" spans="1:2">
      <c r="A5" s="11">
        <v>4</v>
      </c>
      <c r="B5" s="440" t="s">
        <v>4</v>
      </c>
    </row>
    <row r="6" spans="1:2">
      <c r="A6" s="11">
        <v>5</v>
      </c>
      <c r="B6" s="440" t="s">
        <v>5</v>
      </c>
    </row>
    <row r="7" spans="1:2">
      <c r="A7" s="11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11">
        <v>1</v>
      </c>
      <c r="B10" s="444" t="s">
        <v>9</v>
      </c>
    </row>
    <row r="11" spans="1:2">
      <c r="A11" s="11">
        <v>2</v>
      </c>
      <c r="B11" s="440" t="s">
        <v>10</v>
      </c>
    </row>
    <row r="12" spans="1:2">
      <c r="A12" s="11">
        <v>3</v>
      </c>
      <c r="B12" s="442" t="s">
        <v>11</v>
      </c>
    </row>
    <row r="13" spans="1:2">
      <c r="A13" s="11">
        <v>4</v>
      </c>
      <c r="B13" s="440" t="s">
        <v>12</v>
      </c>
    </row>
    <row r="14" spans="1:2">
      <c r="A14" s="11">
        <v>5</v>
      </c>
      <c r="B14" s="440" t="s">
        <v>13</v>
      </c>
    </row>
    <row r="15" spans="1:2">
      <c r="A15" s="11">
        <v>6</v>
      </c>
      <c r="B15" s="440" t="s">
        <v>14</v>
      </c>
    </row>
    <row r="16" spans="1:2">
      <c r="A16" s="11">
        <v>7</v>
      </c>
      <c r="B16" s="440" t="s">
        <v>15</v>
      </c>
    </row>
    <row r="17" spans="1:2">
      <c r="A17" s="11">
        <v>8</v>
      </c>
      <c r="B17" s="440" t="s">
        <v>16</v>
      </c>
    </row>
    <row r="18" spans="1:2">
      <c r="A18" s="11">
        <v>9</v>
      </c>
      <c r="B18" s="440" t="s">
        <v>17</v>
      </c>
    </row>
    <row r="19" spans="1:2">
      <c r="A19" s="11"/>
      <c r="B19" s="440"/>
    </row>
    <row r="20" ht="20.25" spans="1:2">
      <c r="A20" s="438"/>
      <c r="B20" s="439" t="s">
        <v>18</v>
      </c>
    </row>
    <row r="21" spans="1:2">
      <c r="A21" s="11">
        <v>1</v>
      </c>
      <c r="B21" s="445" t="s">
        <v>19</v>
      </c>
    </row>
    <row r="22" spans="1:2">
      <c r="A22" s="11">
        <v>2</v>
      </c>
      <c r="B22" s="440" t="s">
        <v>20</v>
      </c>
    </row>
    <row r="23" spans="1:2">
      <c r="A23" s="11">
        <v>3</v>
      </c>
      <c r="B23" s="440" t="s">
        <v>21</v>
      </c>
    </row>
    <row r="24" spans="1:2">
      <c r="A24" s="11">
        <v>4</v>
      </c>
      <c r="B24" s="440" t="s">
        <v>22</v>
      </c>
    </row>
    <row r="25" spans="1:2">
      <c r="A25" s="11">
        <v>5</v>
      </c>
      <c r="B25" s="440" t="s">
        <v>23</v>
      </c>
    </row>
    <row r="26" spans="1:2">
      <c r="A26" s="11">
        <v>6</v>
      </c>
      <c r="B26" s="440" t="s">
        <v>24</v>
      </c>
    </row>
    <row r="27" spans="1:2">
      <c r="A27" s="11">
        <v>7</v>
      </c>
      <c r="B27" s="440" t="s">
        <v>25</v>
      </c>
    </row>
    <row r="28" spans="1:2">
      <c r="A28" s="11"/>
      <c r="B28" s="440"/>
    </row>
    <row r="29" ht="20.25" spans="1:2">
      <c r="A29" s="438"/>
      <c r="B29" s="439" t="s">
        <v>26</v>
      </c>
    </row>
    <row r="30" spans="1:2">
      <c r="A30" s="11">
        <v>1</v>
      </c>
      <c r="B30" s="445" t="s">
        <v>27</v>
      </c>
    </row>
    <row r="31" spans="1:2">
      <c r="A31" s="11">
        <v>2</v>
      </c>
      <c r="B31" s="440" t="s">
        <v>28</v>
      </c>
    </row>
    <row r="32" spans="1:2">
      <c r="A32" s="11">
        <v>3</v>
      </c>
      <c r="B32" s="440" t="s">
        <v>29</v>
      </c>
    </row>
    <row r="33" ht="28.5" spans="1:2">
      <c r="A33" s="11">
        <v>4</v>
      </c>
      <c r="B33" s="440" t="s">
        <v>30</v>
      </c>
    </row>
    <row r="34" spans="1:2">
      <c r="A34" s="11">
        <v>5</v>
      </c>
      <c r="B34" s="440" t="s">
        <v>31</v>
      </c>
    </row>
    <row r="35" spans="1:2">
      <c r="A35" s="11">
        <v>6</v>
      </c>
      <c r="B35" s="440" t="s">
        <v>32</v>
      </c>
    </row>
    <row r="36" spans="1:2">
      <c r="A36" s="11">
        <v>7</v>
      </c>
      <c r="B36" s="440" t="s">
        <v>33</v>
      </c>
    </row>
    <row r="37" spans="1:2">
      <c r="A37" s="11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I29" sqref="I2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401</v>
      </c>
      <c r="B2" s="5" t="s">
        <v>402</v>
      </c>
      <c r="C2" s="5" t="s">
        <v>403</v>
      </c>
      <c r="D2" s="5" t="s">
        <v>404</v>
      </c>
      <c r="E2" s="5" t="s">
        <v>405</v>
      </c>
      <c r="F2" s="5" t="s">
        <v>406</v>
      </c>
      <c r="G2" s="5" t="s">
        <v>407</v>
      </c>
      <c r="H2" s="5" t="s">
        <v>408</v>
      </c>
      <c r="I2" s="4" t="s">
        <v>409</v>
      </c>
      <c r="J2" s="4" t="s">
        <v>410</v>
      </c>
      <c r="K2" s="4" t="s">
        <v>411</v>
      </c>
      <c r="L2" s="4" t="s">
        <v>412</v>
      </c>
      <c r="M2" s="4" t="s">
        <v>413</v>
      </c>
      <c r="N2" s="57" t="s">
        <v>414</v>
      </c>
      <c r="O2" s="5" t="s">
        <v>415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416</v>
      </c>
      <c r="J3" s="4" t="s">
        <v>416</v>
      </c>
      <c r="K3" s="4" t="s">
        <v>416</v>
      </c>
      <c r="L3" s="4" t="s">
        <v>416</v>
      </c>
      <c r="M3" s="4" t="s">
        <v>416</v>
      </c>
      <c r="N3" s="58"/>
      <c r="O3" s="22"/>
    </row>
    <row r="4" s="55" customFormat="1" spans="1:16">
      <c r="A4" s="7">
        <v>1</v>
      </c>
      <c r="B4" s="8">
        <v>250929027</v>
      </c>
      <c r="C4" s="7" t="s">
        <v>417</v>
      </c>
      <c r="D4" s="7" t="s">
        <v>118</v>
      </c>
      <c r="E4" s="7" t="s">
        <v>62</v>
      </c>
      <c r="F4" s="7" t="s">
        <v>418</v>
      </c>
      <c r="G4" s="7" t="s">
        <v>419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420</v>
      </c>
      <c r="P4" s="60"/>
    </row>
    <row r="5" s="55" customFormat="1" spans="1:16">
      <c r="A5" s="7">
        <v>2</v>
      </c>
      <c r="B5" s="8">
        <v>250925011</v>
      </c>
      <c r="C5" s="7" t="s">
        <v>417</v>
      </c>
      <c r="D5" s="7" t="s">
        <v>118</v>
      </c>
      <c r="E5" s="7" t="s">
        <v>62</v>
      </c>
      <c r="F5" s="7" t="s">
        <v>418</v>
      </c>
      <c r="G5" s="7" t="s">
        <v>419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420</v>
      </c>
      <c r="P5" s="60"/>
    </row>
    <row r="6" s="55" customFormat="1" spans="1:16">
      <c r="A6" s="7">
        <v>3</v>
      </c>
      <c r="B6" s="8">
        <v>250929022</v>
      </c>
      <c r="C6" s="7" t="s">
        <v>417</v>
      </c>
      <c r="D6" s="7" t="s">
        <v>120</v>
      </c>
      <c r="E6" s="7" t="s">
        <v>62</v>
      </c>
      <c r="F6" s="7" t="s">
        <v>418</v>
      </c>
      <c r="G6" s="7" t="s">
        <v>419</v>
      </c>
      <c r="H6" s="9"/>
      <c r="I6" s="9">
        <v>0</v>
      </c>
      <c r="J6" s="9">
        <v>0</v>
      </c>
      <c r="K6" s="9">
        <v>1</v>
      </c>
      <c r="L6" s="9">
        <v>1</v>
      </c>
      <c r="M6" s="9">
        <v>1</v>
      </c>
      <c r="N6" s="59"/>
      <c r="O6" s="7" t="s">
        <v>420</v>
      </c>
      <c r="P6" s="60"/>
    </row>
    <row r="7" s="55" customFormat="1" spans="1:16">
      <c r="A7" s="7">
        <v>4</v>
      </c>
      <c r="B7" s="61" t="s">
        <v>421</v>
      </c>
      <c r="C7" s="7" t="s">
        <v>417</v>
      </c>
      <c r="D7" s="7" t="s">
        <v>120</v>
      </c>
      <c r="E7" s="7" t="s">
        <v>62</v>
      </c>
      <c r="F7" s="7" t="s">
        <v>418</v>
      </c>
      <c r="G7" s="7" t="s">
        <v>419</v>
      </c>
      <c r="H7" s="9"/>
      <c r="I7" s="9">
        <v>1</v>
      </c>
      <c r="J7" s="9">
        <v>1</v>
      </c>
      <c r="K7" s="9">
        <v>0</v>
      </c>
      <c r="L7" s="9">
        <v>1</v>
      </c>
      <c r="M7" s="9">
        <v>0</v>
      </c>
      <c r="N7" s="59"/>
      <c r="O7" s="7" t="s">
        <v>420</v>
      </c>
      <c r="P7" s="60"/>
    </row>
    <row r="8" s="55" customFormat="1" spans="1:16">
      <c r="A8" s="7">
        <v>5</v>
      </c>
      <c r="B8" s="8" t="s">
        <v>422</v>
      </c>
      <c r="C8" s="7" t="s">
        <v>417</v>
      </c>
      <c r="D8" s="7" t="s">
        <v>120</v>
      </c>
      <c r="E8" s="7" t="s">
        <v>62</v>
      </c>
      <c r="F8" s="7" t="s">
        <v>418</v>
      </c>
      <c r="G8" s="7" t="s">
        <v>419</v>
      </c>
      <c r="H8" s="9"/>
      <c r="I8" s="9">
        <v>1</v>
      </c>
      <c r="J8" s="9">
        <v>1</v>
      </c>
      <c r="K8" s="9">
        <v>0</v>
      </c>
      <c r="L8" s="9">
        <v>0</v>
      </c>
      <c r="M8" s="9">
        <v>0</v>
      </c>
      <c r="N8" s="59"/>
      <c r="O8" s="7" t="s">
        <v>420</v>
      </c>
      <c r="P8" s="60"/>
    </row>
    <row r="9" s="55" customFormat="1" spans="1:16">
      <c r="A9" s="7">
        <v>6</v>
      </c>
      <c r="B9" s="8">
        <v>250105004</v>
      </c>
      <c r="C9" s="7" t="s">
        <v>417</v>
      </c>
      <c r="D9" s="7" t="s">
        <v>122</v>
      </c>
      <c r="E9" s="7" t="s">
        <v>62</v>
      </c>
      <c r="F9" s="7" t="s">
        <v>418</v>
      </c>
      <c r="G9" s="7" t="s">
        <v>419</v>
      </c>
      <c r="H9" s="9"/>
      <c r="I9" s="9">
        <v>0</v>
      </c>
      <c r="J9" s="9">
        <v>1</v>
      </c>
      <c r="K9" s="9">
        <v>1</v>
      </c>
      <c r="L9" s="9">
        <v>0</v>
      </c>
      <c r="M9" s="9">
        <v>0</v>
      </c>
      <c r="N9" s="59"/>
      <c r="O9" s="7" t="s">
        <v>420</v>
      </c>
      <c r="P9" s="60"/>
    </row>
    <row r="10" s="55" customFormat="1" spans="1:16">
      <c r="A10" s="7">
        <v>7</v>
      </c>
      <c r="B10" s="8">
        <v>250105002</v>
      </c>
      <c r="C10" s="7" t="s">
        <v>417</v>
      </c>
      <c r="D10" s="7" t="s">
        <v>122</v>
      </c>
      <c r="E10" s="7" t="s">
        <v>62</v>
      </c>
      <c r="F10" s="7" t="s">
        <v>418</v>
      </c>
      <c r="G10" s="7" t="s">
        <v>419</v>
      </c>
      <c r="H10" s="9"/>
      <c r="I10" s="9">
        <v>0</v>
      </c>
      <c r="J10" s="9">
        <v>0</v>
      </c>
      <c r="K10" s="9">
        <v>0</v>
      </c>
      <c r="L10" s="9">
        <v>1</v>
      </c>
      <c r="M10" s="9">
        <v>1</v>
      </c>
      <c r="N10" s="59"/>
      <c r="O10" s="7" t="s">
        <v>420</v>
      </c>
      <c r="P10" s="60"/>
    </row>
    <row r="11" s="55" customFormat="1" spans="1:16">
      <c r="A11" s="7">
        <v>8</v>
      </c>
      <c r="B11" s="8">
        <v>250925012</v>
      </c>
      <c r="C11" s="7" t="s">
        <v>417</v>
      </c>
      <c r="D11" s="7" t="s">
        <v>121</v>
      </c>
      <c r="E11" s="7" t="s">
        <v>62</v>
      </c>
      <c r="F11" s="7" t="s">
        <v>418</v>
      </c>
      <c r="G11" s="7" t="s">
        <v>419</v>
      </c>
      <c r="H11" s="9"/>
      <c r="I11" s="9">
        <v>0</v>
      </c>
      <c r="J11" s="9">
        <v>0</v>
      </c>
      <c r="K11" s="9">
        <v>0</v>
      </c>
      <c r="L11" s="9">
        <v>1</v>
      </c>
      <c r="M11" s="9">
        <v>1</v>
      </c>
      <c r="N11" s="59"/>
      <c r="O11" s="7" t="s">
        <v>420</v>
      </c>
      <c r="P11" s="60"/>
    </row>
    <row r="12" s="2" customFormat="1" ht="18.75" spans="1:16">
      <c r="A12" s="12" t="s">
        <v>423</v>
      </c>
      <c r="B12" s="13"/>
      <c r="C12" s="13"/>
      <c r="D12" s="14"/>
      <c r="E12" s="15"/>
      <c r="F12" s="31"/>
      <c r="G12" s="31"/>
      <c r="H12" s="31"/>
      <c r="I12" s="16"/>
      <c r="J12" s="12" t="s">
        <v>424</v>
      </c>
      <c r="K12" s="13"/>
      <c r="L12" s="13"/>
      <c r="M12" s="14"/>
      <c r="N12" s="62"/>
      <c r="O12" s="17"/>
    </row>
    <row r="13" ht="33" customHeight="1" spans="1:16">
      <c r="A13" s="18" t="s">
        <v>425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401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427</v>
      </c>
      <c r="H2" s="4"/>
      <c r="I2" s="4" t="s">
        <v>428</v>
      </c>
      <c r="J2" s="4"/>
      <c r="K2" s="20" t="s">
        <v>429</v>
      </c>
      <c r="L2" s="51" t="s">
        <v>430</v>
      </c>
      <c r="M2" s="21" t="s">
        <v>431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432</v>
      </c>
      <c r="H3" s="4" t="s">
        <v>433</v>
      </c>
      <c r="I3" s="4" t="s">
        <v>432</v>
      </c>
      <c r="J3" s="4" t="s">
        <v>433</v>
      </c>
      <c r="K3" s="23"/>
      <c r="L3" s="52"/>
      <c r="M3" s="24"/>
    </row>
    <row r="4" spans="1:13">
      <c r="A4" s="6">
        <v>1</v>
      </c>
      <c r="B4" s="7"/>
      <c r="C4" s="8">
        <v>250929027</v>
      </c>
      <c r="D4" s="7" t="s">
        <v>417</v>
      </c>
      <c r="E4" s="7" t="s">
        <v>118</v>
      </c>
      <c r="F4" s="7" t="s">
        <v>62</v>
      </c>
      <c r="G4" s="53">
        <v>-1.5</v>
      </c>
      <c r="H4" s="53">
        <v>0</v>
      </c>
      <c r="I4" s="53">
        <v>0</v>
      </c>
      <c r="J4" s="53">
        <v>0</v>
      </c>
      <c r="K4" s="9" t="s">
        <v>434</v>
      </c>
      <c r="L4" s="9" t="s">
        <v>420</v>
      </c>
      <c r="M4" s="9" t="s">
        <v>420</v>
      </c>
    </row>
    <row r="5" spans="1:13">
      <c r="A5" s="6">
        <v>2</v>
      </c>
      <c r="B5" s="7"/>
      <c r="C5" s="8">
        <v>250925011</v>
      </c>
      <c r="D5" s="7" t="s">
        <v>417</v>
      </c>
      <c r="E5" s="7" t="s">
        <v>118</v>
      </c>
      <c r="F5" s="7" t="s">
        <v>62</v>
      </c>
      <c r="G5" s="53">
        <v>-0.5</v>
      </c>
      <c r="H5" s="53">
        <v>0.5</v>
      </c>
      <c r="I5" s="53">
        <v>-1</v>
      </c>
      <c r="J5" s="53">
        <v>0</v>
      </c>
      <c r="K5" s="9" t="s">
        <v>435</v>
      </c>
      <c r="L5" s="9" t="s">
        <v>420</v>
      </c>
      <c r="M5" s="9" t="s">
        <v>420</v>
      </c>
    </row>
    <row r="6" spans="1:13">
      <c r="A6" s="6">
        <v>3</v>
      </c>
      <c r="B6" s="7"/>
      <c r="C6" s="8">
        <v>250929022</v>
      </c>
      <c r="D6" s="7" t="s">
        <v>417</v>
      </c>
      <c r="E6" s="7" t="s">
        <v>120</v>
      </c>
      <c r="F6" s="7" t="s">
        <v>62</v>
      </c>
      <c r="G6" s="53">
        <v>-1</v>
      </c>
      <c r="H6" s="53">
        <v>1</v>
      </c>
      <c r="I6" s="53">
        <v>-1</v>
      </c>
      <c r="J6" s="53">
        <v>0</v>
      </c>
      <c r="K6" s="9" t="s">
        <v>436</v>
      </c>
      <c r="L6" s="9" t="s">
        <v>420</v>
      </c>
      <c r="M6" s="9" t="s">
        <v>420</v>
      </c>
    </row>
    <row r="7" spans="1:13">
      <c r="A7" s="6">
        <v>4</v>
      </c>
      <c r="B7" s="7"/>
      <c r="C7" s="8" t="s">
        <v>421</v>
      </c>
      <c r="D7" s="7" t="s">
        <v>417</v>
      </c>
      <c r="E7" s="7" t="s">
        <v>120</v>
      </c>
      <c r="F7" s="7" t="s">
        <v>62</v>
      </c>
      <c r="G7" s="53">
        <v>-2</v>
      </c>
      <c r="H7" s="53">
        <v>1</v>
      </c>
      <c r="I7" s="53">
        <v>-1.5</v>
      </c>
      <c r="J7" s="53">
        <v>0</v>
      </c>
      <c r="K7" s="9" t="s">
        <v>437</v>
      </c>
      <c r="L7" s="9" t="s">
        <v>420</v>
      </c>
      <c r="M7" s="9" t="s">
        <v>420</v>
      </c>
    </row>
    <row r="8" spans="1:13">
      <c r="A8" s="6">
        <v>5</v>
      </c>
      <c r="B8" s="7"/>
      <c r="C8" s="8" t="s">
        <v>422</v>
      </c>
      <c r="D8" s="7" t="s">
        <v>417</v>
      </c>
      <c r="E8" s="7" t="s">
        <v>120</v>
      </c>
      <c r="F8" s="7" t="s">
        <v>62</v>
      </c>
      <c r="G8" s="53">
        <v>-0.5</v>
      </c>
      <c r="H8" s="53">
        <v>0.5</v>
      </c>
      <c r="I8" s="53">
        <v>-0.5</v>
      </c>
      <c r="J8" s="53">
        <v>0.5</v>
      </c>
      <c r="K8" s="9" t="s">
        <v>438</v>
      </c>
      <c r="L8" s="9" t="s">
        <v>420</v>
      </c>
      <c r="M8" s="9" t="s">
        <v>420</v>
      </c>
    </row>
    <row r="9" spans="1:13">
      <c r="A9" s="6">
        <v>6</v>
      </c>
      <c r="B9" s="7"/>
      <c r="C9" s="8">
        <v>250105004</v>
      </c>
      <c r="D9" s="7" t="s">
        <v>417</v>
      </c>
      <c r="E9" s="7" t="s">
        <v>122</v>
      </c>
      <c r="F9" s="7" t="s">
        <v>62</v>
      </c>
      <c r="G9" s="53">
        <v>-1.5</v>
      </c>
      <c r="H9" s="53">
        <v>0</v>
      </c>
      <c r="I9" s="53">
        <v>-1</v>
      </c>
      <c r="J9" s="53">
        <v>0</v>
      </c>
      <c r="K9" s="9" t="s">
        <v>436</v>
      </c>
      <c r="L9" s="9" t="s">
        <v>420</v>
      </c>
      <c r="M9" s="9" t="s">
        <v>420</v>
      </c>
    </row>
    <row r="10" spans="1:13">
      <c r="A10" s="6">
        <v>7</v>
      </c>
      <c r="B10" s="7"/>
      <c r="C10" s="8">
        <v>250105002</v>
      </c>
      <c r="D10" s="7" t="s">
        <v>417</v>
      </c>
      <c r="E10" s="7" t="s">
        <v>122</v>
      </c>
      <c r="F10" s="7" t="s">
        <v>62</v>
      </c>
      <c r="G10" s="53">
        <v>0</v>
      </c>
      <c r="H10" s="53">
        <v>0</v>
      </c>
      <c r="I10" s="53">
        <v>0</v>
      </c>
      <c r="J10" s="53">
        <v>0</v>
      </c>
      <c r="K10" s="9" t="s">
        <v>436</v>
      </c>
      <c r="L10" s="9" t="s">
        <v>420</v>
      </c>
      <c r="M10" s="9" t="s">
        <v>420</v>
      </c>
    </row>
    <row r="11" customFormat="1" spans="1:13">
      <c r="A11" s="6">
        <v>8</v>
      </c>
      <c r="B11" s="7"/>
      <c r="C11" s="8">
        <v>250925012</v>
      </c>
      <c r="D11" s="7" t="s">
        <v>417</v>
      </c>
      <c r="E11" s="7" t="s">
        <v>121</v>
      </c>
      <c r="F11" s="7" t="s">
        <v>62</v>
      </c>
      <c r="G11" s="53">
        <v>-2</v>
      </c>
      <c r="H11" s="53">
        <v>1</v>
      </c>
      <c r="I11" s="53">
        <v>-0.5</v>
      </c>
      <c r="J11" s="53">
        <v>0.5</v>
      </c>
      <c r="K11" s="9" t="s">
        <v>439</v>
      </c>
      <c r="L11" s="9" t="s">
        <v>420</v>
      </c>
      <c r="M11" s="9" t="s">
        <v>420</v>
      </c>
    </row>
    <row r="12" s="2" customFormat="1" ht="18.75" spans="1:13">
      <c r="A12" s="12" t="s">
        <v>423</v>
      </c>
      <c r="B12" s="13"/>
      <c r="C12" s="13"/>
      <c r="D12" s="13"/>
      <c r="E12" s="14"/>
      <c r="F12" s="15"/>
      <c r="G12" s="16"/>
      <c r="H12" s="12" t="s">
        <v>424</v>
      </c>
      <c r="I12" s="13"/>
      <c r="J12" s="13"/>
      <c r="K12" s="14"/>
      <c r="L12" s="54"/>
      <c r="M12" s="17"/>
    </row>
    <row r="13" ht="32" customHeight="1" spans="1:13">
      <c r="A13" s="18" t="s">
        <v>440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442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32" t="s">
        <v>443</v>
      </c>
      <c r="H2" s="33"/>
      <c r="I2" s="34"/>
      <c r="J2" s="32" t="s">
        <v>444</v>
      </c>
      <c r="K2" s="33"/>
      <c r="L2" s="34"/>
      <c r="M2" s="32" t="s">
        <v>445</v>
      </c>
      <c r="N2" s="33"/>
      <c r="O2" s="34"/>
      <c r="P2" s="32" t="s">
        <v>446</v>
      </c>
      <c r="Q2" s="33"/>
      <c r="R2" s="34"/>
      <c r="S2" s="33" t="s">
        <v>447</v>
      </c>
      <c r="T2" s="33"/>
      <c r="U2" s="34"/>
      <c r="V2" s="27" t="s">
        <v>448</v>
      </c>
      <c r="W2" s="27" t="s">
        <v>415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449</v>
      </c>
      <c r="H3" s="4" t="s">
        <v>68</v>
      </c>
      <c r="I3" s="4" t="s">
        <v>406</v>
      </c>
      <c r="J3" s="4" t="s">
        <v>449</v>
      </c>
      <c r="K3" s="4" t="s">
        <v>68</v>
      </c>
      <c r="L3" s="4" t="s">
        <v>406</v>
      </c>
      <c r="M3" s="4" t="s">
        <v>449</v>
      </c>
      <c r="N3" s="4" t="s">
        <v>68</v>
      </c>
      <c r="O3" s="4" t="s">
        <v>406</v>
      </c>
      <c r="P3" s="4" t="s">
        <v>449</v>
      </c>
      <c r="Q3" s="4" t="s">
        <v>68</v>
      </c>
      <c r="R3" s="4" t="s">
        <v>406</v>
      </c>
      <c r="S3" s="4" t="s">
        <v>449</v>
      </c>
      <c r="T3" s="4" t="s">
        <v>68</v>
      </c>
      <c r="U3" s="4" t="s">
        <v>406</v>
      </c>
      <c r="V3" s="36"/>
      <c r="W3" s="36"/>
    </row>
    <row r="4" spans="1:23">
      <c r="A4" s="37" t="s">
        <v>450</v>
      </c>
      <c r="B4" s="38" t="s">
        <v>451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452</v>
      </c>
      <c r="H5" s="33"/>
      <c r="I5" s="34"/>
      <c r="J5" s="32" t="s">
        <v>453</v>
      </c>
      <c r="K5" s="33"/>
      <c r="L5" s="34"/>
      <c r="M5" s="32" t="s">
        <v>454</v>
      </c>
      <c r="N5" s="33"/>
      <c r="O5" s="34"/>
      <c r="P5" s="32" t="s">
        <v>455</v>
      </c>
      <c r="Q5" s="33"/>
      <c r="R5" s="34"/>
      <c r="S5" s="33" t="s">
        <v>456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449</v>
      </c>
      <c r="H6" s="4" t="s">
        <v>68</v>
      </c>
      <c r="I6" s="4" t="s">
        <v>406</v>
      </c>
      <c r="J6" s="4" t="s">
        <v>449</v>
      </c>
      <c r="K6" s="4" t="s">
        <v>68</v>
      </c>
      <c r="L6" s="4" t="s">
        <v>406</v>
      </c>
      <c r="M6" s="4" t="s">
        <v>449</v>
      </c>
      <c r="N6" s="4" t="s">
        <v>68</v>
      </c>
      <c r="O6" s="4" t="s">
        <v>406</v>
      </c>
      <c r="P6" s="4" t="s">
        <v>449</v>
      </c>
      <c r="Q6" s="4" t="s">
        <v>68</v>
      </c>
      <c r="R6" s="4" t="s">
        <v>406</v>
      </c>
      <c r="S6" s="4" t="s">
        <v>449</v>
      </c>
      <c r="T6" s="4" t="s">
        <v>68</v>
      </c>
      <c r="U6" s="4" t="s">
        <v>406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457</v>
      </c>
      <c r="B11" s="13"/>
      <c r="C11" s="13"/>
      <c r="D11" s="13"/>
      <c r="E11" s="14"/>
      <c r="F11" s="15"/>
      <c r="G11" s="16"/>
      <c r="H11" s="31"/>
      <c r="I11" s="31"/>
      <c r="J11" s="12" t="s">
        <v>458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459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461</v>
      </c>
      <c r="B2" s="27" t="s">
        <v>402</v>
      </c>
      <c r="C2" s="27" t="s">
        <v>403</v>
      </c>
      <c r="D2" s="27" t="s">
        <v>404</v>
      </c>
      <c r="E2" s="27" t="s">
        <v>405</v>
      </c>
      <c r="F2" s="27" t="s">
        <v>406</v>
      </c>
      <c r="G2" s="26" t="s">
        <v>462</v>
      </c>
      <c r="H2" s="26" t="s">
        <v>463</v>
      </c>
      <c r="I2" s="26" t="s">
        <v>464</v>
      </c>
      <c r="J2" s="26" t="s">
        <v>463</v>
      </c>
      <c r="K2" s="26" t="s">
        <v>465</v>
      </c>
      <c r="L2" s="26" t="s">
        <v>463</v>
      </c>
      <c r="M2" s="27" t="s">
        <v>448</v>
      </c>
      <c r="N2" s="27" t="s">
        <v>415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461</v>
      </c>
      <c r="B4" s="29" t="s">
        <v>466</v>
      </c>
      <c r="C4" s="29" t="s">
        <v>449</v>
      </c>
      <c r="D4" s="29" t="s">
        <v>404</v>
      </c>
      <c r="E4" s="27" t="s">
        <v>405</v>
      </c>
      <c r="F4" s="27" t="s">
        <v>406</v>
      </c>
      <c r="G4" s="26" t="s">
        <v>462</v>
      </c>
      <c r="H4" s="26" t="s">
        <v>463</v>
      </c>
      <c r="I4" s="26" t="s">
        <v>464</v>
      </c>
      <c r="J4" s="26" t="s">
        <v>463</v>
      </c>
      <c r="K4" s="26" t="s">
        <v>465</v>
      </c>
      <c r="L4" s="26" t="s">
        <v>463</v>
      </c>
      <c r="M4" s="27" t="s">
        <v>448</v>
      </c>
      <c r="N4" s="27" t="s">
        <v>415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467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457</v>
      </c>
      <c r="B11" s="13"/>
      <c r="C11" s="13"/>
      <c r="D11" s="14"/>
      <c r="E11" s="15"/>
      <c r="F11" s="31"/>
      <c r="G11" s="16"/>
      <c r="H11" s="31"/>
      <c r="I11" s="12" t="s">
        <v>468</v>
      </c>
      <c r="J11" s="13"/>
      <c r="K11" s="13"/>
      <c r="L11" s="13"/>
      <c r="M11" s="13"/>
      <c r="N11" s="17"/>
    </row>
    <row r="12" ht="48" customHeight="1" spans="1:14">
      <c r="A12" s="18" t="s">
        <v>469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0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401</v>
      </c>
      <c r="B2" s="5" t="s">
        <v>406</v>
      </c>
      <c r="C2" s="5" t="s">
        <v>449</v>
      </c>
      <c r="D2" s="5" t="s">
        <v>404</v>
      </c>
      <c r="E2" s="5" t="s">
        <v>405</v>
      </c>
      <c r="F2" s="4" t="s">
        <v>471</v>
      </c>
      <c r="G2" s="4" t="s">
        <v>428</v>
      </c>
      <c r="H2" s="20" t="s">
        <v>429</v>
      </c>
      <c r="I2" s="21" t="s">
        <v>431</v>
      </c>
    </row>
    <row r="3" s="1" customFormat="1" ht="16.5" spans="1:9">
      <c r="A3" s="4"/>
      <c r="B3" s="22"/>
      <c r="C3" s="22"/>
      <c r="D3" s="22"/>
      <c r="E3" s="22"/>
      <c r="F3" s="4" t="s">
        <v>472</v>
      </c>
      <c r="G3" s="4" t="s">
        <v>432</v>
      </c>
      <c r="H3" s="23"/>
      <c r="I3" s="24"/>
    </row>
    <row r="4" spans="1:9">
      <c r="A4" s="6">
        <v>1</v>
      </c>
      <c r="B4" s="6" t="s">
        <v>473</v>
      </c>
      <c r="C4" s="9" t="s">
        <v>474</v>
      </c>
      <c r="D4" s="25" t="s">
        <v>118</v>
      </c>
      <c r="E4" s="7" t="s">
        <v>62</v>
      </c>
      <c r="F4" s="9">
        <v>-1</v>
      </c>
      <c r="G4" s="9">
        <v>-0.8</v>
      </c>
      <c r="H4" s="9">
        <v>1.8</v>
      </c>
      <c r="I4" s="9" t="s">
        <v>420</v>
      </c>
    </row>
    <row r="5" spans="1:9">
      <c r="A5" s="6">
        <v>2</v>
      </c>
      <c r="B5" s="6" t="s">
        <v>473</v>
      </c>
      <c r="C5" s="9" t="s">
        <v>474</v>
      </c>
      <c r="D5" s="25" t="s">
        <v>120</v>
      </c>
      <c r="E5" s="7" t="s">
        <v>62</v>
      </c>
      <c r="F5" s="9">
        <v>-1</v>
      </c>
      <c r="G5" s="9">
        <v>-0.8</v>
      </c>
      <c r="H5" s="9">
        <v>1.8</v>
      </c>
      <c r="I5" s="9" t="s">
        <v>420</v>
      </c>
    </row>
    <row r="6" spans="1:9">
      <c r="A6" s="6">
        <v>3</v>
      </c>
      <c r="B6" s="6" t="s">
        <v>473</v>
      </c>
      <c r="C6" s="9" t="s">
        <v>474</v>
      </c>
      <c r="D6" s="25" t="s">
        <v>121</v>
      </c>
      <c r="E6" s="7" t="s">
        <v>62</v>
      </c>
      <c r="F6" s="9">
        <v>-1</v>
      </c>
      <c r="G6" s="9">
        <v>-0.8</v>
      </c>
      <c r="H6" s="9">
        <v>1.8</v>
      </c>
      <c r="I6" s="9" t="s">
        <v>420</v>
      </c>
    </row>
    <row r="7" spans="1:9">
      <c r="A7" s="6">
        <v>4</v>
      </c>
      <c r="B7" s="6" t="s">
        <v>473</v>
      </c>
      <c r="C7" s="9" t="s">
        <v>474</v>
      </c>
      <c r="D7" s="25" t="s">
        <v>122</v>
      </c>
      <c r="E7" s="7" t="s">
        <v>62</v>
      </c>
      <c r="F7" s="9">
        <v>-1</v>
      </c>
      <c r="G7" s="9">
        <v>-0.8</v>
      </c>
      <c r="H7" s="9">
        <v>1.8</v>
      </c>
      <c r="I7" s="9" t="s">
        <v>420</v>
      </c>
    </row>
    <row r="8" spans="1:9">
      <c r="A8" s="6">
        <v>5</v>
      </c>
      <c r="B8" s="6" t="s">
        <v>473</v>
      </c>
      <c r="C8" s="9" t="s">
        <v>474</v>
      </c>
      <c r="D8" s="25" t="s">
        <v>121</v>
      </c>
      <c r="E8" s="7" t="s">
        <v>62</v>
      </c>
      <c r="F8" s="9">
        <v>-1</v>
      </c>
      <c r="G8" s="9">
        <v>-0.8</v>
      </c>
      <c r="H8" s="9">
        <v>1.8</v>
      </c>
      <c r="I8" s="9" t="s">
        <v>420</v>
      </c>
    </row>
    <row r="9" s="2" customFormat="1" ht="18.75" spans="1:9">
      <c r="A9" s="12" t="s">
        <v>475</v>
      </c>
      <c r="B9" s="13"/>
      <c r="C9" s="13"/>
      <c r="D9" s="14"/>
      <c r="E9" s="15"/>
      <c r="F9" s="12" t="s">
        <v>476</v>
      </c>
      <c r="G9" s="13"/>
      <c r="H9" s="14"/>
      <c r="I9" s="17"/>
    </row>
    <row r="10" ht="32" customHeight="1" spans="1:9">
      <c r="A10" s="18" t="s">
        <v>477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19" sqref="H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442</v>
      </c>
      <c r="B2" s="5" t="s">
        <v>406</v>
      </c>
      <c r="C2" s="5" t="s">
        <v>402</v>
      </c>
      <c r="D2" s="5" t="s">
        <v>403</v>
      </c>
      <c r="E2" s="5" t="s">
        <v>404</v>
      </c>
      <c r="F2" s="5" t="s">
        <v>405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448</v>
      </c>
      <c r="L2" s="5" t="s">
        <v>415</v>
      </c>
    </row>
    <row r="3" spans="1:12">
      <c r="A3" s="6" t="s">
        <v>450</v>
      </c>
      <c r="B3" s="7" t="s">
        <v>418</v>
      </c>
      <c r="C3" s="8">
        <v>250925011</v>
      </c>
      <c r="D3" s="7" t="s">
        <v>417</v>
      </c>
      <c r="E3" s="7" t="s">
        <v>118</v>
      </c>
      <c r="F3" s="7" t="s">
        <v>62</v>
      </c>
      <c r="G3" s="9" t="s">
        <v>483</v>
      </c>
      <c r="H3" s="9" t="s">
        <v>484</v>
      </c>
      <c r="I3" s="10"/>
      <c r="J3" s="10"/>
      <c r="K3" s="9" t="s">
        <v>419</v>
      </c>
      <c r="L3" s="9" t="s">
        <v>420</v>
      </c>
    </row>
    <row r="4" spans="1:12">
      <c r="A4" s="6" t="s">
        <v>485</v>
      </c>
      <c r="B4" s="7" t="s">
        <v>418</v>
      </c>
      <c r="C4" s="8">
        <v>250929022</v>
      </c>
      <c r="D4" s="7" t="s">
        <v>417</v>
      </c>
      <c r="E4" s="7" t="s">
        <v>120</v>
      </c>
      <c r="F4" s="7" t="s">
        <v>62</v>
      </c>
      <c r="G4" s="9" t="s">
        <v>483</v>
      </c>
      <c r="H4" s="9" t="s">
        <v>484</v>
      </c>
      <c r="I4" s="10"/>
      <c r="J4" s="10"/>
      <c r="K4" s="9" t="s">
        <v>419</v>
      </c>
      <c r="L4" s="9" t="s">
        <v>420</v>
      </c>
    </row>
    <row r="5" spans="1:12">
      <c r="A5" s="6" t="s">
        <v>486</v>
      </c>
      <c r="B5" s="7" t="s">
        <v>418</v>
      </c>
      <c r="C5" s="8">
        <v>250105002</v>
      </c>
      <c r="D5" s="7" t="s">
        <v>417</v>
      </c>
      <c r="E5" s="7" t="s">
        <v>122</v>
      </c>
      <c r="F5" s="7" t="s">
        <v>62</v>
      </c>
      <c r="G5" s="9" t="s">
        <v>483</v>
      </c>
      <c r="H5" s="9" t="s">
        <v>484</v>
      </c>
      <c r="I5" s="10"/>
      <c r="J5" s="10"/>
      <c r="K5" s="9" t="s">
        <v>419</v>
      </c>
      <c r="L5" s="9" t="s">
        <v>420</v>
      </c>
    </row>
    <row r="6" spans="1:12">
      <c r="A6" s="6" t="s">
        <v>487</v>
      </c>
      <c r="B6" s="7" t="s">
        <v>418</v>
      </c>
      <c r="C6" s="8">
        <v>250925012</v>
      </c>
      <c r="D6" s="7" t="s">
        <v>417</v>
      </c>
      <c r="E6" s="7" t="s">
        <v>121</v>
      </c>
      <c r="F6" s="7" t="s">
        <v>62</v>
      </c>
      <c r="G6" s="9" t="s">
        <v>483</v>
      </c>
      <c r="H6" s="9" t="s">
        <v>484</v>
      </c>
      <c r="I6" s="10"/>
      <c r="J6" s="10"/>
      <c r="K6" s="9" t="s">
        <v>419</v>
      </c>
      <c r="L6" s="9" t="s">
        <v>420</v>
      </c>
    </row>
    <row r="7" spans="1:12">
      <c r="A7" s="6" t="s">
        <v>488</v>
      </c>
      <c r="B7" s="7" t="s">
        <v>418</v>
      </c>
      <c r="C7" s="8">
        <v>250925011</v>
      </c>
      <c r="D7" s="7" t="s">
        <v>417</v>
      </c>
      <c r="E7" s="7" t="s">
        <v>118</v>
      </c>
      <c r="F7" s="7" t="s">
        <v>62</v>
      </c>
      <c r="G7" s="9" t="s">
        <v>489</v>
      </c>
      <c r="H7" s="9" t="s">
        <v>490</v>
      </c>
      <c r="I7" s="10"/>
      <c r="J7" s="10"/>
      <c r="K7" s="9" t="s">
        <v>419</v>
      </c>
      <c r="L7" s="9" t="s">
        <v>420</v>
      </c>
    </row>
    <row r="8" spans="1:12">
      <c r="A8" s="6" t="s">
        <v>491</v>
      </c>
      <c r="B8" s="7" t="s">
        <v>418</v>
      </c>
      <c r="C8" s="8">
        <v>250929022</v>
      </c>
      <c r="D8" s="7" t="s">
        <v>417</v>
      </c>
      <c r="E8" s="7" t="s">
        <v>120</v>
      </c>
      <c r="F8" s="7" t="s">
        <v>62</v>
      </c>
      <c r="G8" s="9" t="s">
        <v>489</v>
      </c>
      <c r="H8" s="9" t="s">
        <v>490</v>
      </c>
      <c r="I8" s="10"/>
      <c r="J8" s="10"/>
      <c r="K8" s="9" t="s">
        <v>419</v>
      </c>
      <c r="L8" s="9" t="s">
        <v>420</v>
      </c>
    </row>
    <row r="9" spans="1:12">
      <c r="A9" s="6" t="s">
        <v>492</v>
      </c>
      <c r="B9" s="7" t="s">
        <v>418</v>
      </c>
      <c r="C9" s="8">
        <v>250105002</v>
      </c>
      <c r="D9" s="7" t="s">
        <v>417</v>
      </c>
      <c r="E9" s="7" t="s">
        <v>122</v>
      </c>
      <c r="F9" s="7" t="s">
        <v>62</v>
      </c>
      <c r="G9" s="9" t="s">
        <v>489</v>
      </c>
      <c r="H9" s="9" t="s">
        <v>490</v>
      </c>
      <c r="I9" s="11"/>
      <c r="J9" s="11"/>
      <c r="K9" s="9" t="s">
        <v>419</v>
      </c>
      <c r="L9" s="9" t="s">
        <v>420</v>
      </c>
    </row>
    <row r="10" spans="1:12">
      <c r="A10" s="6" t="s">
        <v>493</v>
      </c>
      <c r="B10" s="7" t="s">
        <v>418</v>
      </c>
      <c r="C10" s="8">
        <v>250925012</v>
      </c>
      <c r="D10" s="7" t="s">
        <v>417</v>
      </c>
      <c r="E10" s="7" t="s">
        <v>121</v>
      </c>
      <c r="F10" s="7" t="s">
        <v>62</v>
      </c>
      <c r="G10" s="9" t="s">
        <v>489</v>
      </c>
      <c r="H10" s="9" t="s">
        <v>490</v>
      </c>
      <c r="I10" s="11"/>
      <c r="J10" s="11"/>
      <c r="K10" s="9" t="s">
        <v>419</v>
      </c>
      <c r="L10" s="9" t="s">
        <v>420</v>
      </c>
    </row>
    <row r="11" s="2" customFormat="1" ht="18.75" spans="1:12">
      <c r="A11" s="12" t="s">
        <v>494</v>
      </c>
      <c r="B11" s="13"/>
      <c r="C11" s="13"/>
      <c r="D11" s="13"/>
      <c r="E11" s="14"/>
      <c r="F11" s="15"/>
      <c r="G11" s="16"/>
      <c r="H11" s="12" t="s">
        <v>495</v>
      </c>
      <c r="I11" s="13"/>
      <c r="J11" s="13"/>
      <c r="K11" s="13"/>
      <c r="L11" s="17"/>
    </row>
    <row r="12" ht="67" customHeight="1" spans="1:12">
      <c r="A12" s="18" t="s">
        <v>496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11">
        <v>13</v>
      </c>
      <c r="D5" s="11">
        <v>0</v>
      </c>
      <c r="E5" s="11">
        <v>1</v>
      </c>
      <c r="F5" s="429">
        <v>0</v>
      </c>
      <c r="G5" s="429">
        <v>1</v>
      </c>
      <c r="H5" s="11">
        <v>1</v>
      </c>
      <c r="I5" s="430">
        <v>2</v>
      </c>
    </row>
    <row r="6" ht="28" customHeight="1" spans="2:9">
      <c r="B6" s="428" t="s">
        <v>44</v>
      </c>
      <c r="C6" s="11">
        <v>20</v>
      </c>
      <c r="D6" s="11">
        <v>0</v>
      </c>
      <c r="E6" s="11">
        <v>1</v>
      </c>
      <c r="F6" s="429">
        <v>1</v>
      </c>
      <c r="G6" s="429">
        <v>2</v>
      </c>
      <c r="H6" s="11">
        <v>2</v>
      </c>
      <c r="I6" s="430">
        <v>3</v>
      </c>
    </row>
    <row r="7" ht="28" customHeight="1" spans="2:9">
      <c r="B7" s="428" t="s">
        <v>45</v>
      </c>
      <c r="C7" s="11">
        <v>32</v>
      </c>
      <c r="D7" s="11">
        <v>0</v>
      </c>
      <c r="E7" s="11">
        <v>1</v>
      </c>
      <c r="F7" s="429">
        <v>2</v>
      </c>
      <c r="G7" s="429">
        <v>3</v>
      </c>
      <c r="H7" s="11">
        <v>3</v>
      </c>
      <c r="I7" s="430">
        <v>4</v>
      </c>
    </row>
    <row r="8" ht="28" customHeight="1" spans="2:9">
      <c r="B8" s="428" t="s">
        <v>46</v>
      </c>
      <c r="C8" s="11">
        <v>50</v>
      </c>
      <c r="D8" s="11">
        <v>1</v>
      </c>
      <c r="E8" s="11">
        <v>2</v>
      </c>
      <c r="F8" s="429">
        <v>3</v>
      </c>
      <c r="G8" s="429">
        <v>4</v>
      </c>
      <c r="H8" s="11">
        <v>5</v>
      </c>
      <c r="I8" s="430">
        <v>6</v>
      </c>
    </row>
    <row r="9" ht="28" customHeight="1" spans="2:9">
      <c r="B9" s="428" t="s">
        <v>47</v>
      </c>
      <c r="C9" s="11">
        <v>80</v>
      </c>
      <c r="D9" s="11">
        <v>2</v>
      </c>
      <c r="E9" s="11">
        <v>3</v>
      </c>
      <c r="F9" s="429">
        <v>5</v>
      </c>
      <c r="G9" s="429">
        <v>6</v>
      </c>
      <c r="H9" s="11">
        <v>7</v>
      </c>
      <c r="I9" s="430">
        <v>8</v>
      </c>
    </row>
    <row r="10" ht="28" customHeight="1" spans="2:9">
      <c r="B10" s="428" t="s">
        <v>48</v>
      </c>
      <c r="C10" s="11">
        <v>125</v>
      </c>
      <c r="D10" s="11">
        <v>3</v>
      </c>
      <c r="E10" s="11">
        <v>4</v>
      </c>
      <c r="F10" s="429">
        <v>7</v>
      </c>
      <c r="G10" s="429">
        <v>8</v>
      </c>
      <c r="H10" s="11">
        <v>10</v>
      </c>
      <c r="I10" s="430">
        <v>11</v>
      </c>
    </row>
    <row r="11" ht="28" customHeight="1" spans="2:9">
      <c r="B11" s="428" t="s">
        <v>49</v>
      </c>
      <c r="C11" s="11">
        <v>200</v>
      </c>
      <c r="D11" s="11">
        <v>5</v>
      </c>
      <c r="E11" s="11">
        <v>6</v>
      </c>
      <c r="F11" s="429">
        <v>10</v>
      </c>
      <c r="G11" s="429">
        <v>11</v>
      </c>
      <c r="H11" s="11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 t="s">
        <v>64</v>
      </c>
      <c r="G4" s="223"/>
      <c r="H4" s="218" t="s">
        <v>65</v>
      </c>
      <c r="I4" s="221"/>
      <c r="J4" s="224" t="s">
        <v>66</v>
      </c>
      <c r="K4" s="225" t="s">
        <v>67</v>
      </c>
    </row>
    <row r="5" ht="14.25" spans="1:11">
      <c r="A5" s="226" t="s">
        <v>68</v>
      </c>
      <c r="B5" s="219" t="s">
        <v>69</v>
      </c>
      <c r="C5" s="220"/>
      <c r="D5" s="218" t="s">
        <v>70</v>
      </c>
      <c r="E5" s="221"/>
      <c r="F5" s="222">
        <v>46385</v>
      </c>
      <c r="G5" s="223"/>
      <c r="H5" s="218" t="s">
        <v>71</v>
      </c>
      <c r="I5" s="221"/>
      <c r="J5" s="224" t="s">
        <v>66</v>
      </c>
      <c r="K5" s="225" t="s">
        <v>67</v>
      </c>
    </row>
    <row r="6" ht="14.25" spans="1:11">
      <c r="A6" s="218" t="s">
        <v>72</v>
      </c>
      <c r="B6" s="229">
        <v>4</v>
      </c>
      <c r="C6" s="230">
        <v>6</v>
      </c>
      <c r="D6" s="226" t="s">
        <v>73</v>
      </c>
      <c r="E6" s="254"/>
      <c r="F6" s="222">
        <v>46042</v>
      </c>
      <c r="G6" s="223"/>
      <c r="H6" s="218" t="s">
        <v>74</v>
      </c>
      <c r="I6" s="221"/>
      <c r="J6" s="224" t="s">
        <v>66</v>
      </c>
      <c r="K6" s="225" t="s">
        <v>67</v>
      </c>
    </row>
    <row r="7" ht="14.25" spans="1:11">
      <c r="A7" s="218" t="s">
        <v>75</v>
      </c>
      <c r="B7" s="234" t="s">
        <v>76</v>
      </c>
      <c r="C7" s="235"/>
      <c r="D7" s="226" t="s">
        <v>77</v>
      </c>
      <c r="E7" s="253"/>
      <c r="F7" s="222">
        <v>46047</v>
      </c>
      <c r="G7" s="223"/>
      <c r="H7" s="218" t="s">
        <v>78</v>
      </c>
      <c r="I7" s="221"/>
      <c r="J7" s="224" t="s">
        <v>66</v>
      </c>
      <c r="K7" s="225" t="s">
        <v>67</v>
      </c>
    </row>
    <row r="8" ht="15" spans="1:11">
      <c r="A8" s="237" t="s">
        <v>79</v>
      </c>
      <c r="B8" s="238" t="s">
        <v>80</v>
      </c>
      <c r="C8" s="239"/>
      <c r="D8" s="240" t="s">
        <v>81</v>
      </c>
      <c r="E8" s="241"/>
      <c r="F8" s="242">
        <v>46048</v>
      </c>
      <c r="G8" s="243"/>
      <c r="H8" s="240" t="s">
        <v>82</v>
      </c>
      <c r="I8" s="241"/>
      <c r="J8" s="265" t="s">
        <v>66</v>
      </c>
      <c r="K8" s="266" t="s">
        <v>67</v>
      </c>
    </row>
    <row r="9" ht="15" spans="1:11">
      <c r="A9" s="345" t="s">
        <v>83</v>
      </c>
      <c r="B9" s="346"/>
      <c r="C9" s="346"/>
      <c r="D9" s="346"/>
      <c r="E9" s="346"/>
      <c r="F9" s="346"/>
      <c r="G9" s="346"/>
      <c r="H9" s="346"/>
      <c r="I9" s="346"/>
      <c r="J9" s="346"/>
      <c r="K9" s="347"/>
    </row>
    <row r="10" ht="15" spans="1:11">
      <c r="A10" s="348" t="s">
        <v>84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50"/>
    </row>
    <row r="11" ht="14.25" spans="1:11">
      <c r="A11" s="351" t="s">
        <v>85</v>
      </c>
      <c r="B11" s="352" t="s">
        <v>86</v>
      </c>
      <c r="C11" s="353" t="s">
        <v>87</v>
      </c>
      <c r="D11" s="354"/>
      <c r="E11" s="355" t="s">
        <v>88</v>
      </c>
      <c r="F11" s="352" t="s">
        <v>86</v>
      </c>
      <c r="G11" s="353" t="s">
        <v>87</v>
      </c>
      <c r="H11" s="353" t="s">
        <v>89</v>
      </c>
      <c r="I11" s="355" t="s">
        <v>90</v>
      </c>
      <c r="J11" s="352" t="s">
        <v>86</v>
      </c>
      <c r="K11" s="356" t="s">
        <v>87</v>
      </c>
    </row>
    <row r="12" ht="14.25" spans="1:11">
      <c r="A12" s="226" t="s">
        <v>91</v>
      </c>
      <c r="B12" s="252" t="s">
        <v>86</v>
      </c>
      <c r="C12" s="224" t="s">
        <v>87</v>
      </c>
      <c r="D12" s="253"/>
      <c r="E12" s="254" t="s">
        <v>92</v>
      </c>
      <c r="F12" s="252" t="s">
        <v>86</v>
      </c>
      <c r="G12" s="224" t="s">
        <v>87</v>
      </c>
      <c r="H12" s="224" t="s">
        <v>89</v>
      </c>
      <c r="I12" s="254" t="s">
        <v>93</v>
      </c>
      <c r="J12" s="252" t="s">
        <v>86</v>
      </c>
      <c r="K12" s="225" t="s">
        <v>87</v>
      </c>
    </row>
    <row r="13" ht="14.25" spans="1:11">
      <c r="A13" s="226" t="s">
        <v>94</v>
      </c>
      <c r="B13" s="252" t="s">
        <v>86</v>
      </c>
      <c r="C13" s="224" t="s">
        <v>87</v>
      </c>
      <c r="D13" s="253"/>
      <c r="E13" s="254" t="s">
        <v>95</v>
      </c>
      <c r="F13" s="224" t="s">
        <v>96</v>
      </c>
      <c r="G13" s="224" t="s">
        <v>97</v>
      </c>
      <c r="H13" s="224" t="s">
        <v>89</v>
      </c>
      <c r="I13" s="254" t="s">
        <v>98</v>
      </c>
      <c r="J13" s="252" t="s">
        <v>86</v>
      </c>
      <c r="K13" s="225" t="s">
        <v>87</v>
      </c>
    </row>
    <row r="14" ht="15" spans="1:11">
      <c r="A14" s="240" t="s">
        <v>99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48" t="s">
        <v>100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50"/>
    </row>
    <row r="16" ht="14.25" spans="1:11">
      <c r="A16" s="357" t="s">
        <v>101</v>
      </c>
      <c r="B16" s="353" t="s">
        <v>96</v>
      </c>
      <c r="C16" s="353" t="s">
        <v>97</v>
      </c>
      <c r="D16" s="358"/>
      <c r="E16" s="359" t="s">
        <v>102</v>
      </c>
      <c r="F16" s="353" t="s">
        <v>96</v>
      </c>
      <c r="G16" s="353" t="s">
        <v>97</v>
      </c>
      <c r="H16" s="360"/>
      <c r="I16" s="359" t="s">
        <v>103</v>
      </c>
      <c r="J16" s="353" t="s">
        <v>96</v>
      </c>
      <c r="K16" s="356" t="s">
        <v>97</v>
      </c>
    </row>
    <row r="17" customHeight="1" spans="1:22">
      <c r="A17" s="231" t="s">
        <v>104</v>
      </c>
      <c r="B17" s="224" t="s">
        <v>96</v>
      </c>
      <c r="C17" s="224" t="s">
        <v>97</v>
      </c>
      <c r="D17" s="361"/>
      <c r="E17" s="232" t="s">
        <v>105</v>
      </c>
      <c r="F17" s="224" t="s">
        <v>96</v>
      </c>
      <c r="G17" s="224" t="s">
        <v>97</v>
      </c>
      <c r="H17" s="362"/>
      <c r="I17" s="232" t="s">
        <v>106</v>
      </c>
      <c r="J17" s="224" t="s">
        <v>96</v>
      </c>
      <c r="K17" s="225" t="s">
        <v>97</v>
      </c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</row>
    <row r="18" ht="18" customHeight="1" spans="1:22">
      <c r="A18" s="364" t="s">
        <v>107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6"/>
    </row>
    <row r="19" s="343" customFormat="1" ht="18" customHeight="1" spans="1:22">
      <c r="A19" s="348" t="s">
        <v>108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customHeight="1" spans="1:22">
      <c r="A20" s="367" t="s">
        <v>109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ht="21.75" customHeight="1" spans="1:22">
      <c r="A21" s="370" t="s">
        <v>110</v>
      </c>
      <c r="B21" s="371" t="s">
        <v>111</v>
      </c>
      <c r="C21" s="371" t="s">
        <v>112</v>
      </c>
      <c r="D21" s="371" t="s">
        <v>113</v>
      </c>
      <c r="E21" s="371" t="s">
        <v>114</v>
      </c>
      <c r="F21" s="371" t="s">
        <v>115</v>
      </c>
      <c r="G21" s="371" t="s">
        <v>116</v>
      </c>
      <c r="H21" s="232"/>
      <c r="I21" s="232"/>
      <c r="J21" s="232"/>
      <c r="K21" s="284" t="s">
        <v>117</v>
      </c>
    </row>
    <row r="22" customHeight="1" spans="1:22">
      <c r="A22" s="25" t="s">
        <v>118</v>
      </c>
      <c r="B22" s="372">
        <v>1</v>
      </c>
      <c r="C22" s="372">
        <v>1</v>
      </c>
      <c r="D22" s="372">
        <v>1</v>
      </c>
      <c r="E22" s="372">
        <v>1</v>
      </c>
      <c r="F22" s="372">
        <v>1</v>
      </c>
      <c r="G22" s="372">
        <v>1</v>
      </c>
      <c r="H22" s="373"/>
      <c r="I22" s="373"/>
      <c r="J22" s="373"/>
      <c r="K22" s="374" t="s">
        <v>119</v>
      </c>
    </row>
    <row r="23" customHeight="1" spans="1:22">
      <c r="A23" s="25" t="s">
        <v>120</v>
      </c>
      <c r="B23" s="372">
        <v>1</v>
      </c>
      <c r="C23" s="372">
        <v>1</v>
      </c>
      <c r="D23" s="372">
        <v>1</v>
      </c>
      <c r="E23" s="372">
        <v>1</v>
      </c>
      <c r="F23" s="372">
        <v>1</v>
      </c>
      <c r="G23" s="372">
        <v>1</v>
      </c>
      <c r="H23" s="373"/>
      <c r="I23" s="373"/>
      <c r="J23" s="373"/>
      <c r="K23" s="374" t="s">
        <v>119</v>
      </c>
    </row>
    <row r="24" customHeight="1" spans="1:22">
      <c r="A24" s="25" t="s">
        <v>121</v>
      </c>
      <c r="B24" s="372">
        <v>1</v>
      </c>
      <c r="C24" s="372">
        <v>1</v>
      </c>
      <c r="D24" s="372">
        <v>1</v>
      </c>
      <c r="E24" s="372">
        <v>1</v>
      </c>
      <c r="F24" s="372">
        <v>1</v>
      </c>
      <c r="G24" s="372">
        <v>1</v>
      </c>
      <c r="H24" s="373"/>
      <c r="I24" s="373"/>
      <c r="J24" s="373"/>
      <c r="K24" s="374" t="s">
        <v>119</v>
      </c>
    </row>
    <row r="25" customHeight="1" spans="1:22">
      <c r="A25" s="25" t="s">
        <v>122</v>
      </c>
      <c r="B25" s="372">
        <v>1</v>
      </c>
      <c r="C25" s="372">
        <v>1</v>
      </c>
      <c r="D25" s="372">
        <v>1</v>
      </c>
      <c r="E25" s="372">
        <v>1</v>
      </c>
      <c r="F25" s="372">
        <v>1</v>
      </c>
      <c r="G25" s="372">
        <v>1</v>
      </c>
      <c r="H25" s="373"/>
      <c r="I25" s="373"/>
      <c r="J25" s="373"/>
      <c r="K25" s="374" t="s">
        <v>119</v>
      </c>
    </row>
    <row r="26" customHeight="1" spans="1:22">
      <c r="A26" s="375"/>
      <c r="B26" s="373"/>
      <c r="C26" s="373"/>
      <c r="D26" s="373"/>
      <c r="E26" s="373"/>
      <c r="F26" s="373"/>
      <c r="G26" s="373"/>
      <c r="H26" s="373"/>
      <c r="I26" s="373"/>
      <c r="J26" s="373"/>
      <c r="K26" s="376"/>
    </row>
    <row r="27" customHeight="1" spans="1:22">
      <c r="A27" s="377"/>
      <c r="B27" s="373"/>
      <c r="C27" s="373"/>
      <c r="D27" s="373"/>
      <c r="E27" s="373"/>
      <c r="F27" s="373"/>
      <c r="G27" s="373"/>
      <c r="H27" s="373"/>
      <c r="I27" s="373"/>
      <c r="J27" s="373"/>
      <c r="K27" s="376"/>
    </row>
    <row r="28" customHeight="1" spans="1:22">
      <c r="A28" s="377"/>
      <c r="B28" s="373"/>
      <c r="C28" s="373"/>
      <c r="D28" s="373"/>
      <c r="E28" s="373"/>
      <c r="F28" s="373"/>
      <c r="G28" s="373"/>
      <c r="H28" s="373"/>
      <c r="I28" s="373"/>
      <c r="J28" s="373"/>
      <c r="K28" s="376"/>
    </row>
    <row r="29" ht="18" customHeight="1" spans="1:22">
      <c r="A29" s="378" t="s">
        <v>123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ht="18.75" customHeight="1" spans="1:22">
      <c r="A30" s="381" t="s">
        <v>124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ht="18.75" customHeight="1" spans="1:22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ht="18" customHeight="1" spans="1:22">
      <c r="A32" s="378" t="s">
        <v>125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ht="14.25" spans="1:11">
      <c r="A33" s="387" t="s">
        <v>126</v>
      </c>
      <c r="B33" s="388"/>
      <c r="C33" s="388"/>
      <c r="D33" s="388"/>
      <c r="E33" s="388"/>
      <c r="F33" s="388"/>
      <c r="G33" s="388"/>
      <c r="H33" s="388"/>
      <c r="I33" s="388"/>
      <c r="J33" s="388"/>
      <c r="K33" s="389"/>
    </row>
    <row r="34" ht="15" spans="1:11">
      <c r="A34" s="117" t="s">
        <v>127</v>
      </c>
      <c r="B34" s="119"/>
      <c r="C34" s="224" t="s">
        <v>66</v>
      </c>
      <c r="D34" s="224" t="s">
        <v>67</v>
      </c>
      <c r="E34" s="390" t="s">
        <v>128</v>
      </c>
      <c r="F34" s="391"/>
      <c r="G34" s="391"/>
      <c r="H34" s="391"/>
      <c r="I34" s="391"/>
      <c r="J34" s="391"/>
      <c r="K34" s="392"/>
    </row>
    <row r="35" ht="15" spans="1:11">
      <c r="A35" s="393" t="s">
        <v>129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ht="14.25" spans="1:11">
      <c r="A36" s="394" t="s">
        <v>130</v>
      </c>
      <c r="B36" s="395"/>
      <c r="C36" s="395"/>
      <c r="D36" s="395"/>
      <c r="E36" s="395"/>
      <c r="F36" s="395"/>
      <c r="G36" s="395"/>
      <c r="H36" s="395"/>
      <c r="I36" s="395"/>
      <c r="J36" s="395"/>
      <c r="K36" s="396"/>
    </row>
    <row r="37" ht="14.25" spans="1:11">
      <c r="A37" s="394" t="s">
        <v>131</v>
      </c>
      <c r="B37" s="395"/>
      <c r="C37" s="395"/>
      <c r="D37" s="395"/>
      <c r="E37" s="395"/>
      <c r="F37" s="395"/>
      <c r="G37" s="395"/>
      <c r="H37" s="395"/>
      <c r="I37" s="395"/>
      <c r="J37" s="395"/>
      <c r="K37" s="396"/>
    </row>
    <row r="38" ht="14.25" spans="1:11">
      <c r="A38" s="394" t="s">
        <v>132</v>
      </c>
      <c r="B38" s="397"/>
      <c r="C38" s="397"/>
      <c r="D38" s="397"/>
      <c r="E38" s="397"/>
      <c r="F38" s="397"/>
      <c r="G38" s="397"/>
      <c r="H38" s="397"/>
      <c r="I38" s="397"/>
      <c r="J38" s="397"/>
      <c r="K38" s="398"/>
    </row>
    <row r="39" ht="14.25" spans="1:11">
      <c r="A39" s="399" t="s">
        <v>133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99" t="s">
        <v>134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99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135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48" t="s">
        <v>136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50"/>
    </row>
    <row r="45" ht="14.25" spans="1:11">
      <c r="A45" s="357" t="s">
        <v>137</v>
      </c>
      <c r="B45" s="353" t="s">
        <v>96</v>
      </c>
      <c r="C45" s="353" t="s">
        <v>97</v>
      </c>
      <c r="D45" s="353" t="s">
        <v>89</v>
      </c>
      <c r="E45" s="359" t="s">
        <v>138</v>
      </c>
      <c r="F45" s="353" t="s">
        <v>96</v>
      </c>
      <c r="G45" s="353" t="s">
        <v>97</v>
      </c>
      <c r="H45" s="353" t="s">
        <v>89</v>
      </c>
      <c r="I45" s="359" t="s">
        <v>139</v>
      </c>
      <c r="J45" s="353" t="s">
        <v>96</v>
      </c>
      <c r="K45" s="356" t="s">
        <v>97</v>
      </c>
    </row>
    <row r="46" ht="14.25" spans="1:11">
      <c r="A46" s="231" t="s">
        <v>88</v>
      </c>
      <c r="B46" s="224" t="s">
        <v>96</v>
      </c>
      <c r="C46" s="224" t="s">
        <v>97</v>
      </c>
      <c r="D46" s="224" t="s">
        <v>89</v>
      </c>
      <c r="E46" s="232" t="s">
        <v>95</v>
      </c>
      <c r="F46" s="224" t="s">
        <v>96</v>
      </c>
      <c r="G46" s="224" t="s">
        <v>97</v>
      </c>
      <c r="H46" s="224" t="s">
        <v>89</v>
      </c>
      <c r="I46" s="232" t="s">
        <v>106</v>
      </c>
      <c r="J46" s="224" t="s">
        <v>96</v>
      </c>
      <c r="K46" s="225" t="s">
        <v>97</v>
      </c>
    </row>
    <row r="47" ht="15" spans="1:11">
      <c r="A47" s="240" t="s">
        <v>140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93" t="s">
        <v>141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</row>
    <row r="49" ht="15" spans="1:11">
      <c r="A49" s="394" t="s">
        <v>142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8"/>
    </row>
    <row r="50" ht="15" spans="1:11">
      <c r="A50" s="400" t="s">
        <v>143</v>
      </c>
      <c r="B50" s="299" t="s">
        <v>144</v>
      </c>
      <c r="C50" s="299"/>
      <c r="D50" s="401" t="s">
        <v>145</v>
      </c>
      <c r="E50" s="402" t="s">
        <v>146</v>
      </c>
      <c r="F50" s="403" t="s">
        <v>147</v>
      </c>
      <c r="G50" s="404">
        <v>46386</v>
      </c>
      <c r="H50" s="405" t="s">
        <v>148</v>
      </c>
      <c r="I50" s="406"/>
      <c r="J50" s="105" t="s">
        <v>149</v>
      </c>
      <c r="K50" s="407"/>
    </row>
    <row r="51" ht="15" spans="1:11">
      <c r="A51" s="393" t="s">
        <v>150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ht="15" spans="1:11">
      <c r="A52" s="408"/>
      <c r="B52" s="409"/>
      <c r="C52" s="409"/>
      <c r="D52" s="409"/>
      <c r="E52" s="409"/>
      <c r="F52" s="409"/>
      <c r="G52" s="409"/>
      <c r="H52" s="409"/>
      <c r="I52" s="409"/>
      <c r="J52" s="409"/>
      <c r="K52" s="410"/>
    </row>
    <row r="53" ht="15" spans="1:11">
      <c r="A53" s="400" t="s">
        <v>143</v>
      </c>
      <c r="B53" s="411"/>
      <c r="C53" s="411"/>
      <c r="D53" s="401" t="s">
        <v>145</v>
      </c>
      <c r="E53" s="412"/>
      <c r="F53" s="403" t="s">
        <v>151</v>
      </c>
      <c r="G53" s="413"/>
      <c r="H53" s="405" t="s">
        <v>148</v>
      </c>
      <c r="I53" s="406"/>
      <c r="J53" s="414"/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tabSelected="1" workbookViewId="0">
      <selection activeCell="L7" sqref="L7"/>
    </sheetView>
  </sheetViews>
  <sheetFormatPr defaultColWidth="9" defaultRowHeight="26" customHeight="1"/>
  <cols>
    <col min="1" max="1" width="11.375" style="317" customWidth="1"/>
    <col min="2" max="7" width="9.33333333333333" style="317" customWidth="1"/>
    <col min="8" max="8" width="1.33333333333333" style="317" customWidth="1"/>
    <col min="9" max="9" width="16.5" style="318" customWidth="1"/>
    <col min="10" max="10" width="17" style="318" customWidth="1"/>
    <col min="11" max="11" width="18.5" style="317" customWidth="1"/>
    <col min="12" max="12" width="16.6666666666667" style="317" customWidth="1"/>
    <col min="13" max="13" width="14.1666666666667" style="317" customWidth="1"/>
    <col min="14" max="16384" width="9" style="317"/>
  </cols>
  <sheetData>
    <row r="1" ht="19.5" customHeight="1" spans="1:14">
      <c r="A1" s="319" t="s">
        <v>152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ht="19.5" customHeight="1" spans="1:14">
      <c r="A2" s="321" t="s">
        <v>61</v>
      </c>
      <c r="B2" s="322" t="s">
        <v>153</v>
      </c>
      <c r="C2" s="322"/>
      <c r="D2" s="323" t="s">
        <v>68</v>
      </c>
      <c r="E2" s="324" t="s">
        <v>69</v>
      </c>
      <c r="F2" s="325"/>
      <c r="G2" s="326"/>
      <c r="H2" s="327"/>
      <c r="I2" s="328" t="s">
        <v>57</v>
      </c>
      <c r="J2" s="322" t="s">
        <v>57</v>
      </c>
      <c r="K2" s="322"/>
      <c r="L2" s="322"/>
      <c r="M2" s="322"/>
    </row>
    <row r="3" ht="19.5" customHeight="1" spans="1:14">
      <c r="A3" s="329" t="s">
        <v>154</v>
      </c>
      <c r="B3" s="330" t="s">
        <v>155</v>
      </c>
      <c r="C3" s="330"/>
      <c r="D3" s="330"/>
      <c r="E3" s="330"/>
      <c r="F3" s="330"/>
      <c r="G3" s="330"/>
      <c r="H3" s="327"/>
      <c r="I3" s="329" t="s">
        <v>156</v>
      </c>
      <c r="J3" s="329"/>
      <c r="K3" s="329"/>
      <c r="L3" s="329"/>
      <c r="M3" s="329"/>
    </row>
    <row r="4" ht="19.5" customHeight="1" spans="1:14">
      <c r="A4" s="329"/>
      <c r="B4" s="331" t="s">
        <v>157</v>
      </c>
      <c r="C4" s="331" t="s">
        <v>158</v>
      </c>
      <c r="D4" s="331" t="s">
        <v>159</v>
      </c>
      <c r="E4" s="331" t="s">
        <v>160</v>
      </c>
      <c r="F4" s="331" t="s">
        <v>161</v>
      </c>
      <c r="G4" s="331" t="s">
        <v>162</v>
      </c>
      <c r="H4" s="327"/>
      <c r="I4" s="329" t="s">
        <v>163</v>
      </c>
      <c r="J4" s="329" t="s">
        <v>163</v>
      </c>
      <c r="K4" s="329" t="s">
        <v>163</v>
      </c>
      <c r="L4" s="329" t="s">
        <v>163</v>
      </c>
      <c r="M4" s="329" t="s">
        <v>163</v>
      </c>
      <c r="N4" s="318" t="s">
        <v>164</v>
      </c>
    </row>
    <row r="5" ht="19.5" customHeight="1" spans="1:14">
      <c r="A5" s="329"/>
      <c r="B5" s="331" t="s">
        <v>165</v>
      </c>
      <c r="C5" s="331" t="s">
        <v>166</v>
      </c>
      <c r="D5" s="331" t="s">
        <v>167</v>
      </c>
      <c r="E5" s="331" t="s">
        <v>168</v>
      </c>
      <c r="F5" s="331" t="s">
        <v>169</v>
      </c>
      <c r="G5" s="331" t="s">
        <v>170</v>
      </c>
      <c r="H5" s="327"/>
      <c r="I5" s="332" t="s">
        <v>171</v>
      </c>
      <c r="J5" s="332" t="s">
        <v>171</v>
      </c>
      <c r="K5" s="332" t="s">
        <v>171</v>
      </c>
      <c r="L5" s="332" t="s">
        <v>171</v>
      </c>
      <c r="M5" s="332" t="s">
        <v>172</v>
      </c>
      <c r="N5" s="318" t="s">
        <v>158</v>
      </c>
    </row>
    <row r="6" ht="19.5" customHeight="1" spans="1:14">
      <c r="A6" s="80" t="s">
        <v>173</v>
      </c>
      <c r="B6" s="81">
        <f>C6-1</f>
        <v>64.5</v>
      </c>
      <c r="C6" s="81">
        <f>D6-2</f>
        <v>65.5</v>
      </c>
      <c r="D6" s="81">
        <v>67.5</v>
      </c>
      <c r="E6" s="81">
        <f>D6+2</f>
        <v>69.5</v>
      </c>
      <c r="F6" s="81">
        <f>E6+2</f>
        <v>71.5</v>
      </c>
      <c r="G6" s="81">
        <f>F6+1</f>
        <v>72.5</v>
      </c>
      <c r="H6" s="327"/>
      <c r="I6" s="333" t="s">
        <v>174</v>
      </c>
      <c r="J6" s="333" t="s">
        <v>175</v>
      </c>
      <c r="K6" s="333">
        <v>0.5</v>
      </c>
      <c r="L6" s="333" t="s">
        <v>175</v>
      </c>
      <c r="M6" s="333" t="s">
        <v>175</v>
      </c>
      <c r="N6" s="334" t="s">
        <v>176</v>
      </c>
    </row>
    <row r="7" ht="19.5" customHeight="1" spans="1:14">
      <c r="A7" s="83" t="s">
        <v>177</v>
      </c>
      <c r="B7" s="81">
        <f>C7-4</f>
        <v>102</v>
      </c>
      <c r="C7" s="81">
        <f>D7-4</f>
        <v>106</v>
      </c>
      <c r="D7" s="81">
        <v>110</v>
      </c>
      <c r="E7" s="81">
        <f>D7+4</f>
        <v>114</v>
      </c>
      <c r="F7" s="81">
        <f>E7+4</f>
        <v>118</v>
      </c>
      <c r="G7" s="81">
        <f>F7+6</f>
        <v>124</v>
      </c>
      <c r="H7" s="327"/>
      <c r="I7" s="333" t="s">
        <v>178</v>
      </c>
      <c r="J7" s="333" t="s">
        <v>178</v>
      </c>
      <c r="K7" s="333" t="s">
        <v>174</v>
      </c>
      <c r="L7" s="333" t="s">
        <v>179</v>
      </c>
      <c r="M7" s="333" t="s">
        <v>179</v>
      </c>
      <c r="N7" s="334" t="s">
        <v>179</v>
      </c>
    </row>
    <row r="8" ht="19.5" customHeight="1" spans="1:14">
      <c r="A8" s="83" t="s">
        <v>180</v>
      </c>
      <c r="B8" s="81">
        <f>C8-4</f>
        <v>100</v>
      </c>
      <c r="C8" s="81">
        <f>D8-4</f>
        <v>104</v>
      </c>
      <c r="D8" s="81" t="s">
        <v>181</v>
      </c>
      <c r="E8" s="81">
        <f>D8+4</f>
        <v>112</v>
      </c>
      <c r="F8" s="81">
        <f>E8+5</f>
        <v>117</v>
      </c>
      <c r="G8" s="81">
        <f>F8+6</f>
        <v>123</v>
      </c>
      <c r="H8" s="327"/>
      <c r="I8" s="333" t="s">
        <v>174</v>
      </c>
      <c r="J8" s="333" t="s">
        <v>174</v>
      </c>
      <c r="K8" s="333" t="s">
        <v>174</v>
      </c>
      <c r="L8" s="333" t="s">
        <v>178</v>
      </c>
      <c r="M8" s="333" t="s">
        <v>178</v>
      </c>
      <c r="N8" s="318" t="s">
        <v>174</v>
      </c>
    </row>
    <row r="9" ht="19.5" customHeight="1" spans="1:14">
      <c r="A9" s="83" t="s">
        <v>182</v>
      </c>
      <c r="B9" s="81">
        <f>C9-1.2</f>
        <v>43.6</v>
      </c>
      <c r="C9" s="81">
        <f>D9-1.2</f>
        <v>44.8</v>
      </c>
      <c r="D9" s="81" t="s">
        <v>183</v>
      </c>
      <c r="E9" s="81">
        <f>D9+1.2</f>
        <v>47.2</v>
      </c>
      <c r="F9" s="81">
        <f>E9+1.2</f>
        <v>48.4</v>
      </c>
      <c r="G9" s="81">
        <f>F9+1.4</f>
        <v>49.8</v>
      </c>
      <c r="H9" s="327"/>
      <c r="I9" s="333" t="s">
        <v>175</v>
      </c>
      <c r="J9" s="333" t="s">
        <v>184</v>
      </c>
      <c r="K9" s="333" t="s">
        <v>184</v>
      </c>
      <c r="L9" s="333" t="s">
        <v>174</v>
      </c>
      <c r="M9" s="333" t="s">
        <v>174</v>
      </c>
      <c r="N9" s="334" t="s">
        <v>185</v>
      </c>
    </row>
    <row r="10" ht="19.5" customHeight="1" spans="1:14">
      <c r="A10" s="83" t="s">
        <v>186</v>
      </c>
      <c r="B10" s="81">
        <v>20</v>
      </c>
      <c r="C10" s="81">
        <v>20.5</v>
      </c>
      <c r="D10" s="81">
        <v>21</v>
      </c>
      <c r="E10" s="81">
        <v>21.5</v>
      </c>
      <c r="F10" s="81">
        <v>22</v>
      </c>
      <c r="G10" s="81">
        <v>22.5</v>
      </c>
      <c r="H10" s="327"/>
      <c r="I10" s="333" t="s">
        <v>187</v>
      </c>
      <c r="J10" s="333" t="s">
        <v>188</v>
      </c>
      <c r="K10" s="333" t="s">
        <v>187</v>
      </c>
      <c r="L10" s="333" t="s">
        <v>189</v>
      </c>
      <c r="M10" s="333" t="s">
        <v>189</v>
      </c>
      <c r="N10" s="318" t="s">
        <v>190</v>
      </c>
    </row>
    <row r="11" ht="19.5" customHeight="1" spans="1:14">
      <c r="A11" s="83" t="s">
        <v>191</v>
      </c>
      <c r="B11" s="81">
        <f>C11-0.7</f>
        <v>18.1</v>
      </c>
      <c r="C11" s="81">
        <f>D11-0.7</f>
        <v>18.8</v>
      </c>
      <c r="D11" s="81" t="s">
        <v>192</v>
      </c>
      <c r="E11" s="81">
        <f>D11+0.7</f>
        <v>20.2</v>
      </c>
      <c r="F11" s="81">
        <f>E11+0.7</f>
        <v>20.9</v>
      </c>
      <c r="G11" s="81">
        <f>F11+0.95</f>
        <v>21.85</v>
      </c>
      <c r="H11" s="327"/>
      <c r="I11" s="333" t="s">
        <v>193</v>
      </c>
      <c r="J11" s="333" t="s">
        <v>193</v>
      </c>
      <c r="K11" s="333" t="s">
        <v>193</v>
      </c>
      <c r="L11" s="333" t="s">
        <v>184</v>
      </c>
      <c r="M11" s="333" t="s">
        <v>184</v>
      </c>
      <c r="N11" s="318" t="s">
        <v>175</v>
      </c>
    </row>
    <row r="12" ht="19.5" customHeight="1" spans="1:14">
      <c r="A12" s="335" t="s">
        <v>194</v>
      </c>
      <c r="B12" s="336">
        <f>C12-0.4</f>
        <v>16.7</v>
      </c>
      <c r="C12" s="336">
        <f>D12-0.4</f>
        <v>17.1</v>
      </c>
      <c r="D12" s="336">
        <v>17.5</v>
      </c>
      <c r="E12" s="336">
        <f>D12+0.4</f>
        <v>17.9</v>
      </c>
      <c r="F12" s="336">
        <f>E12+0.4</f>
        <v>18.3</v>
      </c>
      <c r="G12" s="336">
        <f t="shared" ref="G10:G13" si="0">F12+0.6</f>
        <v>18.9</v>
      </c>
      <c r="H12" s="327"/>
      <c r="I12" s="337" t="s">
        <v>195</v>
      </c>
      <c r="J12" s="333" t="s">
        <v>195</v>
      </c>
      <c r="K12" s="333" t="s">
        <v>195</v>
      </c>
      <c r="L12" s="337" t="s">
        <v>184</v>
      </c>
      <c r="M12" s="337" t="s">
        <v>184</v>
      </c>
      <c r="N12" s="318" t="s">
        <v>195</v>
      </c>
    </row>
    <row r="13" ht="19.5" customHeight="1" spans="1:14">
      <c r="A13" s="331" t="s">
        <v>196</v>
      </c>
      <c r="B13" s="338">
        <f>C13-0.4</f>
        <v>19.2</v>
      </c>
      <c r="C13" s="338">
        <f>D13-0.4</f>
        <v>19.6</v>
      </c>
      <c r="D13" s="338">
        <v>20</v>
      </c>
      <c r="E13" s="338">
        <f>D13+0.4</f>
        <v>20.4</v>
      </c>
      <c r="F13" s="338">
        <f>E13+0.4</f>
        <v>20.8</v>
      </c>
      <c r="G13" s="338">
        <f t="shared" si="0"/>
        <v>21.4</v>
      </c>
      <c r="H13" s="327"/>
      <c r="I13" s="337" t="s">
        <v>187</v>
      </c>
      <c r="J13" s="333" t="s">
        <v>195</v>
      </c>
      <c r="K13" s="333" t="s">
        <v>195</v>
      </c>
      <c r="L13" s="337" t="s">
        <v>187</v>
      </c>
      <c r="M13" s="337" t="s">
        <v>187</v>
      </c>
      <c r="N13" s="318"/>
    </row>
    <row r="14" ht="19.5" customHeight="1" spans="1:14">
      <c r="A14" s="331" t="s">
        <v>197</v>
      </c>
      <c r="B14" s="338">
        <f>C14-0.2</f>
        <v>10.6</v>
      </c>
      <c r="C14" s="338">
        <f>D14-0.2</f>
        <v>10.8</v>
      </c>
      <c r="D14" s="338">
        <v>11</v>
      </c>
      <c r="E14" s="338">
        <f>D14+0.2</f>
        <v>11.2</v>
      </c>
      <c r="F14" s="338">
        <f>E14+0.2</f>
        <v>11.4</v>
      </c>
      <c r="G14" s="338">
        <f>F14+0.25</f>
        <v>11.65</v>
      </c>
      <c r="H14" s="327"/>
      <c r="I14" s="337" t="s">
        <v>184</v>
      </c>
      <c r="J14" s="333" t="s">
        <v>187</v>
      </c>
      <c r="K14" s="333" t="s">
        <v>190</v>
      </c>
      <c r="L14" s="337" t="s">
        <v>189</v>
      </c>
      <c r="M14" s="337" t="s">
        <v>189</v>
      </c>
      <c r="N14" s="318"/>
    </row>
    <row r="15" ht="19.5" customHeight="1" spans="1:14">
      <c r="A15" s="83" t="s">
        <v>198</v>
      </c>
      <c r="B15" s="338">
        <f>C15</f>
        <v>1.5</v>
      </c>
      <c r="C15" s="338">
        <f>D15</f>
        <v>1.5</v>
      </c>
      <c r="D15" s="338">
        <v>1.5</v>
      </c>
      <c r="E15" s="338">
        <f t="shared" ref="E15:G15" si="1">D15</f>
        <v>1.5</v>
      </c>
      <c r="F15" s="338">
        <f t="shared" si="1"/>
        <v>1.5</v>
      </c>
      <c r="G15" s="338">
        <f t="shared" si="1"/>
        <v>1.5</v>
      </c>
      <c r="H15" s="327"/>
      <c r="I15" s="337" t="s">
        <v>187</v>
      </c>
      <c r="J15" s="337" t="s">
        <v>187</v>
      </c>
      <c r="K15" s="337" t="s">
        <v>187</v>
      </c>
      <c r="L15" s="337" t="s">
        <v>187</v>
      </c>
      <c r="M15" s="337" t="s">
        <v>187</v>
      </c>
      <c r="N15" s="318" t="s">
        <v>199</v>
      </c>
    </row>
    <row r="16" ht="14.25" spans="1:14">
      <c r="A16" s="339" t="s">
        <v>200</v>
      </c>
      <c r="D16" s="340"/>
      <c r="E16" s="340"/>
      <c r="F16" s="340"/>
      <c r="G16" s="340"/>
      <c r="H16" s="340"/>
      <c r="I16" s="341"/>
      <c r="J16" s="341"/>
      <c r="K16" s="340"/>
      <c r="L16" s="340"/>
      <c r="M16" s="340"/>
    </row>
    <row r="17" ht="14.25" spans="1:13">
      <c r="A17" s="317" t="s">
        <v>201</v>
      </c>
      <c r="D17" s="340"/>
      <c r="E17" s="340"/>
      <c r="F17" s="340"/>
      <c r="G17" s="340"/>
      <c r="H17" s="340"/>
      <c r="I17" s="341"/>
      <c r="J17" s="341"/>
      <c r="K17" s="340"/>
      <c r="L17" s="340"/>
      <c r="M17" s="340"/>
    </row>
    <row r="18" ht="14.25" spans="1:13">
      <c r="A18" s="340"/>
      <c r="B18" s="340"/>
      <c r="C18" s="340"/>
      <c r="D18" s="340"/>
      <c r="E18" s="340"/>
      <c r="F18" s="340"/>
      <c r="G18" s="340"/>
      <c r="H18" s="340"/>
      <c r="I18" s="342" t="s">
        <v>202</v>
      </c>
      <c r="J18" s="342"/>
      <c r="K18" s="339" t="s">
        <v>203</v>
      </c>
      <c r="L18" s="339"/>
      <c r="M18" s="339" t="s">
        <v>204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206</v>
      </c>
      <c r="C2" s="101"/>
      <c r="D2" s="208" t="s">
        <v>55</v>
      </c>
      <c r="E2" s="208"/>
      <c r="F2" s="101" t="s">
        <v>207</v>
      </c>
      <c r="G2" s="101"/>
      <c r="H2" s="209" t="s">
        <v>57</v>
      </c>
      <c r="I2" s="210" t="s">
        <v>208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209</v>
      </c>
      <c r="C4" s="220"/>
      <c r="D4" s="218" t="s">
        <v>63</v>
      </c>
      <c r="E4" s="221"/>
      <c r="F4" s="222">
        <v>45721</v>
      </c>
      <c r="G4" s="223"/>
      <c r="H4" s="218" t="s">
        <v>210</v>
      </c>
      <c r="I4" s="221"/>
      <c r="J4" s="224" t="s">
        <v>66</v>
      </c>
      <c r="K4" s="225" t="s">
        <v>67</v>
      </c>
    </row>
    <row r="5" customHeight="1" spans="1:11">
      <c r="A5" s="226" t="s">
        <v>68</v>
      </c>
      <c r="B5" s="219" t="s">
        <v>69</v>
      </c>
      <c r="C5" s="220"/>
      <c r="D5" s="218" t="s">
        <v>211</v>
      </c>
      <c r="E5" s="221"/>
      <c r="F5" s="227">
        <v>1</v>
      </c>
      <c r="G5" s="228"/>
      <c r="H5" s="218" t="s">
        <v>212</v>
      </c>
      <c r="I5" s="221"/>
      <c r="J5" s="224" t="s">
        <v>66</v>
      </c>
      <c r="K5" s="225" t="s">
        <v>67</v>
      </c>
    </row>
    <row r="6" customHeight="1" spans="1:11">
      <c r="A6" s="218" t="s">
        <v>72</v>
      </c>
      <c r="B6" s="229">
        <v>4</v>
      </c>
      <c r="C6" s="230">
        <v>6</v>
      </c>
      <c r="D6" s="218" t="s">
        <v>213</v>
      </c>
      <c r="E6" s="221"/>
      <c r="F6" s="227">
        <v>0.5</v>
      </c>
      <c r="G6" s="228"/>
      <c r="H6" s="231" t="s">
        <v>214</v>
      </c>
      <c r="I6" s="232"/>
      <c r="J6" s="232"/>
      <c r="K6" s="233"/>
    </row>
    <row r="7" customHeight="1" spans="1:11">
      <c r="A7" s="218" t="s">
        <v>75</v>
      </c>
      <c r="B7" s="234">
        <v>11684</v>
      </c>
      <c r="C7" s="235"/>
      <c r="D7" s="218" t="s">
        <v>215</v>
      </c>
      <c r="E7" s="221"/>
      <c r="F7" s="227">
        <v>0.3</v>
      </c>
      <c r="G7" s="228"/>
      <c r="H7" s="236" t="s">
        <v>216</v>
      </c>
      <c r="I7" s="224"/>
      <c r="J7" s="224"/>
      <c r="K7" s="225"/>
    </row>
    <row r="8" customHeight="1" spans="1:11">
      <c r="A8" s="237" t="s">
        <v>79</v>
      </c>
      <c r="B8" s="238" t="s">
        <v>217</v>
      </c>
      <c r="C8" s="239"/>
      <c r="D8" s="240" t="s">
        <v>81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85</v>
      </c>
      <c r="B10" s="247" t="s">
        <v>86</v>
      </c>
      <c r="C10" s="248" t="s">
        <v>87</v>
      </c>
      <c r="D10" s="249"/>
      <c r="E10" s="250" t="s">
        <v>90</v>
      </c>
      <c r="F10" s="247" t="s">
        <v>86</v>
      </c>
      <c r="G10" s="248" t="s">
        <v>87</v>
      </c>
      <c r="H10" s="247"/>
      <c r="I10" s="250" t="s">
        <v>88</v>
      </c>
      <c r="J10" s="247" t="s">
        <v>86</v>
      </c>
      <c r="K10" s="251" t="s">
        <v>87</v>
      </c>
    </row>
    <row r="11" customHeight="1" spans="1:11">
      <c r="A11" s="226" t="s">
        <v>91</v>
      </c>
      <c r="B11" s="252" t="s">
        <v>86</v>
      </c>
      <c r="C11" s="224" t="s">
        <v>87</v>
      </c>
      <c r="D11" s="253"/>
      <c r="E11" s="254" t="s">
        <v>93</v>
      </c>
      <c r="F11" s="252" t="s">
        <v>86</v>
      </c>
      <c r="G11" s="224" t="s">
        <v>87</v>
      </c>
      <c r="H11" s="252"/>
      <c r="I11" s="254" t="s">
        <v>98</v>
      </c>
      <c r="J11" s="252" t="s">
        <v>86</v>
      </c>
      <c r="K11" s="225" t="s">
        <v>87</v>
      </c>
    </row>
    <row r="12" customHeight="1" spans="1:11">
      <c r="A12" s="240" t="s">
        <v>219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220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221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222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223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224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225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127</v>
      </c>
      <c r="B23" s="119"/>
      <c r="C23" s="224" t="s">
        <v>66</v>
      </c>
      <c r="D23" s="224" t="s">
        <v>67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136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137</v>
      </c>
      <c r="B27" s="248" t="s">
        <v>96</v>
      </c>
      <c r="C27" s="248" t="s">
        <v>97</v>
      </c>
      <c r="D27" s="248" t="s">
        <v>89</v>
      </c>
      <c r="E27" s="213" t="s">
        <v>138</v>
      </c>
      <c r="F27" s="248" t="s">
        <v>96</v>
      </c>
      <c r="G27" s="248" t="s">
        <v>97</v>
      </c>
      <c r="H27" s="248" t="s">
        <v>89</v>
      </c>
      <c r="I27" s="213" t="s">
        <v>139</v>
      </c>
      <c r="J27" s="248" t="s">
        <v>96</v>
      </c>
      <c r="K27" s="251" t="s">
        <v>97</v>
      </c>
    </row>
    <row r="28" customHeight="1" spans="1:11">
      <c r="A28" s="231" t="s">
        <v>88</v>
      </c>
      <c r="B28" s="224" t="s">
        <v>96</v>
      </c>
      <c r="C28" s="224" t="s">
        <v>97</v>
      </c>
      <c r="D28" s="224" t="s">
        <v>89</v>
      </c>
      <c r="E28" s="232" t="s">
        <v>95</v>
      </c>
      <c r="F28" s="224" t="s">
        <v>96</v>
      </c>
      <c r="G28" s="224" t="s">
        <v>97</v>
      </c>
      <c r="H28" s="224" t="s">
        <v>89</v>
      </c>
      <c r="I28" s="232" t="s">
        <v>106</v>
      </c>
      <c r="J28" s="224" t="s">
        <v>96</v>
      </c>
      <c r="K28" s="225" t="s">
        <v>97</v>
      </c>
    </row>
    <row r="29" customHeight="1" spans="1:11">
      <c r="A29" s="218" t="s">
        <v>227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228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229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230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135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219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143</v>
      </c>
      <c r="B48" s="299" t="s">
        <v>144</v>
      </c>
      <c r="C48" s="299"/>
      <c r="D48" s="300" t="s">
        <v>145</v>
      </c>
      <c r="E48" s="301" t="s">
        <v>232</v>
      </c>
      <c r="F48" s="300" t="s">
        <v>147</v>
      </c>
      <c r="G48" s="302">
        <v>45711</v>
      </c>
      <c r="H48" s="303" t="s">
        <v>148</v>
      </c>
      <c r="I48" s="303"/>
      <c r="J48" s="299" t="s">
        <v>232</v>
      </c>
      <c r="K48" s="304"/>
    </row>
    <row r="49" customHeight="1" spans="1:11">
      <c r="A49" s="305" t="s">
        <v>150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233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143</v>
      </c>
      <c r="B52" s="314"/>
      <c r="C52" s="314"/>
      <c r="D52" s="300" t="s">
        <v>145</v>
      </c>
      <c r="E52" s="300"/>
      <c r="F52" s="300" t="s">
        <v>147</v>
      </c>
      <c r="G52" s="300"/>
      <c r="H52" s="303" t="s">
        <v>148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209</v>
      </c>
      <c r="C2" s="68"/>
      <c r="D2" s="69" t="s">
        <v>68</v>
      </c>
      <c r="E2" s="68" t="s">
        <v>69</v>
      </c>
      <c r="F2" s="68"/>
      <c r="G2" s="68"/>
      <c r="H2" s="190"/>
      <c r="I2" s="191" t="s">
        <v>57</v>
      </c>
      <c r="J2" s="192" t="s">
        <v>208</v>
      </c>
      <c r="K2" s="192"/>
      <c r="L2" s="192"/>
      <c r="M2" s="192"/>
      <c r="N2" s="193"/>
    </row>
    <row r="3" ht="22.5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194"/>
    </row>
    <row r="4" ht="22.5" customHeight="1" spans="1:14">
      <c r="A4" s="72"/>
      <c r="B4" s="74" t="s">
        <v>234</v>
      </c>
      <c r="C4" s="74" t="s">
        <v>235</v>
      </c>
      <c r="D4" s="74" t="s">
        <v>236</v>
      </c>
      <c r="E4" s="74" t="s">
        <v>237</v>
      </c>
      <c r="F4" s="74" t="s">
        <v>238</v>
      </c>
      <c r="G4" s="74" t="s">
        <v>239</v>
      </c>
      <c r="H4" s="70"/>
      <c r="I4" s="195" t="s">
        <v>240</v>
      </c>
      <c r="J4" s="195" t="s">
        <v>241</v>
      </c>
      <c r="K4" s="195" t="s">
        <v>242</v>
      </c>
      <c r="L4" s="195" t="s">
        <v>243</v>
      </c>
      <c r="M4" s="195" t="s">
        <v>244</v>
      </c>
      <c r="N4" s="195" t="s">
        <v>245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246</v>
      </c>
      <c r="J5" s="78" t="s">
        <v>246</v>
      </c>
      <c r="K5" s="78" t="s">
        <v>246</v>
      </c>
      <c r="L5" s="78" t="s">
        <v>246</v>
      </c>
      <c r="M5" s="78" t="s">
        <v>246</v>
      </c>
      <c r="N5" s="78" t="s">
        <v>246</v>
      </c>
    </row>
    <row r="6" ht="22.5" customHeight="1" spans="1:14">
      <c r="A6" s="74" t="s">
        <v>173</v>
      </c>
      <c r="B6" s="74" t="s">
        <v>247</v>
      </c>
      <c r="C6" s="74" t="s">
        <v>248</v>
      </c>
      <c r="D6" s="74" t="s">
        <v>249</v>
      </c>
      <c r="E6" s="74" t="s">
        <v>250</v>
      </c>
      <c r="F6" s="74" t="s">
        <v>251</v>
      </c>
      <c r="G6" s="74" t="s">
        <v>252</v>
      </c>
      <c r="H6" s="70"/>
      <c r="I6" s="78" t="s">
        <v>253</v>
      </c>
      <c r="J6" s="78" t="s">
        <v>254</v>
      </c>
      <c r="K6" s="78" t="s">
        <v>255</v>
      </c>
      <c r="L6" s="78" t="s">
        <v>255</v>
      </c>
      <c r="M6" s="78" t="s">
        <v>256</v>
      </c>
      <c r="N6" s="196" t="s">
        <v>257</v>
      </c>
    </row>
    <row r="7" ht="22.5" customHeight="1" spans="1:14">
      <c r="A7" s="74" t="s">
        <v>177</v>
      </c>
      <c r="B7" s="74" t="s">
        <v>258</v>
      </c>
      <c r="C7" s="74" t="s">
        <v>259</v>
      </c>
      <c r="D7" s="74" t="s">
        <v>260</v>
      </c>
      <c r="E7" s="74" t="s">
        <v>261</v>
      </c>
      <c r="F7" s="74" t="s">
        <v>262</v>
      </c>
      <c r="G7" s="74" t="s">
        <v>263</v>
      </c>
      <c r="H7" s="70"/>
      <c r="I7" s="78" t="s">
        <v>264</v>
      </c>
      <c r="J7" s="78" t="s">
        <v>265</v>
      </c>
      <c r="K7" s="78" t="s">
        <v>265</v>
      </c>
      <c r="L7" s="78" t="s">
        <v>264</v>
      </c>
      <c r="M7" s="78" t="s">
        <v>264</v>
      </c>
      <c r="N7" s="196" t="s">
        <v>264</v>
      </c>
    </row>
    <row r="8" ht="22.5" customHeight="1" spans="1:14">
      <c r="A8" s="74" t="s">
        <v>266</v>
      </c>
      <c r="B8" s="74" t="s">
        <v>267</v>
      </c>
      <c r="C8" s="74" t="s">
        <v>268</v>
      </c>
      <c r="D8" s="74" t="s">
        <v>269</v>
      </c>
      <c r="E8" s="74" t="s">
        <v>270</v>
      </c>
      <c r="F8" s="74" t="s">
        <v>262</v>
      </c>
      <c r="G8" s="74" t="s">
        <v>263</v>
      </c>
      <c r="H8" s="70"/>
      <c r="I8" s="78" t="s">
        <v>257</v>
      </c>
      <c r="J8" s="78" t="s">
        <v>257</v>
      </c>
      <c r="K8" s="78" t="s">
        <v>257</v>
      </c>
      <c r="L8" s="86" t="s">
        <v>257</v>
      </c>
      <c r="M8" s="86" t="s">
        <v>257</v>
      </c>
      <c r="N8" s="196" t="s">
        <v>257</v>
      </c>
    </row>
    <row r="9" ht="22.5" customHeight="1" spans="1:14">
      <c r="A9" s="74" t="s">
        <v>182</v>
      </c>
      <c r="B9" s="74" t="s">
        <v>271</v>
      </c>
      <c r="C9" s="74" t="s">
        <v>272</v>
      </c>
      <c r="D9" s="74" t="s">
        <v>273</v>
      </c>
      <c r="E9" s="74" t="s">
        <v>274</v>
      </c>
      <c r="F9" s="74" t="s">
        <v>275</v>
      </c>
      <c r="G9" s="74" t="s">
        <v>276</v>
      </c>
      <c r="H9" s="70"/>
      <c r="I9" s="78" t="s">
        <v>257</v>
      </c>
      <c r="J9" s="78" t="s">
        <v>277</v>
      </c>
      <c r="K9" s="78" t="s">
        <v>257</v>
      </c>
      <c r="L9" s="86" t="s">
        <v>257</v>
      </c>
      <c r="M9" s="86" t="s">
        <v>257</v>
      </c>
      <c r="N9" s="196" t="s">
        <v>278</v>
      </c>
    </row>
    <row r="10" ht="22.5" customHeight="1" spans="1:14">
      <c r="A10" s="74" t="s">
        <v>186</v>
      </c>
      <c r="B10" s="74" t="s">
        <v>279</v>
      </c>
      <c r="C10" s="74" t="s">
        <v>280</v>
      </c>
      <c r="D10" s="74" t="s">
        <v>281</v>
      </c>
      <c r="E10" s="74" t="s">
        <v>282</v>
      </c>
      <c r="F10" s="74" t="s">
        <v>283</v>
      </c>
      <c r="G10" s="74" t="s">
        <v>284</v>
      </c>
      <c r="H10" s="70"/>
      <c r="I10" s="78" t="s">
        <v>285</v>
      </c>
      <c r="J10" s="78" t="s">
        <v>286</v>
      </c>
      <c r="K10" s="78" t="s">
        <v>193</v>
      </c>
      <c r="L10" s="86" t="s">
        <v>257</v>
      </c>
      <c r="M10" s="78" t="s">
        <v>193</v>
      </c>
      <c r="N10" s="196" t="s">
        <v>257</v>
      </c>
    </row>
    <row r="11" ht="22.5" customHeight="1" spans="1:14">
      <c r="A11" s="74" t="s">
        <v>287</v>
      </c>
      <c r="B11" s="74" t="s">
        <v>288</v>
      </c>
      <c r="C11" s="74" t="s">
        <v>289</v>
      </c>
      <c r="D11" s="74" t="s">
        <v>290</v>
      </c>
      <c r="E11" s="74" t="s">
        <v>291</v>
      </c>
      <c r="F11" s="74" t="s">
        <v>292</v>
      </c>
      <c r="G11" s="74" t="s">
        <v>293</v>
      </c>
      <c r="H11" s="70"/>
      <c r="I11" s="86" t="s">
        <v>257</v>
      </c>
      <c r="J11" s="86" t="s">
        <v>257</v>
      </c>
      <c r="K11" s="86" t="s">
        <v>257</v>
      </c>
      <c r="L11" s="86" t="s">
        <v>257</v>
      </c>
      <c r="M11" s="86" t="s">
        <v>257</v>
      </c>
      <c r="N11" s="196" t="s">
        <v>257</v>
      </c>
    </row>
    <row r="12" ht="22.5" customHeight="1" spans="1:14">
      <c r="A12" s="74" t="s">
        <v>294</v>
      </c>
      <c r="B12" s="74" t="s">
        <v>295</v>
      </c>
      <c r="C12" s="74" t="s">
        <v>296</v>
      </c>
      <c r="D12" s="74" t="s">
        <v>297</v>
      </c>
      <c r="E12" s="74" t="s">
        <v>298</v>
      </c>
      <c r="F12" s="74" t="s">
        <v>289</v>
      </c>
      <c r="G12" s="74" t="s">
        <v>299</v>
      </c>
      <c r="H12" s="70"/>
      <c r="I12" s="86" t="s">
        <v>257</v>
      </c>
      <c r="J12" s="86" t="s">
        <v>257</v>
      </c>
      <c r="K12" s="86" t="s">
        <v>257</v>
      </c>
      <c r="L12" s="86" t="s">
        <v>257</v>
      </c>
      <c r="M12" s="86" t="s">
        <v>257</v>
      </c>
      <c r="N12" s="196" t="s">
        <v>257</v>
      </c>
    </row>
    <row r="13" ht="22.5" customHeight="1" spans="1:14">
      <c r="A13" s="74" t="s">
        <v>300</v>
      </c>
      <c r="B13" s="74" t="s">
        <v>301</v>
      </c>
      <c r="C13" s="74" t="s">
        <v>302</v>
      </c>
      <c r="D13" s="74" t="s">
        <v>192</v>
      </c>
      <c r="E13" s="74" t="s">
        <v>303</v>
      </c>
      <c r="F13" s="74" t="s">
        <v>304</v>
      </c>
      <c r="G13" s="74" t="s">
        <v>305</v>
      </c>
      <c r="H13" s="70"/>
      <c r="I13" s="78" t="s">
        <v>278</v>
      </c>
      <c r="J13" s="78" t="s">
        <v>306</v>
      </c>
      <c r="K13" s="86" t="s">
        <v>257</v>
      </c>
      <c r="L13" s="78" t="s">
        <v>189</v>
      </c>
      <c r="M13" s="78" t="s">
        <v>190</v>
      </c>
      <c r="N13" s="196" t="s">
        <v>257</v>
      </c>
    </row>
    <row r="14" ht="22.5" customHeight="1" spans="1:14">
      <c r="A14" s="74" t="s">
        <v>307</v>
      </c>
      <c r="B14" s="74" t="s">
        <v>308</v>
      </c>
      <c r="C14" s="74" t="s">
        <v>309</v>
      </c>
      <c r="D14" s="74" t="s">
        <v>310</v>
      </c>
      <c r="E14" s="74" t="s">
        <v>311</v>
      </c>
      <c r="F14" s="74" t="s">
        <v>312</v>
      </c>
      <c r="G14" s="74" t="s">
        <v>313</v>
      </c>
      <c r="H14" s="70"/>
      <c r="I14" s="86" t="s">
        <v>257</v>
      </c>
      <c r="J14" s="86" t="s">
        <v>257</v>
      </c>
      <c r="K14" s="86" t="s">
        <v>257</v>
      </c>
      <c r="L14" s="86" t="s">
        <v>257</v>
      </c>
      <c r="M14" s="86" t="s">
        <v>257</v>
      </c>
      <c r="N14" s="196" t="s">
        <v>257</v>
      </c>
    </row>
    <row r="15" ht="22.5" customHeight="1" spans="1:14">
      <c r="A15" s="74" t="s">
        <v>198</v>
      </c>
      <c r="B15" s="74" t="s">
        <v>314</v>
      </c>
      <c r="C15" s="74" t="s">
        <v>314</v>
      </c>
      <c r="D15" s="74" t="s">
        <v>315</v>
      </c>
      <c r="E15" s="74" t="s">
        <v>314</v>
      </c>
      <c r="F15" s="74" t="s">
        <v>314</v>
      </c>
      <c r="G15" s="74" t="s">
        <v>314</v>
      </c>
      <c r="H15" s="70"/>
      <c r="I15" s="86" t="s">
        <v>257</v>
      </c>
      <c r="J15" s="86" t="s">
        <v>257</v>
      </c>
      <c r="K15" s="86" t="s">
        <v>257</v>
      </c>
      <c r="L15" s="86" t="s">
        <v>257</v>
      </c>
      <c r="M15" s="86" t="s">
        <v>257</v>
      </c>
      <c r="N15" s="196" t="s">
        <v>257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200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316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317</v>
      </c>
      <c r="J21" s="204"/>
      <c r="K21" s="94" t="s">
        <v>318</v>
      </c>
      <c r="L21" s="94"/>
      <c r="M21" s="94" t="s">
        <v>319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321</v>
      </c>
      <c r="F2" s="104" t="s">
        <v>322</v>
      </c>
      <c r="G2" s="105" t="s">
        <v>323</v>
      </c>
      <c r="H2" s="106"/>
      <c r="I2" s="107" t="s">
        <v>57</v>
      </c>
      <c r="J2" s="108" t="s">
        <v>56</v>
      </c>
      <c r="K2" s="187"/>
    </row>
    <row r="3" spans="1:11">
      <c r="A3" s="110" t="s">
        <v>75</v>
      </c>
      <c r="B3" s="111">
        <v>500</v>
      </c>
      <c r="C3" s="111"/>
      <c r="D3" s="112" t="s">
        <v>324</v>
      </c>
      <c r="E3" s="113">
        <v>45762</v>
      </c>
      <c r="F3" s="114"/>
      <c r="G3" s="114"/>
      <c r="H3" s="115" t="s">
        <v>325</v>
      </c>
      <c r="I3" s="115"/>
      <c r="J3" s="115"/>
      <c r="K3" s="116"/>
    </row>
    <row r="4" spans="1:11">
      <c r="A4" s="117" t="s">
        <v>72</v>
      </c>
      <c r="B4" s="118">
        <v>1</v>
      </c>
      <c r="C4" s="118">
        <v>3</v>
      </c>
      <c r="D4" s="119" t="s">
        <v>326</v>
      </c>
      <c r="E4" s="114" t="s">
        <v>327</v>
      </c>
      <c r="F4" s="114"/>
      <c r="G4" s="114"/>
      <c r="H4" s="119" t="s">
        <v>328</v>
      </c>
      <c r="I4" s="119"/>
      <c r="J4" s="120" t="s">
        <v>66</v>
      </c>
      <c r="K4" s="121" t="s">
        <v>67</v>
      </c>
    </row>
    <row r="5" spans="1:11">
      <c r="A5" s="117" t="s">
        <v>329</v>
      </c>
      <c r="B5" s="111" t="s">
        <v>330</v>
      </c>
      <c r="C5" s="111"/>
      <c r="D5" s="112" t="s">
        <v>331</v>
      </c>
      <c r="E5" s="112" t="s">
        <v>332</v>
      </c>
      <c r="F5" s="112" t="s">
        <v>333</v>
      </c>
      <c r="G5" s="112" t="s">
        <v>327</v>
      </c>
      <c r="H5" s="119" t="s">
        <v>334</v>
      </c>
      <c r="I5" s="119"/>
      <c r="J5" s="120" t="s">
        <v>66</v>
      </c>
      <c r="K5" s="121" t="s">
        <v>67</v>
      </c>
    </row>
    <row r="6" ht="15" spans="1:11">
      <c r="A6" s="122" t="s">
        <v>335</v>
      </c>
      <c r="B6" s="123" t="s">
        <v>336</v>
      </c>
      <c r="C6" s="123"/>
      <c r="D6" s="124" t="s">
        <v>337</v>
      </c>
      <c r="E6" s="125"/>
      <c r="F6" s="180">
        <v>500</v>
      </c>
      <c r="G6" s="124"/>
      <c r="H6" s="127" t="s">
        <v>338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339</v>
      </c>
      <c r="B8" s="104" t="s">
        <v>340</v>
      </c>
      <c r="C8" s="104" t="s">
        <v>341</v>
      </c>
      <c r="D8" s="104" t="s">
        <v>342</v>
      </c>
      <c r="E8" s="104" t="s">
        <v>343</v>
      </c>
      <c r="F8" s="104" t="s">
        <v>344</v>
      </c>
      <c r="G8" s="134" t="s">
        <v>345</v>
      </c>
      <c r="H8" s="135"/>
      <c r="I8" s="135"/>
      <c r="J8" s="135"/>
      <c r="K8" s="136"/>
    </row>
    <row r="9" spans="1:11">
      <c r="A9" s="117" t="s">
        <v>346</v>
      </c>
      <c r="B9" s="119"/>
      <c r="C9" s="120" t="s">
        <v>66</v>
      </c>
      <c r="D9" s="120" t="s">
        <v>67</v>
      </c>
      <c r="E9" s="112" t="s">
        <v>347</v>
      </c>
      <c r="F9" s="137" t="s">
        <v>348</v>
      </c>
      <c r="G9" s="138" t="s">
        <v>349</v>
      </c>
      <c r="H9" s="167"/>
      <c r="I9" s="167"/>
      <c r="J9" s="167"/>
      <c r="K9" s="168"/>
    </row>
    <row r="10" spans="1:11">
      <c r="A10" s="117" t="s">
        <v>350</v>
      </c>
      <c r="B10" s="119"/>
      <c r="C10" s="120" t="s">
        <v>66</v>
      </c>
      <c r="D10" s="120" t="s">
        <v>67</v>
      </c>
      <c r="E10" s="112" t="s">
        <v>351</v>
      </c>
      <c r="F10" s="137" t="s">
        <v>349</v>
      </c>
      <c r="G10" s="138" t="s">
        <v>352</v>
      </c>
      <c r="H10" s="167"/>
      <c r="I10" s="167"/>
      <c r="J10" s="167"/>
      <c r="K10" s="168"/>
    </row>
    <row r="11" spans="1:11">
      <c r="A11" s="141" t="s">
        <v>218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353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354</v>
      </c>
      <c r="J13" s="120" t="s">
        <v>86</v>
      </c>
      <c r="K13" s="121" t="s">
        <v>87</v>
      </c>
    </row>
    <row r="14" ht="15" spans="1:11">
      <c r="A14" s="122" t="s">
        <v>355</v>
      </c>
      <c r="B14" s="128" t="s">
        <v>86</v>
      </c>
      <c r="C14" s="128" t="s">
        <v>87</v>
      </c>
      <c r="D14" s="125"/>
      <c r="E14" s="124" t="s">
        <v>356</v>
      </c>
      <c r="F14" s="128" t="s">
        <v>86</v>
      </c>
      <c r="G14" s="128" t="s">
        <v>87</v>
      </c>
      <c r="H14" s="128"/>
      <c r="I14" s="124" t="s">
        <v>357</v>
      </c>
      <c r="J14" s="128" t="s">
        <v>86</v>
      </c>
      <c r="K14" s="129" t="s">
        <v>87</v>
      </c>
    </row>
    <row r="15" ht="15" spans="1:11">
      <c r="A15" s="130" t="s">
        <v>200</v>
      </c>
      <c r="B15" s="144" t="s">
        <v>349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127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362</v>
      </c>
      <c r="B25" s="156" t="s">
        <v>349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363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367</v>
      </c>
      <c r="B38" s="119"/>
      <c r="C38" s="119"/>
      <c r="D38" s="115" t="s">
        <v>368</v>
      </c>
      <c r="E38" s="115"/>
      <c r="F38" s="176" t="s">
        <v>369</v>
      </c>
      <c r="G38" s="177"/>
      <c r="H38" s="119" t="s">
        <v>370</v>
      </c>
      <c r="I38" s="119"/>
      <c r="J38" s="119" t="s">
        <v>371</v>
      </c>
      <c r="K38" s="147"/>
    </row>
    <row r="39" ht="18.75" customHeight="1" spans="1:13">
      <c r="A39" s="117" t="s">
        <v>200</v>
      </c>
      <c r="B39" s="178" t="s">
        <v>372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143</v>
      </c>
      <c r="B42" s="180" t="s">
        <v>373</v>
      </c>
      <c r="C42" s="180"/>
      <c r="D42" s="124" t="s">
        <v>374</v>
      </c>
      <c r="E42" s="181" t="s">
        <v>375</v>
      </c>
      <c r="F42" s="124" t="s">
        <v>147</v>
      </c>
      <c r="G42" s="182">
        <v>45759</v>
      </c>
      <c r="H42" s="183" t="s">
        <v>148</v>
      </c>
      <c r="I42" s="183"/>
      <c r="J42" s="180" t="s">
        <v>149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206</v>
      </c>
      <c r="C2" s="101"/>
      <c r="D2" s="102" t="s">
        <v>61</v>
      </c>
      <c r="E2" s="103" t="s">
        <v>209</v>
      </c>
      <c r="F2" s="104" t="s">
        <v>322</v>
      </c>
      <c r="G2" s="105" t="s">
        <v>69</v>
      </c>
      <c r="H2" s="106"/>
      <c r="I2" s="107" t="s">
        <v>57</v>
      </c>
      <c r="J2" s="108" t="s">
        <v>208</v>
      </c>
      <c r="K2" s="109"/>
    </row>
    <row r="3" spans="1:11">
      <c r="A3" s="110" t="s">
        <v>75</v>
      </c>
      <c r="B3" s="111">
        <v>11684</v>
      </c>
      <c r="C3" s="111"/>
      <c r="D3" s="112" t="s">
        <v>324</v>
      </c>
      <c r="E3" s="113">
        <v>45721</v>
      </c>
      <c r="F3" s="114"/>
      <c r="G3" s="114"/>
      <c r="H3" s="115" t="s">
        <v>325</v>
      </c>
      <c r="I3" s="115"/>
      <c r="J3" s="115"/>
      <c r="K3" s="116"/>
    </row>
    <row r="4" spans="1:11">
      <c r="A4" s="117" t="s">
        <v>72</v>
      </c>
      <c r="B4" s="118">
        <v>4</v>
      </c>
      <c r="C4" s="118">
        <v>6</v>
      </c>
      <c r="D4" s="119" t="s">
        <v>326</v>
      </c>
      <c r="E4" s="114" t="s">
        <v>331</v>
      </c>
      <c r="F4" s="114"/>
      <c r="G4" s="114"/>
      <c r="H4" s="119" t="s">
        <v>328</v>
      </c>
      <c r="I4" s="119"/>
      <c r="J4" s="120" t="s">
        <v>66</v>
      </c>
      <c r="K4" s="121" t="s">
        <v>67</v>
      </c>
    </row>
    <row r="5" spans="1:11">
      <c r="A5" s="117" t="s">
        <v>329</v>
      </c>
      <c r="B5" s="111" t="s">
        <v>376</v>
      </c>
      <c r="C5" s="111"/>
      <c r="D5" s="112" t="s">
        <v>331</v>
      </c>
      <c r="E5" s="112" t="s">
        <v>332</v>
      </c>
      <c r="F5" s="112" t="s">
        <v>333</v>
      </c>
      <c r="G5" s="112" t="s">
        <v>327</v>
      </c>
      <c r="H5" s="119" t="s">
        <v>334</v>
      </c>
      <c r="I5" s="119"/>
      <c r="J5" s="120" t="s">
        <v>66</v>
      </c>
      <c r="K5" s="121" t="s">
        <v>67</v>
      </c>
    </row>
    <row r="6" ht="15" spans="1:11">
      <c r="A6" s="122" t="s">
        <v>335</v>
      </c>
      <c r="B6" s="123">
        <v>315</v>
      </c>
      <c r="C6" s="123"/>
      <c r="D6" s="124" t="s">
        <v>337</v>
      </c>
      <c r="E6" s="125"/>
      <c r="F6" s="126">
        <v>11684</v>
      </c>
      <c r="G6" s="124"/>
      <c r="H6" s="127" t="s">
        <v>338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339</v>
      </c>
      <c r="B8" s="104" t="s">
        <v>340</v>
      </c>
      <c r="C8" s="104" t="s">
        <v>341</v>
      </c>
      <c r="D8" s="104" t="s">
        <v>342</v>
      </c>
      <c r="E8" s="104" t="s">
        <v>343</v>
      </c>
      <c r="F8" s="104" t="s">
        <v>344</v>
      </c>
      <c r="G8" s="134" t="s">
        <v>377</v>
      </c>
      <c r="H8" s="135"/>
      <c r="I8" s="135"/>
      <c r="J8" s="135"/>
      <c r="K8" s="136"/>
    </row>
    <row r="9" spans="1:11">
      <c r="A9" s="117" t="s">
        <v>346</v>
      </c>
      <c r="B9" s="119"/>
      <c r="C9" s="120" t="s">
        <v>66</v>
      </c>
      <c r="D9" s="120" t="s">
        <v>67</v>
      </c>
      <c r="E9" s="112" t="s">
        <v>347</v>
      </c>
      <c r="F9" s="137" t="s">
        <v>348</v>
      </c>
      <c r="G9" s="138" t="s">
        <v>349</v>
      </c>
      <c r="H9" s="139"/>
      <c r="I9" s="139"/>
      <c r="J9" s="139"/>
      <c r="K9" s="140"/>
    </row>
    <row r="10" spans="1:11">
      <c r="A10" s="117" t="s">
        <v>350</v>
      </c>
      <c r="B10" s="119"/>
      <c r="C10" s="120" t="s">
        <v>66</v>
      </c>
      <c r="D10" s="120" t="s">
        <v>67</v>
      </c>
      <c r="E10" s="112" t="s">
        <v>351</v>
      </c>
      <c r="F10" s="137" t="s">
        <v>349</v>
      </c>
      <c r="G10" s="138" t="s">
        <v>352</v>
      </c>
      <c r="H10" s="139"/>
      <c r="I10" s="139"/>
      <c r="J10" s="139"/>
      <c r="K10" s="140"/>
    </row>
    <row r="11" spans="1:11">
      <c r="A11" s="141" t="s">
        <v>218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353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354</v>
      </c>
      <c r="J13" s="120" t="s">
        <v>86</v>
      </c>
      <c r="K13" s="121" t="s">
        <v>87</v>
      </c>
    </row>
    <row r="14" ht="15" spans="1:11">
      <c r="A14" s="122" t="s">
        <v>355</v>
      </c>
      <c r="B14" s="128" t="s">
        <v>86</v>
      </c>
      <c r="C14" s="128" t="s">
        <v>87</v>
      </c>
      <c r="D14" s="125"/>
      <c r="E14" s="124" t="s">
        <v>356</v>
      </c>
      <c r="F14" s="128" t="s">
        <v>86</v>
      </c>
      <c r="G14" s="128" t="s">
        <v>87</v>
      </c>
      <c r="H14" s="128"/>
      <c r="I14" s="124" t="s">
        <v>357</v>
      </c>
      <c r="J14" s="128" t="s">
        <v>86</v>
      </c>
      <c r="K14" s="129" t="s">
        <v>87</v>
      </c>
    </row>
    <row r="15" ht="15" spans="1:11">
      <c r="A15" s="130" t="s">
        <v>200</v>
      </c>
      <c r="B15" s="144" t="s">
        <v>349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378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127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362</v>
      </c>
      <c r="B25" s="156" t="s">
        <v>349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363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367</v>
      </c>
      <c r="B38" s="119"/>
      <c r="C38" s="119"/>
      <c r="D38" s="115" t="s">
        <v>368</v>
      </c>
      <c r="E38" s="115"/>
      <c r="F38" s="176" t="s">
        <v>369</v>
      </c>
      <c r="G38" s="177"/>
      <c r="H38" s="119" t="s">
        <v>370</v>
      </c>
      <c r="I38" s="119"/>
      <c r="J38" s="119" t="s">
        <v>371</v>
      </c>
      <c r="K38" s="147"/>
    </row>
    <row r="39" spans="1:11">
      <c r="A39" s="117" t="s">
        <v>200</v>
      </c>
      <c r="B39" s="178" t="s">
        <v>385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143</v>
      </c>
      <c r="B42" s="180" t="s">
        <v>373</v>
      </c>
      <c r="C42" s="180"/>
      <c r="D42" s="124" t="s">
        <v>374</v>
      </c>
      <c r="E42" s="181" t="s">
        <v>232</v>
      </c>
      <c r="F42" s="124" t="s">
        <v>147</v>
      </c>
      <c r="G42" s="182">
        <v>45724</v>
      </c>
      <c r="H42" s="183" t="s">
        <v>148</v>
      </c>
      <c r="I42" s="183"/>
      <c r="J42" s="180" t="s">
        <v>232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321</v>
      </c>
      <c r="C2" s="68"/>
      <c r="D2" s="69" t="s">
        <v>68</v>
      </c>
      <c r="E2" s="68" t="s">
        <v>323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72"/>
    </row>
    <row r="4" ht="22" customHeight="1" spans="1:14">
      <c r="A4" s="72"/>
      <c r="B4" s="74" t="s">
        <v>234</v>
      </c>
      <c r="C4" s="74" t="s">
        <v>235</v>
      </c>
      <c r="D4" s="74" t="s">
        <v>236</v>
      </c>
      <c r="E4" s="74" t="s">
        <v>237</v>
      </c>
      <c r="F4" s="74" t="s">
        <v>238</v>
      </c>
      <c r="G4" s="74" t="s">
        <v>239</v>
      </c>
      <c r="H4" s="70"/>
      <c r="I4" s="75" t="s">
        <v>234</v>
      </c>
      <c r="J4" s="75" t="s">
        <v>235</v>
      </c>
      <c r="K4" s="75" t="s">
        <v>236</v>
      </c>
      <c r="L4" s="75" t="s">
        <v>237</v>
      </c>
      <c r="M4" s="75" t="s">
        <v>238</v>
      </c>
      <c r="N4" s="75" t="s">
        <v>239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173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386</v>
      </c>
      <c r="K6" s="78" t="s">
        <v>387</v>
      </c>
      <c r="L6" s="78" t="s">
        <v>388</v>
      </c>
      <c r="M6" s="79"/>
      <c r="N6" s="79"/>
    </row>
    <row r="7" ht="22" customHeight="1" spans="1:14">
      <c r="A7" s="83" t="s">
        <v>177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389</v>
      </c>
      <c r="K7" s="78" t="s">
        <v>390</v>
      </c>
      <c r="L7" s="78" t="s">
        <v>391</v>
      </c>
      <c r="M7" s="79"/>
      <c r="N7" s="79"/>
    </row>
    <row r="8" ht="22" customHeight="1" spans="1:14">
      <c r="A8" s="83" t="s">
        <v>392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393</v>
      </c>
      <c r="K8" s="78" t="s">
        <v>390</v>
      </c>
      <c r="L8" s="78" t="s">
        <v>390</v>
      </c>
      <c r="M8" s="79"/>
      <c r="N8" s="79"/>
    </row>
    <row r="9" ht="22" customHeight="1" spans="1:14">
      <c r="A9" s="83" t="s">
        <v>266</v>
      </c>
      <c r="B9" s="74"/>
      <c r="C9" s="81">
        <f t="shared" si="0"/>
        <v>102</v>
      </c>
      <c r="D9" s="85" t="s">
        <v>394</v>
      </c>
      <c r="E9" s="81">
        <f t="shared" si="1"/>
        <v>110</v>
      </c>
      <c r="F9" s="74"/>
      <c r="G9" s="74"/>
      <c r="H9" s="70"/>
      <c r="I9" s="78"/>
      <c r="J9" s="78" t="s">
        <v>389</v>
      </c>
      <c r="K9" s="78" t="s">
        <v>390</v>
      </c>
      <c r="L9" s="78" t="s">
        <v>393</v>
      </c>
      <c r="M9" s="79"/>
      <c r="N9" s="79"/>
    </row>
    <row r="10" ht="22" customHeight="1" spans="1:14">
      <c r="A10" s="83" t="s">
        <v>182</v>
      </c>
      <c r="B10" s="74"/>
      <c r="C10" s="81">
        <f>D10-1.2</f>
        <v>44.8</v>
      </c>
      <c r="D10" s="85" t="s">
        <v>183</v>
      </c>
      <c r="E10" s="81">
        <f>D10+1.2</f>
        <v>47.2</v>
      </c>
      <c r="F10" s="74"/>
      <c r="G10" s="74"/>
      <c r="H10" s="70"/>
      <c r="I10" s="78"/>
      <c r="J10" s="78" t="s">
        <v>388</v>
      </c>
      <c r="K10" s="78" t="s">
        <v>395</v>
      </c>
      <c r="L10" s="78" t="s">
        <v>396</v>
      </c>
      <c r="M10" s="79"/>
      <c r="N10" s="79"/>
    </row>
    <row r="11" ht="22" customHeight="1" spans="1:14">
      <c r="A11" s="83" t="s">
        <v>186</v>
      </c>
      <c r="B11" s="74"/>
      <c r="C11" s="81">
        <f>D11-0.5</f>
        <v>20.5</v>
      </c>
      <c r="D11" s="85" t="s">
        <v>397</v>
      </c>
      <c r="E11" s="81">
        <f>D11+0.5</f>
        <v>21.5</v>
      </c>
      <c r="F11" s="74"/>
      <c r="G11" s="74"/>
      <c r="H11" s="70"/>
      <c r="I11" s="86"/>
      <c r="J11" s="78" t="s">
        <v>390</v>
      </c>
      <c r="K11" s="78" t="s">
        <v>390</v>
      </c>
      <c r="L11" s="78" t="s">
        <v>390</v>
      </c>
      <c r="M11" s="79"/>
      <c r="N11" s="79"/>
    </row>
    <row r="12" ht="22" customHeight="1" spans="1:14">
      <c r="A12" s="87" t="s">
        <v>287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390</v>
      </c>
      <c r="K12" s="78" t="s">
        <v>390</v>
      </c>
      <c r="L12" s="78" t="s">
        <v>389</v>
      </c>
      <c r="M12" s="90"/>
      <c r="N12" s="90"/>
    </row>
    <row r="13" ht="22" customHeight="1" spans="1:14">
      <c r="A13" s="87" t="s">
        <v>294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390</v>
      </c>
      <c r="K13" s="78" t="s">
        <v>390</v>
      </c>
      <c r="L13" s="78" t="s">
        <v>389</v>
      </c>
      <c r="M13" s="91"/>
      <c r="N13" s="91"/>
    </row>
    <row r="14" ht="22" customHeight="1" spans="1:14">
      <c r="A14" s="83" t="s">
        <v>300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307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198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200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201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398</v>
      </c>
      <c r="J19" s="97"/>
      <c r="K19" s="94" t="s">
        <v>399</v>
      </c>
      <c r="L19" s="94"/>
      <c r="M19" s="94" t="s">
        <v>204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2026-01-03T08:29:18Z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