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<sst xmlns="http://schemas.openxmlformats.org/spreadsheetml/2006/main" count="819" uniqueCount="351">
  <si>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</si>
  <si>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</si>
  <si>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</si>
  <si>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</si>
  <si>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</si>
  <si>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</si>
  <si>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</si>
  <si>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</si>
  <si>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</si>
  <si>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</si>
  <si>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</si>
  <si>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</si>
  <si>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</si>
  <si>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</si>
  <si>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</si>
  <si>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</si>
  <si>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</si>
  <si>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</si>
  <si>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</si>
  <si>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</si>
  <si>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</si>
  <si>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</si>
  <si>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</si>
  <si>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</si>
  <si>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</si>
  <si>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</si>
  <si>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</si>
  <si>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</si>
  <si>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</si>
  <si>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</si>
  <si>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</si>
  <si>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</si>
  <si>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</si>
  <si>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</si>
  <si>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</si>
  <si>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</si>
  <si>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</si>
  <si>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</si>
  <si>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</si>
  <si>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</si>
  <si>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</si>
  <si>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</si>
  <si>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</si>
  <si>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</si>
  <si>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</si>
  <si>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</si>
  <si>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</si>
  <si>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</si>
  <si>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</si>
  <si>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</si>
  <si>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</si>
  <si>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</si>
  <si>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</si>
  <si>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</si>
  <si>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</si>
  <si>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</si>
  <si>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</si>
  <si>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</si>
  <si>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</si>
  <si>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</si>
  <si>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</si>
  <si>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</si>
  <si>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</si>
  <si>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TAMMBO82711</t>
  </si>
  <si>
    <t>合同交期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</si>
  <si>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</si>
  <si>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</si>
  <si>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</si>
  <si>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</si>
  <si>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</si>
  <si>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</si>
  <si>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</si>
  <si>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</si>
  <si>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</si>
  <si>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</si>
  <si>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</si>
  <si>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</si>
  <si>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</si>
  <si>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</si>
  <si>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</si>
  <si>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</si>
  <si>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</si>
  <si>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</si>
  <si>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</si>
  <si>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</si>
  <si>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</si>
  <si>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</si>
  <si>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</si>
  <si>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</si>
  <si>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</si>
  <si>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</si>
  <si>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</si>
  <si>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</si>
  <si>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</si>
  <si>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</si>
  <si>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</si>
  <si>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</si>
  <si>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</si>
  <si>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</si>
  <si>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</si>
  <si>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</si>
  <si>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</si>
  <si>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</si>
  <si>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</si>
  <si>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</si>
  <si>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</si>
  <si>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</si>
  <si>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</si>
  <si>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</si>
  <si>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</si>
  <si>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</si>
  <si>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</si>
  <si>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</si>
  <si>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</si>
  <si>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</si>
  <si>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</si>
  <si>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</si>
  <si>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</si>
  <si>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</si>
  <si>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橘子橙</t>
  </si>
  <si>
    <t>松山绿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</si>
  <si>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</si>
  <si>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</si>
  <si>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</si>
  <si>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</si>
  <si>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</si>
  <si>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</si>
  <si>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</si>
  <si>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</si>
  <si>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</si>
  <si>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1.线迹紧。</t>
  </si>
  <si>
    <t>2.大货脏污，线毛要清理干净。</t>
  </si>
  <si>
    <t>3脚口左右要一致.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</si>
  <si>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</si>
  <si>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</si>
  <si>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</si>
  <si>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</si>
  <si>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</si>
  <si>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</si>
  <si>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</si>
  <si>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</si>
  <si>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</si>
  <si>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</si>
  <si>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</si>
  <si>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</si>
  <si>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</si>
  <si>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</si>
  <si>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</si>
  <si>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</si>
  <si>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</si>
  <si>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</si>
  <si>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</si>
  <si>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</si>
  <si>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</si>
  <si>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</si>
  <si>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</si>
  <si>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</si>
  <si>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2.米色脏污注意。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</si>
  <si>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</si>
  <si>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</si>
  <si>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</si>
  <si>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</si>
  <si>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</si>
  <si>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</si>
  <si>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</si>
  <si>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</si>
  <si>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</si>
  <si>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</si>
  <si>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</si>
  <si>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</si>
  <si>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</si>
  <si>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</si>
  <si>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</si>
  <si>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</si>
  <si>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</si>
  <si>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</si>
  <si>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</si>
  <si>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</si>
  <si>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</si>
  <si>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</si>
  <si>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</si>
  <si>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</si>
  <si>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</si>
  <si>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</si>
  <si>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</si>
  <si>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</si>
  <si>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</si>
  <si>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</si>
  <si>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</si>
  <si>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</si>
  <si>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</si>
  <si>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</si>
  <si>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</si>
  <si>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</si>
  <si>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</si>
  <si>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</si>
  <si>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</si>
  <si>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</si>
  <si>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</si>
  <si>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</si>
  <si>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1.脏污一件。</t>
  </si>
  <si>
    <t>2.线头1件。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</si>
  <si>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</si>
  <si>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</si>
  <si>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</si>
  <si>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</si>
  <si>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</si>
  <si>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</si>
  <si>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</si>
  <si>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此次出货1260件，按照探路者要求抽箱验货125件，未超标，同意出货。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</si>
  <si>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</si>
  <si>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</si>
  <si>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</si>
  <si>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</si>
  <si>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</si>
  <si>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</si>
  <si>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155/74B</t>
  </si>
  <si>
    <t>160/78B</t>
  </si>
  <si>
    <t>165/82B</t>
  </si>
  <si>
    <t>170/86B</t>
  </si>
  <si>
    <t>175/90B</t>
  </si>
  <si>
    <t>裤外侧长</t>
  </si>
  <si>
    <t>+0.5 +1</t>
  </si>
  <si>
    <t>+1  +1</t>
  </si>
  <si>
    <t>+1 +0.5</t>
  </si>
  <si>
    <t>+1  +0.5</t>
  </si>
  <si>
    <t>内裆长</t>
  </si>
  <si>
    <t>0  +1</t>
  </si>
  <si>
    <t>腰围（松量）</t>
  </si>
  <si>
    <t>+0.5  0</t>
  </si>
  <si>
    <t>腰围（拉量）</t>
  </si>
  <si>
    <t>0  0</t>
  </si>
  <si>
    <t>+0.5  +0.5</t>
  </si>
  <si>
    <t>臀围</t>
  </si>
  <si>
    <t>-0.5  0</t>
  </si>
  <si>
    <t>-0.5 0</t>
  </si>
  <si>
    <t>-0.5  -0.5</t>
  </si>
  <si>
    <t>腿围/2</t>
  </si>
  <si>
    <t>+0.5  +1</t>
  </si>
  <si>
    <t>+0.5 +0.5</t>
  </si>
  <si>
    <t>膝围线（浪下）</t>
  </si>
  <si>
    <t>+0.6  0</t>
  </si>
  <si>
    <t>+0.3  0</t>
  </si>
  <si>
    <t>+0.7  0</t>
  </si>
  <si>
    <t>-0.6  +0.4</t>
  </si>
  <si>
    <t>膝围/2</t>
  </si>
  <si>
    <t>0  +0.5</t>
  </si>
  <si>
    <t>+0.5 0</t>
  </si>
  <si>
    <t>脚口/2（拉量）</t>
  </si>
  <si>
    <t>0  -0.5</t>
  </si>
  <si>
    <t>+0.5  -0.5</t>
  </si>
  <si>
    <t>脚口高</t>
  </si>
  <si>
    <t>0  +0</t>
  </si>
  <si>
    <t>+0.5  +0</t>
  </si>
  <si>
    <t>0  1</t>
  </si>
  <si>
    <t>0  +</t>
  </si>
  <si>
    <t>+0.5 1</t>
  </si>
  <si>
    <t>腰头高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</si>
  <si>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</si>
  <si>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</si>
  <si>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</si>
  <si>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</si>
  <si>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</si>
  <si>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</si>
  <si>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</si>
  <si>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</si>
  <si>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</si>
  <si>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</si>
  <si>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</si>
  <si>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</si>
  <si>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</si>
  <si>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</si>
  <si>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</si>
  <si>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</si>
  <si>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</si>
  <si>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112*</t>
  </si>
  <si>
    <t>FW08180</t>
  </si>
  <si>
    <t>19SS黑色/E77//</t>
  </si>
  <si>
    <t>苏州纽悦纺织科技有限公司</t>
  </si>
  <si>
    <t>YES</t>
  </si>
  <si>
    <t>21SS米色/K08//</t>
  </si>
  <si>
    <t>25SS橘子橙/4150//</t>
  </si>
  <si>
    <t>0562</t>
  </si>
  <si>
    <t>26SS松山绿/R375//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</si>
  <si>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</si>
  <si>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</si>
  <si>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</si>
  <si>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</si>
  <si>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</si>
  <si>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</si>
  <si>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</si>
  <si>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</si>
  <si>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</si>
  <si>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</si>
  <si>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</si>
  <si>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</si>
  <si>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</si>
  <si>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</si>
  <si>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</si>
  <si>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</si>
  <si>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</si>
  <si>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</si>
  <si>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</si>
  <si>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</si>
  <si>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</si>
  <si>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</si>
  <si>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</si>
  <si>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</si>
  <si>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</si>
  <si>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</si>
  <si>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</si>
  <si>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</si>
  <si>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</si>
  <si>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</si>
  <si>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</si>
  <si>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</si>
  <si>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</si>
  <si>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</si>
  <si>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</si>
  <si>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</si>
  <si>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</si>
  <si>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</si>
  <si>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</si>
  <si>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</si>
  <si>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</si>
  <si>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</si>
  <si>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</si>
  <si>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</si>
  <si>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</si>
  <si>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</si>
  <si>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</si>
  <si>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</si>
  <si>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</si>
  <si>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</si>
  <si>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</si>
  <si>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</si>
  <si>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</si>
  <si>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苏州川海服饰有限公司</t>
  </si>
  <si>
    <t>21FW炭灰/L41//</t>
  </si>
  <si>
    <t>右后腰下</t>
  </si>
  <si>
    <t xml:space="preserve">TOREAD硅胶菱形烫标（5CM） </t>
  </si>
  <si>
    <t>22SS卡其/M53//</t>
  </si>
  <si>
    <t>26SS微光绿/R386//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</si>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</sst>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11" borderId="6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5" applyNumberFormat="0" applyFill="0" applyAlignment="0" applyProtection="0">
      <alignment vertical="center"/>
    </xf>
    <xf numFmtId="0" fontId="50" fillId="0" borderId="65" applyNumberFormat="0" applyFill="0" applyAlignment="0" applyProtection="0">
      <alignment vertical="center"/>
    </xf>
    <xf numFmtId="0" fontId="51" fillId="0" borderId="6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2" borderId="67" applyNumberFormat="0" applyAlignment="0" applyProtection="0">
      <alignment vertical="center"/>
    </xf>
    <xf numFmtId="0" fontId="53" fillId="13" borderId="68" applyNumberFormat="0" applyAlignment="0" applyProtection="0">
      <alignment vertical="center"/>
    </xf>
    <xf numFmtId="0" fontId="54" fillId="13" borderId="67" applyNumberFormat="0" applyAlignment="0" applyProtection="0">
      <alignment vertical="center"/>
    </xf>
    <xf numFmtId="0" fontId="55" fillId="14" borderId="69" applyNumberFormat="0" applyAlignment="0" applyProtection="0">
      <alignment vertical="center"/>
    </xf>
    <xf numFmtId="0" fontId="56" fillId="0" borderId="70" applyNumberFormat="0" applyFill="0" applyAlignment="0" applyProtection="0">
      <alignment vertical="center"/>
    </xf>
    <xf numFmtId="0" fontId="57" fillId="0" borderId="71" applyNumberFormat="0" applyFill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11" fillId="0" borderId="0">
      <alignment horizontal="center"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3" fillId="0" borderId="0">
      <alignment horizontal="center" vertical="center"/>
    </xf>
    <xf numFmtId="0" fontId="63" fillId="0" borderId="0">
      <alignment horizontal="center" vertical="top"/>
    </xf>
    <xf numFmtId="0" fontId="64" fillId="0" borderId="0">
      <alignment vertical="center"/>
    </xf>
    <xf numFmtId="0" fontId="25" fillId="0" borderId="0">
      <alignment vertical="center"/>
    </xf>
    <xf numFmtId="0" fontId="64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ill="1" applyBorder="1" applyAlignment="1">
      <alignment horizontal="center" vertical="center" wrapText="1"/>
    </xf>
    <xf numFmtId="0" fontId="12" fillId="0" borderId="2" xfId="55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4" borderId="9" xfId="55" applyFont="1" applyFill="1" applyBorder="1" applyAlignment="1">
      <alignment horizontal="center" vertical="center" wrapText="1"/>
    </xf>
    <xf numFmtId="0" fontId="15" fillId="4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7" fillId="3" borderId="0" xfId="52" applyFont="1" applyFill="1"/>
    <xf numFmtId="0" fontId="18" fillId="3" borderId="0" xfId="52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8" fillId="3" borderId="2" xfId="51" applyFont="1" applyFill="1" applyBorder="1" applyAlignment="1">
      <alignment horizontal="left"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vertical="center"/>
    </xf>
    <xf numFmtId="0" fontId="17" fillId="3" borderId="2" xfId="52" applyFont="1" applyFill="1" applyBorder="1" applyAlignment="1">
      <alignment horizontal="center"/>
    </xf>
    <xf numFmtId="0" fontId="18" fillId="3" borderId="2" xfId="52" applyFont="1" applyFill="1" applyBorder="1" applyAlignment="1" applyProtection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58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176" fontId="19" fillId="0" borderId="2" xfId="0" applyNumberFormat="1" applyFont="1" applyFill="1" applyBorder="1" applyAlignment="1">
      <alignment horizontal="center" vertical="center"/>
    </xf>
    <xf numFmtId="176" fontId="20" fillId="5" borderId="2" xfId="0" applyNumberFormat="1" applyFont="1" applyFill="1" applyBorder="1" applyAlignment="1">
      <alignment horizontal="center" vertical="center"/>
    </xf>
    <xf numFmtId="176" fontId="19" fillId="5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22" fillId="3" borderId="2" xfId="59" applyFont="1" applyFill="1" applyBorder="1" applyAlignment="1">
      <alignment horizontal="left"/>
    </xf>
    <xf numFmtId="0" fontId="22" fillId="3" borderId="2" xfId="59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176" fontId="23" fillId="3" borderId="2" xfId="58" applyNumberFormat="1" applyFont="1" applyFill="1" applyBorder="1" applyAlignment="1">
      <alignment horizontal="center"/>
    </xf>
    <xf numFmtId="49" fontId="24" fillId="3" borderId="2" xfId="52" applyNumberFormat="1" applyFont="1" applyFill="1" applyBorder="1" applyAlignment="1">
      <alignment horizontal="center" vertical="center"/>
    </xf>
    <xf numFmtId="0" fontId="22" fillId="3" borderId="2" xfId="59" applyFont="1" applyFill="1" applyBorder="1" applyAlignment="1">
      <alignment horizontal="left" vertical="center"/>
    </xf>
    <xf numFmtId="0" fontId="22" fillId="0" borderId="2" xfId="59" applyFont="1" applyBorder="1" applyAlignment="1">
      <alignment horizontal="left" vertical="center"/>
    </xf>
    <xf numFmtId="0" fontId="22" fillId="0" borderId="2" xfId="59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7" fillId="3" borderId="2" xfId="52" applyFont="1" applyFill="1" applyBorder="1"/>
    <xf numFmtId="0" fontId="25" fillId="0" borderId="0" xfId="51" applyFill="1" applyBorder="1" applyAlignment="1">
      <alignment horizontal="left" vertical="center"/>
    </xf>
    <xf numFmtId="0" fontId="25" fillId="0" borderId="0" xfId="51" applyFont="1" applyFill="1" applyAlignment="1">
      <alignment horizontal="left" vertical="center"/>
    </xf>
    <xf numFmtId="0" fontId="25" fillId="0" borderId="0" xfId="51" applyFill="1" applyAlignment="1">
      <alignment horizontal="left" vertical="center"/>
    </xf>
    <xf numFmtId="0" fontId="26" fillId="0" borderId="12" xfId="51" applyFont="1" applyFill="1" applyBorder="1" applyAlignment="1">
      <alignment horizontal="center" vertical="top"/>
    </xf>
    <xf numFmtId="0" fontId="27" fillId="0" borderId="13" xfId="51" applyFont="1" applyFill="1" applyBorder="1" applyAlignment="1">
      <alignment horizontal="left" vertical="center"/>
    </xf>
    <xf numFmtId="0" fontId="28" fillId="0" borderId="14" xfId="51" applyFont="1" applyFill="1" applyBorder="1" applyAlignment="1">
      <alignment horizontal="center" vertical="center"/>
    </xf>
    <xf numFmtId="0" fontId="27" fillId="0" borderId="14" xfId="51" applyFont="1" applyFill="1" applyBorder="1" applyAlignment="1">
      <alignment horizontal="center" vertical="center"/>
    </xf>
    <xf numFmtId="0" fontId="29" fillId="0" borderId="14" xfId="51" applyFont="1" applyFill="1" applyBorder="1" applyAlignment="1">
      <alignment vertical="center"/>
    </xf>
    <xf numFmtId="0" fontId="27" fillId="0" borderId="14" xfId="51" applyFont="1" applyFill="1" applyBorder="1" applyAlignment="1">
      <alignment vertical="center"/>
    </xf>
    <xf numFmtId="0" fontId="29" fillId="0" borderId="14" xfId="51" applyFont="1" applyFill="1" applyBorder="1" applyAlignment="1">
      <alignment horizontal="center" vertical="center"/>
    </xf>
    <xf numFmtId="0" fontId="27" fillId="0" borderId="14" xfId="51" applyFont="1" applyFill="1" applyBorder="1" applyAlignment="1">
      <alignment horizontal="left" vertical="center"/>
    </xf>
    <xf numFmtId="0" fontId="29" fillId="0" borderId="15" xfId="51" applyFont="1" applyFill="1" applyBorder="1" applyAlignment="1">
      <alignment horizontal="center" vertical="center"/>
    </xf>
    <xf numFmtId="0" fontId="27" fillId="0" borderId="16" xfId="51" applyFont="1" applyFill="1" applyBorder="1" applyAlignment="1">
      <alignment vertical="center"/>
    </xf>
    <xf numFmtId="0" fontId="28" fillId="0" borderId="17" xfId="51" applyFont="1" applyFill="1" applyBorder="1" applyAlignment="1">
      <alignment horizontal="center" vertical="center"/>
    </xf>
    <xf numFmtId="0" fontId="27" fillId="0" borderId="17" xfId="51" applyFont="1" applyFill="1" applyBorder="1" applyAlignment="1">
      <alignment vertical="center"/>
    </xf>
    <xf numFmtId="58" fontId="29" fillId="0" borderId="17" xfId="51" applyNumberFormat="1" applyFont="1" applyFill="1" applyBorder="1" applyAlignment="1">
      <alignment horizontal="center" vertical="center"/>
    </xf>
    <xf numFmtId="0" fontId="29" fillId="0" borderId="17" xfId="51" applyFont="1" applyFill="1" applyBorder="1" applyAlignment="1">
      <alignment horizontal="center" vertical="center"/>
    </xf>
    <xf numFmtId="0" fontId="27" fillId="0" borderId="17" xfId="51" applyFont="1" applyFill="1" applyBorder="1" applyAlignment="1">
      <alignment horizontal="center"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16" xfId="51" applyFont="1" applyFill="1" applyBorder="1" applyAlignment="1">
      <alignment horizontal="left" vertical="center"/>
    </xf>
    <xf numFmtId="0" fontId="28" fillId="0" borderId="17" xfId="51" applyFont="1" applyBorder="1" applyAlignment="1">
      <alignment vertical="center"/>
    </xf>
    <xf numFmtId="0" fontId="28" fillId="0" borderId="18" xfId="51" applyFont="1" applyBorder="1" applyAlignment="1">
      <alignment vertical="center"/>
    </xf>
    <xf numFmtId="0" fontId="27" fillId="0" borderId="17" xfId="51" applyFont="1" applyFill="1" applyBorder="1" applyAlignment="1">
      <alignment horizontal="left" vertical="center"/>
    </xf>
    <xf numFmtId="0" fontId="29" fillId="0" borderId="17" xfId="51" applyFont="1" applyFill="1" applyBorder="1" applyAlignment="1">
      <alignment horizontal="left" vertical="center"/>
    </xf>
    <xf numFmtId="0" fontId="29" fillId="0" borderId="18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vertical="center"/>
    </xf>
    <xf numFmtId="0" fontId="28" fillId="0" borderId="20" xfId="51" applyFont="1" applyFill="1" applyBorder="1" applyAlignment="1">
      <alignment horizontal="right" vertical="center"/>
    </xf>
    <xf numFmtId="0" fontId="27" fillId="0" borderId="20" xfId="51" applyFont="1" applyFill="1" applyBorder="1" applyAlignment="1">
      <alignment vertical="center"/>
    </xf>
    <xf numFmtId="0" fontId="29" fillId="0" borderId="20" xfId="51" applyFont="1" applyFill="1" applyBorder="1" applyAlignment="1">
      <alignment vertical="center"/>
    </xf>
    <xf numFmtId="0" fontId="29" fillId="0" borderId="20" xfId="51" applyFont="1" applyFill="1" applyBorder="1" applyAlignment="1">
      <alignment horizontal="left" vertical="center"/>
    </xf>
    <xf numFmtId="0" fontId="27" fillId="0" borderId="20" xfId="51" applyFont="1" applyFill="1" applyBorder="1" applyAlignment="1">
      <alignment horizontal="left" vertical="center"/>
    </xf>
    <xf numFmtId="0" fontId="29" fillId="0" borderId="21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7" fillId="0" borderId="13" xfId="51" applyFont="1" applyFill="1" applyBorder="1" applyAlignment="1">
      <alignment vertical="center"/>
    </xf>
    <xf numFmtId="0" fontId="27" fillId="0" borderId="22" xfId="51" applyFont="1" applyFill="1" applyBorder="1" applyAlignment="1">
      <alignment horizontal="left" vertical="center"/>
    </xf>
    <xf numFmtId="0" fontId="27" fillId="0" borderId="23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left" vertical="center"/>
    </xf>
    <xf numFmtId="0" fontId="29" fillId="0" borderId="17" xfId="51" applyFont="1" applyFill="1" applyBorder="1" applyAlignment="1">
      <alignment vertical="center"/>
    </xf>
    <xf numFmtId="0" fontId="29" fillId="0" borderId="25" xfId="51" applyFont="1" applyFill="1" applyBorder="1" applyAlignment="1">
      <alignment horizontal="center" vertical="center"/>
    </xf>
    <xf numFmtId="0" fontId="29" fillId="0" borderId="26" xfId="51" applyFont="1" applyFill="1" applyBorder="1" applyAlignment="1">
      <alignment horizontal="center" vertical="center"/>
    </xf>
    <xf numFmtId="0" fontId="29" fillId="0" borderId="27" xfId="51" applyFont="1" applyFill="1" applyBorder="1" applyAlignment="1">
      <alignment horizontal="center" vertical="center"/>
    </xf>
    <xf numFmtId="0" fontId="30" fillId="0" borderId="28" xfId="51" applyFont="1" applyFill="1" applyBorder="1" applyAlignment="1">
      <alignment horizontal="left" vertical="center"/>
    </xf>
    <xf numFmtId="0" fontId="30" fillId="0" borderId="26" xfId="51" applyFont="1" applyFill="1" applyBorder="1" applyAlignment="1">
      <alignment horizontal="left" vertical="center"/>
    </xf>
    <xf numFmtId="0" fontId="30" fillId="0" borderId="27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9" fillId="0" borderId="16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16" xfId="51" applyFont="1" applyFill="1" applyBorder="1" applyAlignment="1">
      <alignment horizontal="left" vertical="center" wrapText="1"/>
    </xf>
    <xf numFmtId="0" fontId="29" fillId="0" borderId="17" xfId="51" applyFont="1" applyFill="1" applyBorder="1" applyAlignment="1">
      <alignment horizontal="left" vertical="center" wrapText="1"/>
    </xf>
    <xf numFmtId="0" fontId="29" fillId="0" borderId="18" xfId="51" applyFont="1" applyFill="1" applyBorder="1" applyAlignment="1">
      <alignment horizontal="left" vertical="center" wrapText="1"/>
    </xf>
    <xf numFmtId="0" fontId="27" fillId="0" borderId="19" xfId="51" applyFont="1" applyFill="1" applyBorder="1" applyAlignment="1">
      <alignment horizontal="left" vertical="center"/>
    </xf>
    <xf numFmtId="0" fontId="25" fillId="0" borderId="20" xfId="51" applyFill="1" applyBorder="1" applyAlignment="1">
      <alignment horizontal="center" vertical="center"/>
    </xf>
    <xf numFmtId="0" fontId="25" fillId="0" borderId="21" xfId="51" applyFill="1" applyBorder="1" applyAlignment="1">
      <alignment horizontal="center" vertical="center"/>
    </xf>
    <xf numFmtId="0" fontId="27" fillId="0" borderId="29" xfId="51" applyFont="1" applyFill="1" applyBorder="1" applyAlignment="1">
      <alignment horizontal="center" vertical="center"/>
    </xf>
    <xf numFmtId="0" fontId="27" fillId="0" borderId="30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31" fillId="0" borderId="28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30" fillId="0" borderId="13" xfId="51" applyFont="1" applyFill="1" applyBorder="1" applyAlignment="1">
      <alignment horizontal="left" vertical="center"/>
    </xf>
    <xf numFmtId="0" fontId="30" fillId="0" borderId="14" xfId="51" applyFont="1" applyFill="1" applyBorder="1" applyAlignment="1">
      <alignment horizontal="left" vertical="center"/>
    </xf>
    <xf numFmtId="0" fontId="30" fillId="0" borderId="15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9" fillId="0" borderId="20" xfId="51" applyFont="1" applyFill="1" applyBorder="1" applyAlignment="1">
      <alignment horizontal="center" vertical="center"/>
    </xf>
    <xf numFmtId="58" fontId="29" fillId="0" borderId="20" xfId="51" applyNumberFormat="1" applyFont="1" applyFill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0" fontId="25" fillId="0" borderId="0" xfId="51" applyFont="1" applyAlignment="1">
      <alignment horizontal="left" vertical="center"/>
    </xf>
    <xf numFmtId="0" fontId="32" fillId="0" borderId="12" xfId="51" applyFont="1" applyBorder="1" applyAlignment="1">
      <alignment horizontal="center" vertical="top"/>
    </xf>
    <xf numFmtId="0" fontId="31" fillId="0" borderId="35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31" fillId="0" borderId="36" xfId="51" applyFont="1" applyBorder="1" applyAlignment="1">
      <alignment horizontal="center" vertical="center"/>
    </xf>
    <xf numFmtId="0" fontId="30" fillId="0" borderId="36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30" fillId="0" borderId="13" xfId="51" applyFont="1" applyBorder="1" applyAlignment="1">
      <alignment horizontal="center" vertical="center"/>
    </xf>
    <xf numFmtId="0" fontId="30" fillId="0" borderId="14" xfId="51" applyFont="1" applyBorder="1" applyAlignment="1">
      <alignment horizontal="center" vertical="center"/>
    </xf>
    <xf numFmtId="0" fontId="30" fillId="0" borderId="15" xfId="51" applyFont="1" applyBorder="1" applyAlignment="1">
      <alignment horizontal="center" vertical="center"/>
    </xf>
    <xf numFmtId="0" fontId="31" fillId="0" borderId="13" xfId="51" applyFont="1" applyBorder="1" applyAlignment="1">
      <alignment horizontal="center" vertical="center"/>
    </xf>
    <xf numFmtId="0" fontId="31" fillId="0" borderId="14" xfId="51" applyFont="1" applyBorder="1" applyAlignment="1">
      <alignment horizontal="center" vertical="center"/>
    </xf>
    <xf numFmtId="0" fontId="31" fillId="0" borderId="15" xfId="51" applyFont="1" applyBorder="1" applyAlignment="1">
      <alignment horizontal="center" vertical="center"/>
    </xf>
    <xf numFmtId="0" fontId="30" fillId="0" borderId="16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0" fontId="28" fillId="0" borderId="18" xfId="51" applyFont="1" applyBorder="1" applyAlignment="1">
      <alignment horizontal="left" vertical="center"/>
    </xf>
    <xf numFmtId="0" fontId="30" fillId="0" borderId="17" xfId="51" applyFont="1" applyBorder="1" applyAlignment="1">
      <alignment horizontal="left" vertical="center"/>
    </xf>
    <xf numFmtId="14" fontId="28" fillId="0" borderId="17" xfId="51" applyNumberFormat="1" applyFont="1" applyBorder="1" applyAlignment="1">
      <alignment horizontal="center" vertical="center"/>
    </xf>
    <xf numFmtId="14" fontId="28" fillId="0" borderId="18" xfId="51" applyNumberFormat="1" applyFont="1" applyBorder="1" applyAlignment="1">
      <alignment horizontal="center" vertical="center"/>
    </xf>
    <xf numFmtId="0" fontId="30" fillId="0" borderId="16" xfId="51" applyFont="1" applyBorder="1" applyAlignment="1">
      <alignment vertical="center"/>
    </xf>
    <xf numFmtId="0" fontId="30" fillId="0" borderId="17" xfId="51" applyFont="1" applyBorder="1" applyAlignment="1">
      <alignment vertical="center"/>
    </xf>
    <xf numFmtId="0" fontId="28" fillId="0" borderId="25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5" fillId="0" borderId="17" xfId="51" applyFont="1" applyBorder="1" applyAlignment="1">
      <alignment vertical="center"/>
    </xf>
    <xf numFmtId="0" fontId="33" fillId="0" borderId="19" xfId="51" applyFont="1" applyBorder="1" applyAlignment="1">
      <alignment vertical="center"/>
    </xf>
    <xf numFmtId="0" fontId="28" fillId="0" borderId="20" xfId="51" applyFont="1" applyBorder="1" applyAlignment="1">
      <alignment horizontal="center" vertical="center"/>
    </xf>
    <xf numFmtId="0" fontId="28" fillId="0" borderId="21" xfId="51" applyFont="1" applyBorder="1" applyAlignment="1">
      <alignment horizontal="center" vertical="center"/>
    </xf>
    <xf numFmtId="0" fontId="30" fillId="0" borderId="19" xfId="51" applyFont="1" applyBorder="1" applyAlignment="1">
      <alignment horizontal="left" vertical="center"/>
    </xf>
    <xf numFmtId="0" fontId="30" fillId="0" borderId="20" xfId="51" applyFont="1" applyBorder="1" applyAlignment="1">
      <alignment horizontal="left" vertical="center"/>
    </xf>
    <xf numFmtId="14" fontId="28" fillId="0" borderId="20" xfId="51" applyNumberFormat="1" applyFont="1" applyBorder="1" applyAlignment="1">
      <alignment horizontal="center" vertical="center"/>
    </xf>
    <xf numFmtId="14" fontId="28" fillId="0" borderId="21" xfId="51" applyNumberFormat="1" applyFont="1" applyBorder="1" applyAlignment="1">
      <alignment horizontal="center" vertical="center"/>
    </xf>
    <xf numFmtId="0" fontId="28" fillId="0" borderId="20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0" fontId="31" fillId="0" borderId="0" xfId="51" applyFont="1" applyBorder="1" applyAlignment="1">
      <alignment horizontal="left" vertical="center"/>
    </xf>
    <xf numFmtId="0" fontId="30" fillId="0" borderId="13" xfId="51" applyFont="1" applyBorder="1" applyAlignment="1">
      <alignment vertical="center"/>
    </xf>
    <xf numFmtId="0" fontId="25" fillId="0" borderId="14" xfId="51" applyFont="1" applyBorder="1" applyAlignment="1">
      <alignment horizontal="left" vertical="center"/>
    </xf>
    <xf numFmtId="0" fontId="28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vertical="center"/>
    </xf>
    <xf numFmtId="0" fontId="30" fillId="0" borderId="14" xfId="51" applyFont="1" applyBorder="1" applyAlignment="1">
      <alignment vertical="center"/>
    </xf>
    <xf numFmtId="0" fontId="28" fillId="0" borderId="15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30" fillId="0" borderId="21" xfId="51" applyFont="1" applyBorder="1" applyAlignment="1">
      <alignment horizontal="left" vertical="center"/>
    </xf>
    <xf numFmtId="0" fontId="30" fillId="0" borderId="0" xfId="51" applyFont="1" applyBorder="1" applyAlignment="1">
      <alignment horizontal="left" vertical="center"/>
    </xf>
    <xf numFmtId="0" fontId="29" fillId="0" borderId="13" xfId="51" applyFont="1" applyBorder="1" applyAlignment="1">
      <alignment horizontal="left" vertical="center"/>
    </xf>
    <xf numFmtId="0" fontId="29" fillId="0" borderId="14" xfId="51" applyFont="1" applyBorder="1" applyAlignment="1">
      <alignment horizontal="left" vertical="center"/>
    </xf>
    <xf numFmtId="0" fontId="27" fillId="0" borderId="14" xfId="51" applyFont="1" applyBorder="1" applyAlignment="1">
      <alignment horizontal="left" vertical="center"/>
    </xf>
    <xf numFmtId="0" fontId="27" fillId="0" borderId="15" xfId="51" applyFont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29" fillId="0" borderId="26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0" fontId="29" fillId="0" borderId="25" xfId="51" applyFont="1" applyBorder="1" applyAlignment="1">
      <alignment horizontal="left" vertical="center"/>
    </xf>
    <xf numFmtId="0" fontId="27" fillId="0" borderId="25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8" fillId="0" borderId="19" xfId="51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0" fillId="0" borderId="16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horizontal="left" vertical="center"/>
    </xf>
    <xf numFmtId="0" fontId="30" fillId="0" borderId="19" xfId="51" applyFont="1" applyBorder="1" applyAlignment="1">
      <alignment horizontal="center" vertical="center"/>
    </xf>
    <xf numFmtId="0" fontId="30" fillId="0" borderId="20" xfId="51" applyFont="1" applyBorder="1" applyAlignment="1">
      <alignment horizontal="center" vertical="center"/>
    </xf>
    <xf numFmtId="0" fontId="30" fillId="0" borderId="21" xfId="51" applyFont="1" applyBorder="1" applyAlignment="1">
      <alignment horizontal="center" vertical="center"/>
    </xf>
    <xf numFmtId="0" fontId="30" fillId="0" borderId="16" xfId="51" applyFont="1" applyBorder="1" applyAlignment="1">
      <alignment horizontal="center" vertical="center"/>
    </xf>
    <xf numFmtId="0" fontId="30" fillId="0" borderId="17" xfId="51" applyFont="1" applyBorder="1" applyAlignment="1">
      <alignment horizontal="center" vertical="center"/>
    </xf>
    <xf numFmtId="0" fontId="27" fillId="0" borderId="17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30" fillId="0" borderId="31" xfId="51" applyFont="1" applyFill="1" applyBorder="1" applyAlignment="1">
      <alignment horizontal="left" vertical="center"/>
    </xf>
    <xf numFmtId="0" fontId="30" fillId="0" borderId="32" xfId="51" applyFont="1" applyFill="1" applyBorder="1" applyAlignment="1">
      <alignment horizontal="left" vertical="center"/>
    </xf>
    <xf numFmtId="0" fontId="30" fillId="0" borderId="33" xfId="51" applyFont="1" applyFill="1" applyBorder="1" applyAlignment="1">
      <alignment horizontal="left" vertical="center"/>
    </xf>
    <xf numFmtId="0" fontId="31" fillId="0" borderId="0" xfId="51" applyFont="1" applyFill="1" applyBorder="1" applyAlignment="1">
      <alignment horizontal="left" vertical="center"/>
    </xf>
    <xf numFmtId="0" fontId="28" fillId="0" borderId="30" xfId="51" applyFont="1" applyFill="1" applyBorder="1" applyAlignment="1">
      <alignment horizontal="left" vertical="center"/>
    </xf>
    <xf numFmtId="0" fontId="28" fillId="0" borderId="23" xfId="51" applyFont="1" applyFill="1" applyBorder="1" applyAlignment="1">
      <alignment horizontal="left" vertical="center"/>
    </xf>
    <xf numFmtId="0" fontId="28" fillId="0" borderId="24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30" fillId="0" borderId="28" xfId="51" applyFont="1" applyBorder="1" applyAlignment="1">
      <alignment horizontal="left" vertical="center"/>
    </xf>
    <xf numFmtId="0" fontId="30" fillId="0" borderId="26" xfId="51" applyFont="1" applyBorder="1" applyAlignment="1">
      <alignment horizontal="left" vertical="center"/>
    </xf>
    <xf numFmtId="0" fontId="30" fillId="0" borderId="27" xfId="51" applyFont="1" applyBorder="1" applyAlignment="1">
      <alignment horizontal="left" vertical="center"/>
    </xf>
    <xf numFmtId="0" fontId="31" fillId="0" borderId="38" xfId="51" applyFont="1" applyBorder="1" applyAlignment="1">
      <alignment vertical="center"/>
    </xf>
    <xf numFmtId="0" fontId="28" fillId="0" borderId="39" xfId="51" applyFont="1" applyBorder="1" applyAlignment="1">
      <alignment horizontal="center" vertical="center"/>
    </xf>
    <xf numFmtId="0" fontId="31" fillId="0" borderId="39" xfId="51" applyFont="1" applyBorder="1" applyAlignment="1">
      <alignment vertical="center"/>
    </xf>
    <xf numFmtId="0" fontId="28" fillId="0" borderId="39" xfId="51" applyFont="1" applyBorder="1" applyAlignment="1">
      <alignment vertical="center"/>
    </xf>
    <xf numFmtId="58" fontId="25" fillId="0" borderId="39" xfId="51" applyNumberFormat="1" applyFont="1" applyBorder="1" applyAlignment="1">
      <alignment vertical="center"/>
    </xf>
    <xf numFmtId="0" fontId="31" fillId="0" borderId="39" xfId="51" applyFont="1" applyBorder="1" applyAlignment="1">
      <alignment horizontal="center" vertical="center"/>
    </xf>
    <xf numFmtId="0" fontId="28" fillId="0" borderId="40" xfId="51" applyFont="1" applyBorder="1" applyAlignment="1">
      <alignment horizontal="center" vertical="center"/>
    </xf>
    <xf numFmtId="0" fontId="31" fillId="0" borderId="41" xfId="51" applyFont="1" applyFill="1" applyBorder="1" applyAlignment="1">
      <alignment horizontal="left" vertical="center"/>
    </xf>
    <xf numFmtId="0" fontId="31" fillId="0" borderId="39" xfId="51" applyFont="1" applyFill="1" applyBorder="1" applyAlignment="1">
      <alignment horizontal="left" vertical="center"/>
    </xf>
    <xf numFmtId="0" fontId="31" fillId="0" borderId="42" xfId="51" applyFont="1" applyFill="1" applyBorder="1" applyAlignment="1">
      <alignment horizontal="left" vertical="center"/>
    </xf>
    <xf numFmtId="0" fontId="31" fillId="0" borderId="43" xfId="51" applyFont="1" applyFill="1" applyBorder="1" applyAlignment="1">
      <alignment horizontal="center" vertical="center"/>
    </xf>
    <xf numFmtId="0" fontId="31" fillId="0" borderId="44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0" fontId="31" fillId="0" borderId="19" xfId="51" applyFont="1" applyFill="1" applyBorder="1" applyAlignment="1">
      <alignment horizontal="center" vertical="center"/>
    </xf>
    <xf numFmtId="0" fontId="31" fillId="0" borderId="20" xfId="51" applyFont="1" applyFill="1" applyBorder="1" applyAlignment="1">
      <alignment horizontal="center" vertical="center"/>
    </xf>
    <xf numFmtId="0" fontId="31" fillId="0" borderId="21" xfId="51" applyFont="1" applyFill="1" applyBorder="1" applyAlignment="1">
      <alignment horizontal="center" vertical="center"/>
    </xf>
    <xf numFmtId="58" fontId="31" fillId="0" borderId="39" xfId="51" applyNumberFormat="1" applyFont="1" applyBorder="1" applyAlignment="1">
      <alignment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5" fillId="0" borderId="0" xfId="51" applyFont="1" applyBorder="1" applyAlignment="1">
      <alignment horizontal="left" vertical="center"/>
    </xf>
    <xf numFmtId="0" fontId="34" fillId="0" borderId="12" xfId="51" applyFont="1" applyBorder="1" applyAlignment="1">
      <alignment horizontal="center" vertical="top"/>
    </xf>
    <xf numFmtId="0" fontId="30" fillId="0" borderId="46" xfId="51" applyFont="1" applyBorder="1" applyAlignment="1">
      <alignment horizontal="left" vertical="center"/>
    </xf>
    <xf numFmtId="0" fontId="30" fillId="0" borderId="29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31" fillId="0" borderId="41" xfId="51" applyFont="1" applyBorder="1" applyAlignment="1">
      <alignment horizontal="left" vertical="center"/>
    </xf>
    <xf numFmtId="0" fontId="31" fillId="0" borderId="39" xfId="51" applyFont="1" applyBorder="1" applyAlignment="1">
      <alignment horizontal="left" vertical="center"/>
    </xf>
    <xf numFmtId="0" fontId="31" fillId="0" borderId="42" xfId="51" applyFont="1" applyBorder="1" applyAlignment="1">
      <alignment horizontal="left" vertical="center"/>
    </xf>
    <xf numFmtId="0" fontId="30" fillId="0" borderId="43" xfId="51" applyFont="1" applyBorder="1" applyAlignment="1">
      <alignment vertical="center"/>
    </xf>
    <xf numFmtId="0" fontId="25" fillId="0" borderId="44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44" xfId="51" applyFont="1" applyBorder="1" applyAlignment="1">
      <alignment vertical="center"/>
    </xf>
    <xf numFmtId="0" fontId="30" fillId="0" borderId="44" xfId="51" applyFont="1" applyBorder="1" applyAlignment="1">
      <alignment vertical="center"/>
    </xf>
    <xf numFmtId="0" fontId="28" fillId="0" borderId="45" xfId="51" applyFont="1" applyBorder="1" applyAlignment="1">
      <alignment horizontal="left" vertical="center"/>
    </xf>
    <xf numFmtId="0" fontId="30" fillId="0" borderId="43" xfId="51" applyFont="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30" fillId="0" borderId="44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30" fillId="0" borderId="0" xfId="51" applyFont="1" applyBorder="1" applyAlignment="1">
      <alignment vertical="center"/>
    </xf>
    <xf numFmtId="0" fontId="30" fillId="0" borderId="31" xfId="51" applyFont="1" applyBorder="1" applyAlignment="1">
      <alignment horizontal="left" vertical="center" wrapText="1"/>
    </xf>
    <xf numFmtId="0" fontId="30" fillId="0" borderId="32" xfId="51" applyFont="1" applyBorder="1" applyAlignment="1">
      <alignment horizontal="left" vertical="center" wrapText="1"/>
    </xf>
    <xf numFmtId="0" fontId="30" fillId="0" borderId="33" xfId="51" applyFont="1" applyBorder="1" applyAlignment="1">
      <alignment horizontal="left" vertical="center" wrapText="1"/>
    </xf>
    <xf numFmtId="0" fontId="30" fillId="0" borderId="43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35" fillId="0" borderId="48" xfId="51" applyFont="1" applyBorder="1" applyAlignment="1">
      <alignment horizontal="left" vertical="center" wrapText="1"/>
    </xf>
    <xf numFmtId="0" fontId="7" fillId="7" borderId="2" xfId="0" applyFont="1" applyFill="1" applyBorder="1" applyAlignment="1"/>
    <xf numFmtId="9" fontId="28" fillId="0" borderId="17" xfId="51" applyNumberFormat="1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shrinkToFit="1"/>
    </xf>
    <xf numFmtId="9" fontId="36" fillId="0" borderId="2" xfId="0" applyNumberFormat="1" applyFont="1" applyFill="1" applyBorder="1" applyAlignment="1">
      <alignment horizontal="center" vertical="center" shrinkToFit="1"/>
    </xf>
    <xf numFmtId="0" fontId="37" fillId="0" borderId="18" xfId="51" applyFont="1" applyBorder="1" applyAlignment="1">
      <alignment horizontal="left" vertical="center" wrapText="1"/>
    </xf>
    <xf numFmtId="0" fontId="37" fillId="0" borderId="18" xfId="51" applyFont="1" applyBorder="1" applyAlignment="1">
      <alignment horizontal="left" vertical="center"/>
    </xf>
    <xf numFmtId="0" fontId="29" fillId="0" borderId="18" xfId="51" applyFont="1" applyBorder="1" applyAlignment="1">
      <alignment horizontal="left" vertical="center"/>
    </xf>
    <xf numFmtId="0" fontId="28" fillId="0" borderId="16" xfId="51" applyFont="1" applyBorder="1" applyAlignment="1">
      <alignment horizontal="left" vertical="center"/>
    </xf>
    <xf numFmtId="0" fontId="31" fillId="0" borderId="41" xfId="0" applyFont="1" applyBorder="1" applyAlignment="1">
      <alignment horizontal="left" vertical="center"/>
    </xf>
    <xf numFmtId="0" fontId="31" fillId="0" borderId="39" xfId="0" applyFont="1" applyBorder="1" applyAlignment="1">
      <alignment horizontal="left" vertical="center"/>
    </xf>
    <xf numFmtId="0" fontId="31" fillId="0" borderId="42" xfId="0" applyFont="1" applyBorder="1" applyAlignment="1">
      <alignment horizontal="left" vertical="center"/>
    </xf>
    <xf numFmtId="9" fontId="28" fillId="0" borderId="30" xfId="51" applyNumberFormat="1" applyFont="1" applyBorder="1" applyAlignment="1">
      <alignment horizontal="left" vertical="center"/>
    </xf>
    <xf numFmtId="9" fontId="28" fillId="0" borderId="23" xfId="51" applyNumberFormat="1" applyFont="1" applyBorder="1" applyAlignment="1">
      <alignment horizontal="left" vertical="center"/>
    </xf>
    <xf numFmtId="9" fontId="28" fillId="0" borderId="24" xfId="51" applyNumberFormat="1" applyFont="1" applyBorder="1" applyAlignment="1">
      <alignment horizontal="left" vertical="center"/>
    </xf>
    <xf numFmtId="9" fontId="28" fillId="0" borderId="31" xfId="51" applyNumberFormat="1" applyFont="1" applyBorder="1" applyAlignment="1">
      <alignment horizontal="left" vertical="center"/>
    </xf>
    <xf numFmtId="9" fontId="28" fillId="0" borderId="32" xfId="51" applyNumberFormat="1" applyFont="1" applyBorder="1" applyAlignment="1">
      <alignment horizontal="left" vertical="center"/>
    </xf>
    <xf numFmtId="9" fontId="28" fillId="0" borderId="33" xfId="51" applyNumberFormat="1" applyFont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4" xfId="51" applyFont="1" applyFill="1" applyBorder="1" applyAlignment="1">
      <alignment horizontal="left" vertical="center"/>
    </xf>
    <xf numFmtId="0" fontId="27" fillId="0" borderId="45" xfId="51" applyFont="1" applyFill="1" applyBorder="1" applyAlignment="1">
      <alignment horizontal="left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31" fillId="0" borderId="29" xfId="51" applyFont="1" applyFill="1" applyBorder="1" applyAlignment="1">
      <alignment horizontal="left" vertical="center"/>
    </xf>
    <xf numFmtId="0" fontId="28" fillId="0" borderId="50" xfId="51" applyFont="1" applyFill="1" applyBorder="1" applyAlignment="1">
      <alignment horizontal="left" vertical="center"/>
    </xf>
    <xf numFmtId="0" fontId="28" fillId="0" borderId="51" xfId="51" applyFont="1" applyFill="1" applyBorder="1" applyAlignment="1">
      <alignment horizontal="left" vertical="center"/>
    </xf>
    <xf numFmtId="0" fontId="28" fillId="0" borderId="52" xfId="51" applyFont="1" applyFill="1" applyBorder="1" applyAlignment="1">
      <alignment horizontal="left" vertical="center"/>
    </xf>
    <xf numFmtId="0" fontId="31" fillId="0" borderId="35" xfId="51" applyFont="1" applyBorder="1" applyAlignment="1">
      <alignment vertical="center"/>
    </xf>
    <xf numFmtId="0" fontId="38" fillId="0" borderId="39" xfId="51" applyFont="1" applyBorder="1" applyAlignment="1">
      <alignment horizontal="center" vertical="center"/>
    </xf>
    <xf numFmtId="0" fontId="31" fillId="0" borderId="36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0" fontId="31" fillId="0" borderId="53" xfId="51" applyFont="1" applyBorder="1" applyAlignment="1">
      <alignment vertical="center"/>
    </xf>
    <xf numFmtId="58" fontId="25" fillId="0" borderId="36" xfId="51" applyNumberFormat="1" applyFont="1" applyBorder="1" applyAlignment="1">
      <alignment vertical="center"/>
    </xf>
    <xf numFmtId="0" fontId="31" fillId="0" borderId="29" xfId="51" applyFont="1" applyBorder="1" applyAlignment="1">
      <alignment horizontal="center" vertical="center"/>
    </xf>
    <xf numFmtId="0" fontId="31" fillId="0" borderId="54" xfId="51" applyFont="1" applyBorder="1" applyAlignment="1">
      <alignment horizontal="center" vertical="center"/>
    </xf>
    <xf numFmtId="0" fontId="28" fillId="0" borderId="53" xfId="51" applyFont="1" applyBorder="1" applyAlignment="1">
      <alignment horizontal="center" vertical="center"/>
    </xf>
    <xf numFmtId="0" fontId="28" fillId="0" borderId="47" xfId="51" applyFont="1" applyBorder="1" applyAlignment="1">
      <alignment horizontal="center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5" fillId="0" borderId="53" xfId="51" applyFont="1" applyBorder="1" applyAlignment="1">
      <alignment vertical="center"/>
    </xf>
    <xf numFmtId="0" fontId="39" fillId="0" borderId="55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40" fillId="0" borderId="58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/>
    </xf>
    <xf numFmtId="0" fontId="40" fillId="8" borderId="7" xfId="0" applyFont="1" applyFill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40" fillId="8" borderId="2" xfId="0" applyFont="1" applyFill="1" applyBorder="1"/>
    <xf numFmtId="0" fontId="40" fillId="0" borderId="60" xfId="0" applyFont="1" applyBorder="1"/>
    <xf numFmtId="0" fontId="0" fillId="0" borderId="58" xfId="0" applyBorder="1"/>
    <xf numFmtId="0" fontId="0" fillId="8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8" borderId="62" xfId="0" applyFill="1" applyBorder="1"/>
    <xf numFmtId="0" fontId="0" fillId="0" borderId="63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1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10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11" fillId="0" borderId="2" xfId="49" applyFill="1" applyBorder="1" applyAlignment="1" quotePrefix="1">
      <alignment horizontal="center" vertical="center" wrapText="1"/>
    </xf>
    <xf numFmtId="0" fontId="13" fillId="0" borderId="2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6" fillId="0" borderId="11" xfId="54" applyFont="1" applyBorder="1" applyAlignment="1" quotePrefix="1">
      <alignment horizontal="center" vertical="center" wrapText="1"/>
    </xf>
    <xf numFmtId="0" fontId="15" fillId="4" borderId="9" xfId="55" applyFont="1" applyFill="1" applyBorder="1" applyAlignment="1" quotePrefix="1">
      <alignment horizontal="center" vertical="center" wrapText="1"/>
    </xf>
    <xf numFmtId="0" fontId="15" fillId="4" borderId="10" xfId="56" applyFont="1" applyFill="1" applyBorder="1" applyAlignment="1" quotePrefix="1">
      <alignment horizontal="center" vertical="top" wrapText="1"/>
    </xf>
    <xf numFmtId="0" fontId="12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63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631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49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859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9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79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86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670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423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828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800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800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371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76200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1149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76200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120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20967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9065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287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60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92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88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287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20967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906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4" customWidth="1"/>
    <col min="3" max="3" width="10.1666666666667" customWidth="1"/>
  </cols>
  <sheetData>
    <row r="1" ht="21" customHeight="1" spans="1:2">
      <c r="A1" s="345"/>
      <c r="B1" s="346" t="s">
        <v>0</v>
      </c>
    </row>
    <row r="2" spans="1:2">
      <c r="A2" s="11">
        <v>1</v>
      </c>
      <c r="B2" s="347" t="s">
        <v>1</v>
      </c>
    </row>
    <row r="3" spans="1:2">
      <c r="A3" s="11">
        <v>2</v>
      </c>
      <c r="B3" s="347" t="s">
        <v>2</v>
      </c>
    </row>
    <row r="4" spans="1:2">
      <c r="A4" s="11">
        <v>3</v>
      </c>
      <c r="B4" s="347" t="s">
        <v>3</v>
      </c>
    </row>
    <row r="5" spans="1:2">
      <c r="A5" s="11">
        <v>4</v>
      </c>
      <c r="B5" s="347" t="s">
        <v>4</v>
      </c>
    </row>
    <row r="6" spans="1:2">
      <c r="A6" s="11">
        <v>5</v>
      </c>
      <c r="B6" s="347" t="s">
        <v>5</v>
      </c>
    </row>
    <row r="7" spans="1:2">
      <c r="A7" s="11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1">
        <v>1</v>
      </c>
      <c r="B10" s="351" t="s">
        <v>9</v>
      </c>
    </row>
    <row r="11" spans="1:2">
      <c r="A11" s="11">
        <v>2</v>
      </c>
      <c r="B11" s="347" t="s">
        <v>10</v>
      </c>
    </row>
    <row r="12" spans="1:2">
      <c r="A12" s="11">
        <v>3</v>
      </c>
      <c r="B12" s="352" t="s">
        <v>11</v>
      </c>
    </row>
    <row r="13" spans="1:2">
      <c r="A13" s="11">
        <v>4</v>
      </c>
      <c r="B13" s="353" t="s">
        <v>12</v>
      </c>
    </row>
    <row r="14" spans="1:2">
      <c r="A14" s="11">
        <v>5</v>
      </c>
      <c r="B14" s="353" t="s">
        <v>13</v>
      </c>
    </row>
    <row r="15" spans="1:2">
      <c r="A15" s="11">
        <v>6</v>
      </c>
      <c r="B15" s="353" t="s">
        <v>14</v>
      </c>
    </row>
    <row r="16" spans="1:2">
      <c r="A16" s="11">
        <v>7</v>
      </c>
      <c r="B16" s="353" t="s">
        <v>15</v>
      </c>
    </row>
    <row r="17" spans="1:2">
      <c r="A17" s="11">
        <v>8</v>
      </c>
      <c r="B17" s="353" t="s">
        <v>16</v>
      </c>
    </row>
    <row r="18" spans="1:2">
      <c r="A18" s="11">
        <v>9</v>
      </c>
      <c r="B18" s="347" t="s">
        <v>17</v>
      </c>
    </row>
    <row r="19" spans="1:2">
      <c r="A19" s="11"/>
      <c r="B19" s="347"/>
    </row>
    <row r="20" ht="20.25" spans="1:2">
      <c r="A20" s="345"/>
      <c r="B20" s="346" t="s">
        <v>18</v>
      </c>
    </row>
    <row r="21" spans="1:2">
      <c r="A21" s="11">
        <v>1</v>
      </c>
      <c r="B21" s="354" t="s">
        <v>19</v>
      </c>
    </row>
    <row r="22" spans="1:2">
      <c r="A22" s="11">
        <v>2</v>
      </c>
      <c r="B22" s="347" t="s">
        <v>20</v>
      </c>
    </row>
    <row r="23" spans="1:2">
      <c r="A23" s="11">
        <v>3</v>
      </c>
      <c r="B23" s="347" t="s">
        <v>21</v>
      </c>
    </row>
    <row r="24" spans="1:2">
      <c r="A24" s="11">
        <v>4</v>
      </c>
      <c r="B24" s="347" t="s">
        <v>22</v>
      </c>
    </row>
    <row r="25" spans="1:2">
      <c r="A25" s="11">
        <v>5</v>
      </c>
      <c r="B25" s="353" t="s">
        <v>23</v>
      </c>
    </row>
    <row r="26" spans="1:2">
      <c r="A26" s="11">
        <v>6</v>
      </c>
      <c r="B26" s="353" t="s">
        <v>24</v>
      </c>
    </row>
    <row r="27" customFormat="1" spans="1:2">
      <c r="A27" s="11">
        <v>7</v>
      </c>
      <c r="B27" s="347" t="s">
        <v>25</v>
      </c>
    </row>
    <row r="28" spans="1:2">
      <c r="A28" s="11"/>
      <c r="B28" s="347"/>
    </row>
    <row r="29" ht="20.25" spans="1:2">
      <c r="A29" s="345"/>
      <c r="B29" s="346" t="s">
        <v>26</v>
      </c>
    </row>
    <row r="30" spans="1:2">
      <c r="A30" s="11">
        <v>1</v>
      </c>
      <c r="B30" s="354" t="s">
        <v>27</v>
      </c>
    </row>
    <row r="31" spans="1:2">
      <c r="A31" s="11">
        <v>2</v>
      </c>
      <c r="B31" s="347" t="s">
        <v>28</v>
      </c>
    </row>
    <row r="32" spans="1:2">
      <c r="A32" s="11">
        <v>3</v>
      </c>
      <c r="B32" s="347" t="s">
        <v>29</v>
      </c>
    </row>
    <row r="33" ht="28.5" spans="1:2">
      <c r="A33" s="11">
        <v>4</v>
      </c>
      <c r="B33" s="347" t="s">
        <v>30</v>
      </c>
    </row>
    <row r="34" spans="1:2">
      <c r="A34" s="11">
        <v>5</v>
      </c>
      <c r="B34" s="347" t="s">
        <v>31</v>
      </c>
    </row>
    <row r="35" spans="1:2">
      <c r="A35" s="11">
        <v>6</v>
      </c>
      <c r="B35" s="347" t="s">
        <v>32</v>
      </c>
    </row>
    <row r="36" customFormat="1" spans="1:2">
      <c r="A36" s="11">
        <v>7</v>
      </c>
      <c r="B36" s="347" t="s">
        <v>33</v>
      </c>
    </row>
    <row r="37" spans="1:2">
      <c r="A37" s="11"/>
      <c r="B37" s="347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323</v>
      </c>
      <c r="B2" s="29" t="s">
        <v>260</v>
      </c>
      <c r="C2" s="29" t="s">
        <v>261</v>
      </c>
      <c r="D2" s="29" t="s">
        <v>262</v>
      </c>
      <c r="E2" s="29" t="s">
        <v>263</v>
      </c>
      <c r="F2" s="29" t="s">
        <v>264</v>
      </c>
      <c r="G2" s="28" t="s">
        <v>324</v>
      </c>
      <c r="H2" s="28" t="s">
        <v>325</v>
      </c>
      <c r="I2" s="28" t="s">
        <v>326</v>
      </c>
      <c r="J2" s="28" t="s">
        <v>325</v>
      </c>
      <c r="K2" s="28" t="s">
        <v>327</v>
      </c>
      <c r="L2" s="28" t="s">
        <v>325</v>
      </c>
      <c r="M2" s="29" t="s">
        <v>303</v>
      </c>
      <c r="N2" s="29" t="s">
        <v>273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0" t="s">
        <v>323</v>
      </c>
      <c r="B4" s="31" t="s">
        <v>328</v>
      </c>
      <c r="C4" s="31" t="s">
        <v>304</v>
      </c>
      <c r="D4" s="31" t="s">
        <v>262</v>
      </c>
      <c r="E4" s="29" t="s">
        <v>263</v>
      </c>
      <c r="F4" s="29" t="s">
        <v>264</v>
      </c>
      <c r="G4" s="28" t="s">
        <v>324</v>
      </c>
      <c r="H4" s="28" t="s">
        <v>325</v>
      </c>
      <c r="I4" s="28" t="s">
        <v>326</v>
      </c>
      <c r="J4" s="28" t="s">
        <v>325</v>
      </c>
      <c r="K4" s="28" t="s">
        <v>327</v>
      </c>
      <c r="L4" s="28" t="s">
        <v>325</v>
      </c>
      <c r="M4" s="29" t="s">
        <v>303</v>
      </c>
      <c r="N4" s="29" t="s">
        <v>273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7" t="s">
        <v>329</v>
      </c>
      <c r="B11" s="18"/>
      <c r="C11" s="18"/>
      <c r="D11" s="19"/>
      <c r="E11" s="20"/>
      <c r="F11" s="32"/>
      <c r="G11" s="27"/>
      <c r="H11" s="32"/>
      <c r="I11" s="17" t="s">
        <v>330</v>
      </c>
      <c r="J11" s="18"/>
      <c r="K11" s="18"/>
      <c r="L11" s="18"/>
      <c r="M11" s="18"/>
      <c r="N11" s="21"/>
    </row>
    <row r="12" ht="16.5" spans="1:14">
      <c r="A12" s="22" t="s">
        <v>331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21" sqref="I21"/>
    </sheetView>
  </sheetViews>
  <sheetFormatPr defaultColWidth="9" defaultRowHeight="14.25"/>
  <cols>
    <col min="1" max="1" width="10.8" customWidth="1"/>
    <col min="2" max="2" width="7" customWidth="1"/>
    <col min="3" max="3" width="12.1666666666667" customWidth="1"/>
    <col min="4" max="4" width="12.8333333333333" customWidth="1"/>
    <col min="5" max="5" width="15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303</v>
      </c>
      <c r="L2" s="5" t="s">
        <v>273</v>
      </c>
    </row>
    <row r="3" ht="42.75" spans="1:12">
      <c r="A3" s="11" t="s">
        <v>305</v>
      </c>
      <c r="B3" s="357" t="s">
        <v>337</v>
      </c>
      <c r="C3" s="16" t="s">
        <v>275</v>
      </c>
      <c r="D3" s="357" t="s">
        <v>276</v>
      </c>
      <c r="E3" s="358" t="s">
        <v>338</v>
      </c>
      <c r="F3" s="14" t="s">
        <v>63</v>
      </c>
      <c r="G3" s="364" t="s">
        <v>339</v>
      </c>
      <c r="H3" s="357" t="s">
        <v>340</v>
      </c>
      <c r="I3" s="16"/>
      <c r="J3" s="16"/>
      <c r="K3" s="16"/>
      <c r="L3" s="16" t="s">
        <v>279</v>
      </c>
    </row>
    <row r="4" ht="42.75" spans="1:12">
      <c r="A4" s="11" t="s">
        <v>316</v>
      </c>
      <c r="B4" s="357" t="s">
        <v>337</v>
      </c>
      <c r="C4" s="16">
        <v>111</v>
      </c>
      <c r="D4" s="357" t="s">
        <v>276</v>
      </c>
      <c r="E4" s="358" t="s">
        <v>341</v>
      </c>
      <c r="F4" s="14" t="s">
        <v>63</v>
      </c>
      <c r="G4" s="364" t="s">
        <v>339</v>
      </c>
      <c r="H4" s="357" t="s">
        <v>340</v>
      </c>
      <c r="I4" s="16"/>
      <c r="J4" s="16"/>
      <c r="K4" s="16"/>
      <c r="L4" s="16" t="s">
        <v>279</v>
      </c>
    </row>
    <row r="5" ht="42.75" spans="1:12">
      <c r="A5" s="11" t="s">
        <v>317</v>
      </c>
      <c r="B5" s="357" t="s">
        <v>337</v>
      </c>
      <c r="C5" s="16">
        <v>153</v>
      </c>
      <c r="D5" s="357" t="s">
        <v>276</v>
      </c>
      <c r="E5" s="359" t="s">
        <v>342</v>
      </c>
      <c r="F5" s="14" t="s">
        <v>63</v>
      </c>
      <c r="G5" s="364" t="s">
        <v>339</v>
      </c>
      <c r="H5" s="357" t="s">
        <v>340</v>
      </c>
      <c r="I5" s="16"/>
      <c r="J5" s="16"/>
      <c r="K5" s="16"/>
      <c r="L5" s="16" t="s">
        <v>279</v>
      </c>
    </row>
    <row r="6" ht="42.75" spans="1:12">
      <c r="A6" s="11" t="s">
        <v>318</v>
      </c>
      <c r="B6" s="357" t="s">
        <v>337</v>
      </c>
      <c r="C6" s="360" t="s">
        <v>282</v>
      </c>
      <c r="D6" s="357" t="s">
        <v>276</v>
      </c>
      <c r="E6" s="360" t="s">
        <v>342</v>
      </c>
      <c r="F6" s="14" t="s">
        <v>63</v>
      </c>
      <c r="G6" s="364" t="s">
        <v>339</v>
      </c>
      <c r="H6" s="357" t="s">
        <v>340</v>
      </c>
      <c r="I6" s="16"/>
      <c r="J6" s="16"/>
      <c r="K6" s="16"/>
      <c r="L6" s="16" t="s">
        <v>279</v>
      </c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7" t="s">
        <v>284</v>
      </c>
      <c r="B11" s="18"/>
      <c r="C11" s="18"/>
      <c r="D11" s="18"/>
      <c r="E11" s="19"/>
      <c r="F11" s="20"/>
      <c r="G11" s="27"/>
      <c r="H11" s="17" t="s">
        <v>343</v>
      </c>
      <c r="I11" s="18"/>
      <c r="J11" s="18"/>
      <c r="K11" s="18"/>
      <c r="L11" s="21"/>
    </row>
    <row r="12" ht="16.5" spans="1:12">
      <c r="A12" s="22" t="s">
        <v>344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8" sqref="K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304</v>
      </c>
      <c r="D2" s="5" t="s">
        <v>262</v>
      </c>
      <c r="E2" s="5" t="s">
        <v>263</v>
      </c>
      <c r="F2" s="4" t="s">
        <v>346</v>
      </c>
      <c r="G2" s="4" t="s">
        <v>289</v>
      </c>
      <c r="H2" s="6" t="s">
        <v>290</v>
      </c>
      <c r="I2" s="7" t="s">
        <v>292</v>
      </c>
    </row>
    <row r="3" s="1" customFormat="1" ht="16.5" spans="1:9">
      <c r="A3" s="4"/>
      <c r="B3" s="8"/>
      <c r="C3" s="8"/>
      <c r="D3" s="8"/>
      <c r="E3" s="8"/>
      <c r="F3" s="4" t="s">
        <v>347</v>
      </c>
      <c r="G3" s="4" t="s">
        <v>293</v>
      </c>
      <c r="H3" s="9"/>
      <c r="I3" s="10"/>
    </row>
    <row r="4" ht="28.5" spans="1:9">
      <c r="A4" s="11"/>
      <c r="B4" s="357" t="s">
        <v>348</v>
      </c>
      <c r="C4" s="357" t="s">
        <v>349</v>
      </c>
      <c r="D4" s="365" t="s">
        <v>277</v>
      </c>
      <c r="E4" s="14" t="s">
        <v>63</v>
      </c>
      <c r="F4" s="15">
        <v>0.05</v>
      </c>
      <c r="G4" s="15">
        <v>0.05</v>
      </c>
      <c r="H4" s="16"/>
      <c r="I4" s="16" t="s">
        <v>279</v>
      </c>
    </row>
    <row r="5" ht="28.5" spans="1:9">
      <c r="A5" s="11"/>
      <c r="B5" s="357" t="s">
        <v>348</v>
      </c>
      <c r="C5" s="357" t="s">
        <v>349</v>
      </c>
      <c r="D5" s="360" t="s">
        <v>280</v>
      </c>
      <c r="E5" s="14" t="s">
        <v>63</v>
      </c>
      <c r="F5" s="15">
        <v>0.05</v>
      </c>
      <c r="G5" s="15">
        <v>0.05</v>
      </c>
      <c r="H5" s="16"/>
      <c r="I5" s="16" t="s">
        <v>279</v>
      </c>
    </row>
    <row r="6" ht="28.5" spans="1:9">
      <c r="A6" s="11"/>
      <c r="B6" s="357" t="s">
        <v>348</v>
      </c>
      <c r="C6" s="357" t="s">
        <v>349</v>
      </c>
      <c r="D6" s="360" t="s">
        <v>281</v>
      </c>
      <c r="E6" s="14" t="s">
        <v>63</v>
      </c>
      <c r="F6" s="15">
        <v>0.05</v>
      </c>
      <c r="G6" s="15">
        <v>0.05</v>
      </c>
      <c r="H6" s="16"/>
      <c r="I6" s="16" t="s">
        <v>279</v>
      </c>
    </row>
    <row r="7" ht="28.5" spans="1:9">
      <c r="A7" s="11"/>
      <c r="B7" s="357" t="s">
        <v>348</v>
      </c>
      <c r="C7" s="357" t="s">
        <v>349</v>
      </c>
      <c r="D7" s="360" t="s">
        <v>283</v>
      </c>
      <c r="E7" s="14" t="s">
        <v>63</v>
      </c>
      <c r="F7" s="15">
        <v>0.05</v>
      </c>
      <c r="G7" s="15">
        <v>0.05</v>
      </c>
      <c r="H7" s="16"/>
      <c r="I7" s="16" t="s">
        <v>279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7" t="s">
        <v>284</v>
      </c>
      <c r="B12" s="18"/>
      <c r="C12" s="18"/>
      <c r="D12" s="19"/>
      <c r="E12" s="20"/>
      <c r="F12" s="17" t="s">
        <v>343</v>
      </c>
      <c r="G12" s="18"/>
      <c r="H12" s="19"/>
      <c r="I12" s="21"/>
    </row>
    <row r="13" ht="16.5" spans="1:9">
      <c r="A13" s="22" t="s">
        <v>350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25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32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3" t="s">
        <v>41</v>
      </c>
      <c r="G4" s="333" t="s">
        <v>42</v>
      </c>
      <c r="H4" s="327" t="s">
        <v>41</v>
      </c>
      <c r="I4" s="334" t="s">
        <v>42</v>
      </c>
    </row>
    <row r="5" ht="28" customHeight="1" spans="2:9">
      <c r="B5" s="335" t="s">
        <v>43</v>
      </c>
      <c r="C5" s="11">
        <v>13</v>
      </c>
      <c r="D5" s="11">
        <v>0</v>
      </c>
      <c r="E5" s="11">
        <v>1</v>
      </c>
      <c r="F5" s="336">
        <v>0</v>
      </c>
      <c r="G5" s="336">
        <v>1</v>
      </c>
      <c r="H5" s="11">
        <v>1</v>
      </c>
      <c r="I5" s="337">
        <v>2</v>
      </c>
    </row>
    <row r="6" ht="28" customHeight="1" spans="2:9">
      <c r="B6" s="335" t="s">
        <v>44</v>
      </c>
      <c r="C6" s="11">
        <v>20</v>
      </c>
      <c r="D6" s="11">
        <v>0</v>
      </c>
      <c r="E6" s="11">
        <v>1</v>
      </c>
      <c r="F6" s="336">
        <v>1</v>
      </c>
      <c r="G6" s="336">
        <v>2</v>
      </c>
      <c r="H6" s="11">
        <v>2</v>
      </c>
      <c r="I6" s="337">
        <v>3</v>
      </c>
    </row>
    <row r="7" ht="28" customHeight="1" spans="2:9">
      <c r="B7" s="335" t="s">
        <v>45</v>
      </c>
      <c r="C7" s="11">
        <v>32</v>
      </c>
      <c r="D7" s="11">
        <v>0</v>
      </c>
      <c r="E7" s="11">
        <v>1</v>
      </c>
      <c r="F7" s="336">
        <v>2</v>
      </c>
      <c r="G7" s="336">
        <v>3</v>
      </c>
      <c r="H7" s="11">
        <v>3</v>
      </c>
      <c r="I7" s="337">
        <v>4</v>
      </c>
    </row>
    <row r="8" ht="28" customHeight="1" spans="2:9">
      <c r="B8" s="335" t="s">
        <v>46</v>
      </c>
      <c r="C8" s="11">
        <v>50</v>
      </c>
      <c r="D8" s="11">
        <v>1</v>
      </c>
      <c r="E8" s="11">
        <v>2</v>
      </c>
      <c r="F8" s="336">
        <v>3</v>
      </c>
      <c r="G8" s="336">
        <v>4</v>
      </c>
      <c r="H8" s="11">
        <v>5</v>
      </c>
      <c r="I8" s="337">
        <v>6</v>
      </c>
    </row>
    <row r="9" ht="28" customHeight="1" spans="2:9">
      <c r="B9" s="335" t="s">
        <v>47</v>
      </c>
      <c r="C9" s="11">
        <v>80</v>
      </c>
      <c r="D9" s="11">
        <v>2</v>
      </c>
      <c r="E9" s="11">
        <v>3</v>
      </c>
      <c r="F9" s="336">
        <v>5</v>
      </c>
      <c r="G9" s="336">
        <v>6</v>
      </c>
      <c r="H9" s="11">
        <v>7</v>
      </c>
      <c r="I9" s="337">
        <v>8</v>
      </c>
    </row>
    <row r="10" ht="28" customHeight="1" spans="2:9">
      <c r="B10" s="335" t="s">
        <v>48</v>
      </c>
      <c r="C10" s="11">
        <v>125</v>
      </c>
      <c r="D10" s="11">
        <v>3</v>
      </c>
      <c r="E10" s="11">
        <v>4</v>
      </c>
      <c r="F10" s="336">
        <v>7</v>
      </c>
      <c r="G10" s="336">
        <v>8</v>
      </c>
      <c r="H10" s="11">
        <v>10</v>
      </c>
      <c r="I10" s="337">
        <v>11</v>
      </c>
    </row>
    <row r="11" ht="28" customHeight="1" spans="2:9">
      <c r="B11" s="335" t="s">
        <v>49</v>
      </c>
      <c r="C11" s="11">
        <v>200</v>
      </c>
      <c r="D11" s="11">
        <v>5</v>
      </c>
      <c r="E11" s="11">
        <v>6</v>
      </c>
      <c r="F11" s="336">
        <v>10</v>
      </c>
      <c r="G11" s="336">
        <v>11</v>
      </c>
      <c r="H11" s="11">
        <v>14</v>
      </c>
      <c r="I11" s="337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C4"/>
    </sheetView>
  </sheetViews>
  <sheetFormatPr defaultColWidth="10.3333333333333" defaultRowHeight="16.5" customHeight="1"/>
  <cols>
    <col min="1" max="1" width="11.1166666666667" style="155" customWidth="1"/>
    <col min="2" max="9" width="10.3333333333333" style="155"/>
    <col min="10" max="10" width="8.83333333333333" style="155" customWidth="1"/>
    <col min="11" max="11" width="12" style="155" customWidth="1"/>
    <col min="12" max="16384" width="10.3333333333333" style="155"/>
  </cols>
  <sheetData>
    <row r="1" ht="21" spans="1:11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ht="15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ht="14.25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46020</v>
      </c>
      <c r="G4" s="174"/>
      <c r="H4" s="169" t="s">
        <v>65</v>
      </c>
      <c r="I4" s="172"/>
      <c r="J4" s="170" t="s">
        <v>66</v>
      </c>
      <c r="K4" s="171" t="s">
        <v>67</v>
      </c>
    </row>
    <row r="5" ht="14.25" spans="1:11">
      <c r="A5" s="175" t="s">
        <v>68</v>
      </c>
      <c r="B5" s="170" t="s">
        <v>69</v>
      </c>
      <c r="C5" s="171"/>
      <c r="D5" s="169" t="s">
        <v>70</v>
      </c>
      <c r="E5" s="172"/>
      <c r="F5" s="173">
        <v>45996</v>
      </c>
      <c r="G5" s="174"/>
      <c r="H5" s="169" t="s">
        <v>71</v>
      </c>
      <c r="I5" s="172"/>
      <c r="J5" s="170" t="s">
        <v>66</v>
      </c>
      <c r="K5" s="171" t="s">
        <v>67</v>
      </c>
    </row>
    <row r="6" ht="14.25" spans="1:11">
      <c r="A6" s="169" t="s">
        <v>72</v>
      </c>
      <c r="B6">
        <v>4</v>
      </c>
      <c r="C6">
        <v>5</v>
      </c>
      <c r="D6" s="175" t="s">
        <v>73</v>
      </c>
      <c r="E6" s="176"/>
      <c r="F6" s="173">
        <v>46011</v>
      </c>
      <c r="G6" s="174"/>
      <c r="H6" s="169" t="s">
        <v>74</v>
      </c>
      <c r="I6" s="172"/>
      <c r="J6" s="170" t="s">
        <v>66</v>
      </c>
      <c r="K6" s="171" t="s">
        <v>67</v>
      </c>
    </row>
    <row r="7" ht="14.25" spans="1:11">
      <c r="A7" s="169" t="s">
        <v>75</v>
      </c>
      <c r="B7" s="177">
        <v>4100</v>
      </c>
      <c r="C7" s="178"/>
      <c r="D7" s="175" t="s">
        <v>76</v>
      </c>
      <c r="E7" s="179"/>
      <c r="F7" s="173">
        <v>46019</v>
      </c>
      <c r="G7" s="174"/>
      <c r="H7" s="169" t="s">
        <v>77</v>
      </c>
      <c r="I7" s="172"/>
      <c r="J7" s="170" t="s">
        <v>66</v>
      </c>
      <c r="K7" s="171" t="s">
        <v>67</v>
      </c>
    </row>
    <row r="8" ht="15" spans="1:11">
      <c r="A8" s="180" t="s">
        <v>78</v>
      </c>
      <c r="B8" s="181"/>
      <c r="C8" s="182"/>
      <c r="D8" s="183" t="s">
        <v>79</v>
      </c>
      <c r="E8" s="184"/>
      <c r="F8" s="185">
        <v>46020</v>
      </c>
      <c r="G8" s="186"/>
      <c r="H8" s="183" t="s">
        <v>80</v>
      </c>
      <c r="I8" s="184"/>
      <c r="J8" s="187" t="s">
        <v>66</v>
      </c>
      <c r="K8" s="188" t="s">
        <v>67</v>
      </c>
    </row>
    <row r="9" ht="15" spans="1:11">
      <c r="A9" s="256" t="s">
        <v>81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ht="15" spans="1:11">
      <c r="A10" s="259" t="s">
        <v>82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ht="14.25" spans="1:11">
      <c r="A11" s="262" t="s">
        <v>83</v>
      </c>
      <c r="B11" s="263" t="s">
        <v>84</v>
      </c>
      <c r="C11" s="264" t="s">
        <v>85</v>
      </c>
      <c r="D11" s="265"/>
      <c r="E11" s="266" t="s">
        <v>86</v>
      </c>
      <c r="F11" s="263" t="s">
        <v>84</v>
      </c>
      <c r="G11" s="264" t="s">
        <v>85</v>
      </c>
      <c r="H11" s="264" t="s">
        <v>87</v>
      </c>
      <c r="I11" s="266" t="s">
        <v>88</v>
      </c>
      <c r="J11" s="263" t="s">
        <v>84</v>
      </c>
      <c r="K11" s="267" t="s">
        <v>85</v>
      </c>
    </row>
    <row r="12" ht="14.25" spans="1:11">
      <c r="A12" s="175" t="s">
        <v>89</v>
      </c>
      <c r="B12" s="196" t="s">
        <v>84</v>
      </c>
      <c r="C12" s="170" t="s">
        <v>85</v>
      </c>
      <c r="D12" s="179"/>
      <c r="E12" s="176" t="s">
        <v>90</v>
      </c>
      <c r="F12" s="196" t="s">
        <v>84</v>
      </c>
      <c r="G12" s="170" t="s">
        <v>85</v>
      </c>
      <c r="H12" s="170" t="s">
        <v>87</v>
      </c>
      <c r="I12" s="176" t="s">
        <v>91</v>
      </c>
      <c r="J12" s="196" t="s">
        <v>84</v>
      </c>
      <c r="K12" s="171" t="s">
        <v>85</v>
      </c>
    </row>
    <row r="13" ht="14.25" spans="1:11">
      <c r="A13" s="175" t="s">
        <v>92</v>
      </c>
      <c r="B13" s="196" t="s">
        <v>84</v>
      </c>
      <c r="C13" s="170" t="s">
        <v>85</v>
      </c>
      <c r="D13" s="179"/>
      <c r="E13" s="176" t="s">
        <v>93</v>
      </c>
      <c r="F13" s="170" t="s">
        <v>94</v>
      </c>
      <c r="G13" s="170" t="s">
        <v>95</v>
      </c>
      <c r="H13" s="170" t="s">
        <v>87</v>
      </c>
      <c r="I13" s="176" t="s">
        <v>96</v>
      </c>
      <c r="J13" s="196" t="s">
        <v>84</v>
      </c>
      <c r="K13" s="171" t="s">
        <v>85</v>
      </c>
    </row>
    <row r="14" ht="15" spans="1:11">
      <c r="A14" s="183" t="s">
        <v>97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97"/>
    </row>
    <row r="15" ht="15" spans="1:11">
      <c r="A15" s="259" t="s">
        <v>98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ht="14.25" spans="1:11">
      <c r="A16" s="268" t="s">
        <v>99</v>
      </c>
      <c r="B16" s="264" t="s">
        <v>94</v>
      </c>
      <c r="C16" s="264" t="s">
        <v>95</v>
      </c>
      <c r="D16" s="269"/>
      <c r="E16" s="270" t="s">
        <v>100</v>
      </c>
      <c r="F16" s="264" t="s">
        <v>94</v>
      </c>
      <c r="G16" s="264" t="s">
        <v>95</v>
      </c>
      <c r="H16" s="271"/>
      <c r="I16" s="270" t="s">
        <v>101</v>
      </c>
      <c r="J16" s="264" t="s">
        <v>94</v>
      </c>
      <c r="K16" s="267" t="s">
        <v>95</v>
      </c>
    </row>
    <row r="17" customHeight="1" spans="1:22">
      <c r="A17" s="218" t="s">
        <v>102</v>
      </c>
      <c r="B17" s="170" t="s">
        <v>94</v>
      </c>
      <c r="C17" s="170" t="s">
        <v>95</v>
      </c>
      <c r="D17" s="272"/>
      <c r="E17" s="219" t="s">
        <v>103</v>
      </c>
      <c r="F17" s="170" t="s">
        <v>94</v>
      </c>
      <c r="G17" s="170" t="s">
        <v>95</v>
      </c>
      <c r="H17" s="273"/>
      <c r="I17" s="219" t="s">
        <v>104</v>
      </c>
      <c r="J17" s="170" t="s">
        <v>94</v>
      </c>
      <c r="K17" s="171" t="s">
        <v>95</v>
      </c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</row>
    <row r="18" ht="18" customHeight="1" spans="1:22">
      <c r="A18" s="275" t="s">
        <v>105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7"/>
    </row>
    <row r="19" s="254" customFormat="1" ht="18" customHeight="1" spans="1:22">
      <c r="A19" s="259" t="s">
        <v>106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customHeight="1" spans="1:22">
      <c r="A20" s="278" t="s">
        <v>107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ht="21.75" customHeight="1" spans="1:22">
      <c r="A21" s="281" t="s">
        <v>108</v>
      </c>
      <c r="B21" s="219" t="s">
        <v>109</v>
      </c>
      <c r="C21" s="219" t="s">
        <v>110</v>
      </c>
      <c r="D21" s="219" t="s">
        <v>111</v>
      </c>
      <c r="E21" s="219" t="s">
        <v>112</v>
      </c>
      <c r="F21" s="219" t="s">
        <v>113</v>
      </c>
      <c r="G21" s="219" t="s">
        <v>114</v>
      </c>
      <c r="H21" s="219" t="s">
        <v>115</v>
      </c>
      <c r="I21" s="219" t="s">
        <v>116</v>
      </c>
      <c r="J21" s="219" t="s">
        <v>117</v>
      </c>
      <c r="K21" s="221" t="s">
        <v>118</v>
      </c>
    </row>
    <row r="22" customHeight="1" spans="1:22">
      <c r="A22" s="282" t="s">
        <v>119</v>
      </c>
      <c r="B22" s="283"/>
      <c r="C22" s="284"/>
      <c r="D22" s="285">
        <v>1</v>
      </c>
      <c r="E22" s="285">
        <v>1</v>
      </c>
      <c r="F22" s="285">
        <v>1</v>
      </c>
      <c r="G22" s="285">
        <v>1</v>
      </c>
      <c r="H22" s="285">
        <v>1</v>
      </c>
      <c r="I22" s="285"/>
      <c r="J22" s="283"/>
      <c r="K22" s="286"/>
    </row>
    <row r="23" customHeight="1" spans="1:22">
      <c r="A23" s="14" t="s">
        <v>120</v>
      </c>
      <c r="B23" s="283"/>
      <c r="C23" s="283"/>
      <c r="D23" s="285">
        <v>1</v>
      </c>
      <c r="E23" s="285">
        <v>1</v>
      </c>
      <c r="F23" s="285">
        <v>1</v>
      </c>
      <c r="G23" s="285">
        <v>1</v>
      </c>
      <c r="H23" s="285">
        <v>1</v>
      </c>
      <c r="I23" s="285"/>
      <c r="J23" s="283"/>
      <c r="K23" s="287"/>
    </row>
    <row r="24" customHeight="1" spans="1:22">
      <c r="A24" s="282" t="s">
        <v>121</v>
      </c>
      <c r="B24" s="283"/>
      <c r="C24" s="283"/>
      <c r="D24" s="285">
        <v>1</v>
      </c>
      <c r="E24" s="285">
        <v>1</v>
      </c>
      <c r="F24" s="285">
        <v>1</v>
      </c>
      <c r="G24" s="285">
        <v>1</v>
      </c>
      <c r="H24" s="285">
        <v>1</v>
      </c>
      <c r="I24" s="285"/>
      <c r="J24" s="283"/>
      <c r="K24" s="287"/>
    </row>
    <row r="25" customHeight="1" spans="1:22">
      <c r="A25" s="14" t="s">
        <v>122</v>
      </c>
      <c r="B25" s="283"/>
      <c r="C25" s="283"/>
      <c r="D25" s="285">
        <v>1</v>
      </c>
      <c r="E25" s="285">
        <v>1</v>
      </c>
      <c r="F25" s="285">
        <v>1</v>
      </c>
      <c r="G25" s="285">
        <v>1</v>
      </c>
      <c r="H25" s="285">
        <v>1</v>
      </c>
      <c r="I25" s="283"/>
      <c r="J25" s="283"/>
      <c r="K25" s="288"/>
    </row>
    <row r="26" customHeight="1" spans="1:22">
      <c r="A26" s="289"/>
      <c r="B26" s="283"/>
      <c r="C26" s="283"/>
      <c r="D26" s="283"/>
      <c r="E26" s="283"/>
      <c r="F26" s="283"/>
      <c r="G26" s="283"/>
      <c r="H26" s="283"/>
      <c r="I26" s="283"/>
      <c r="J26" s="283"/>
      <c r="K26" s="288"/>
    </row>
    <row r="27" customHeight="1" spans="1:22">
      <c r="A27" s="289"/>
      <c r="B27" s="283"/>
      <c r="C27" s="283"/>
      <c r="D27" s="283"/>
      <c r="E27" s="283"/>
      <c r="F27" s="283"/>
      <c r="G27" s="283"/>
      <c r="H27" s="283"/>
      <c r="I27" s="283"/>
      <c r="J27" s="283"/>
      <c r="K27" s="288"/>
    </row>
    <row r="28" customHeight="1" spans="1:22">
      <c r="A28" s="289"/>
      <c r="B28" s="283"/>
      <c r="C28" s="283"/>
      <c r="D28" s="283"/>
      <c r="E28" s="283"/>
      <c r="F28" s="283"/>
      <c r="G28" s="283"/>
      <c r="H28" s="283"/>
      <c r="I28" s="283"/>
      <c r="J28" s="283"/>
      <c r="K28" s="288"/>
    </row>
    <row r="29" ht="18" customHeight="1" spans="1:22">
      <c r="A29" s="290" t="s">
        <v>123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ht="18.75" customHeight="1" spans="1:22">
      <c r="A30" s="293" t="s">
        <v>124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ht="18.75" customHeight="1" spans="1:22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298"/>
    </row>
    <row r="32" ht="18" customHeight="1" spans="1:22">
      <c r="A32" s="290" t="s">
        <v>125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ht="14.25" spans="1:11">
      <c r="A33" s="299" t="s">
        <v>126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ht="15" spans="1:11">
      <c r="A34" s="97" t="s">
        <v>127</v>
      </c>
      <c r="B34" s="100"/>
      <c r="C34" s="170" t="s">
        <v>66</v>
      </c>
      <c r="D34" s="170" t="s">
        <v>67</v>
      </c>
      <c r="E34" s="302" t="s">
        <v>128</v>
      </c>
      <c r="F34" s="303"/>
      <c r="G34" s="303"/>
      <c r="H34" s="303"/>
      <c r="I34" s="303"/>
      <c r="J34" s="303"/>
      <c r="K34" s="304"/>
    </row>
    <row r="35" ht="15" spans="1:11">
      <c r="A35" s="305" t="s">
        <v>129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4.25" spans="1:11">
      <c r="A36" s="306" t="s">
        <v>130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ht="14.25" spans="1:11">
      <c r="A37" s="229" t="s">
        <v>131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ht="14.25" spans="1:11">
      <c r="A38" s="229" t="s">
        <v>132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4.25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4.25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ht="14.25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ht="14.25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5" spans="1:11">
      <c r="A43" s="222" t="s">
        <v>133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ht="15" spans="1:11">
      <c r="A44" s="259" t="s">
        <v>134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ht="14.25" spans="1:11">
      <c r="A45" s="268" t="s">
        <v>135</v>
      </c>
      <c r="B45" s="264" t="s">
        <v>94</v>
      </c>
      <c r="C45" s="264" t="s">
        <v>95</v>
      </c>
      <c r="D45" s="264" t="s">
        <v>87</v>
      </c>
      <c r="E45" s="270" t="s">
        <v>136</v>
      </c>
      <c r="F45" s="264" t="s">
        <v>94</v>
      </c>
      <c r="G45" s="264" t="s">
        <v>95</v>
      </c>
      <c r="H45" s="264" t="s">
        <v>87</v>
      </c>
      <c r="I45" s="270" t="s">
        <v>137</v>
      </c>
      <c r="J45" s="264" t="s">
        <v>94</v>
      </c>
      <c r="K45" s="267" t="s">
        <v>95</v>
      </c>
    </row>
    <row r="46" ht="14.25" spans="1:11">
      <c r="A46" s="218" t="s">
        <v>86</v>
      </c>
      <c r="B46" s="170" t="s">
        <v>94</v>
      </c>
      <c r="C46" s="170" t="s">
        <v>95</v>
      </c>
      <c r="D46" s="170" t="s">
        <v>87</v>
      </c>
      <c r="E46" s="219" t="s">
        <v>93</v>
      </c>
      <c r="F46" s="170" t="s">
        <v>94</v>
      </c>
      <c r="G46" s="170" t="s">
        <v>95</v>
      </c>
      <c r="H46" s="170" t="s">
        <v>87</v>
      </c>
      <c r="I46" s="219" t="s">
        <v>104</v>
      </c>
      <c r="J46" s="170" t="s">
        <v>94</v>
      </c>
      <c r="K46" s="171" t="s">
        <v>95</v>
      </c>
    </row>
    <row r="47" ht="15" spans="1:11">
      <c r="A47" s="183" t="s">
        <v>97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97"/>
    </row>
    <row r="48" ht="15" spans="1:11">
      <c r="A48" s="305" t="s">
        <v>138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ht="15" spans="1:11">
      <c r="A50" s="309" t="s">
        <v>139</v>
      </c>
      <c r="B50" s="310" t="s">
        <v>140</v>
      </c>
      <c r="C50" s="310"/>
      <c r="D50" s="311" t="s">
        <v>141</v>
      </c>
      <c r="E50" s="312"/>
      <c r="F50" s="313" t="s">
        <v>142</v>
      </c>
      <c r="G50" s="314">
        <v>46001</v>
      </c>
      <c r="H50" s="315" t="s">
        <v>143</v>
      </c>
      <c r="I50" s="316"/>
      <c r="J50" s="317"/>
      <c r="K50" s="318"/>
    </row>
    <row r="51" ht="15" spans="1:11">
      <c r="A51" s="305" t="s">
        <v>144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ht="15" spans="1:11">
      <c r="A53" s="309" t="s">
        <v>139</v>
      </c>
      <c r="B53" s="310" t="s">
        <v>140</v>
      </c>
      <c r="C53" s="310"/>
      <c r="D53" s="311" t="s">
        <v>141</v>
      </c>
      <c r="E53" s="322" t="s">
        <v>145</v>
      </c>
      <c r="F53" s="313" t="s">
        <v>146</v>
      </c>
      <c r="G53" s="314">
        <v>46001</v>
      </c>
      <c r="H53" s="315" t="s">
        <v>143</v>
      </c>
      <c r="I53" s="316"/>
      <c r="J53" s="317" t="s">
        <v>147</v>
      </c>
      <c r="K53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5" customWidth="1"/>
    <col min="2" max="6" width="10" style="155"/>
    <col min="7" max="7" width="10.125" style="155"/>
    <col min="8" max="16384" width="10" style="155"/>
  </cols>
  <sheetData>
    <row r="1" ht="22.5" customHeight="1" spans="1:11">
      <c r="A1" s="156" t="s">
        <v>148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customHeight="1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customHeight="1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46020</v>
      </c>
      <c r="G4" s="174"/>
      <c r="H4" s="169" t="s">
        <v>65</v>
      </c>
      <c r="I4" s="172"/>
      <c r="J4" s="170" t="s">
        <v>66</v>
      </c>
      <c r="K4" s="171" t="s">
        <v>67</v>
      </c>
    </row>
    <row r="5" customHeight="1" spans="1:11">
      <c r="A5" s="175" t="s">
        <v>68</v>
      </c>
      <c r="B5" s="170" t="s">
        <v>69</v>
      </c>
      <c r="C5" s="171"/>
      <c r="D5" s="169" t="s">
        <v>70</v>
      </c>
      <c r="E5" s="172"/>
      <c r="F5" s="173">
        <v>45996</v>
      </c>
      <c r="G5" s="174"/>
      <c r="H5" s="169" t="s">
        <v>71</v>
      </c>
      <c r="I5" s="172"/>
      <c r="J5" s="170" t="s">
        <v>66</v>
      </c>
      <c r="K5" s="171" t="s">
        <v>67</v>
      </c>
    </row>
    <row r="6" customHeight="1" spans="1:11">
      <c r="A6" s="169" t="s">
        <v>72</v>
      </c>
      <c r="B6">
        <v>4</v>
      </c>
      <c r="C6">
        <v>5</v>
      </c>
      <c r="D6" s="175" t="s">
        <v>73</v>
      </c>
      <c r="E6" s="176"/>
      <c r="F6" s="173">
        <v>46011</v>
      </c>
      <c r="G6" s="174"/>
      <c r="H6" s="169" t="s">
        <v>74</v>
      </c>
      <c r="I6" s="172"/>
      <c r="J6" s="170" t="s">
        <v>66</v>
      </c>
      <c r="K6" s="171" t="s">
        <v>67</v>
      </c>
    </row>
    <row r="7" customHeight="1" spans="1:11">
      <c r="A7" s="169" t="s">
        <v>75</v>
      </c>
      <c r="B7" s="177">
        <v>4100</v>
      </c>
      <c r="C7" s="178"/>
      <c r="D7" s="175" t="s">
        <v>76</v>
      </c>
      <c r="E7" s="179"/>
      <c r="F7" s="173">
        <v>46019</v>
      </c>
      <c r="G7" s="174"/>
      <c r="H7" s="169" t="s">
        <v>77</v>
      </c>
      <c r="I7" s="172"/>
      <c r="J7" s="170" t="s">
        <v>66</v>
      </c>
      <c r="K7" s="171" t="s">
        <v>67</v>
      </c>
    </row>
    <row r="8" customHeight="1" spans="1:11">
      <c r="A8" s="180" t="s">
        <v>78</v>
      </c>
      <c r="B8" s="181"/>
      <c r="C8" s="182"/>
      <c r="D8" s="183" t="s">
        <v>79</v>
      </c>
      <c r="E8" s="184"/>
      <c r="F8" s="185">
        <v>46020</v>
      </c>
      <c r="G8" s="186"/>
      <c r="H8" s="183" t="s">
        <v>80</v>
      </c>
      <c r="I8" s="184"/>
      <c r="J8" s="187" t="s">
        <v>66</v>
      </c>
      <c r="K8" s="188" t="s">
        <v>67</v>
      </c>
    </row>
    <row r="9" customHeight="1" spans="1:11">
      <c r="A9" s="189" t="s">
        <v>149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customHeight="1" spans="1:11">
      <c r="A10" s="190" t="s">
        <v>83</v>
      </c>
      <c r="B10" s="191" t="s">
        <v>84</v>
      </c>
      <c r="C10" s="192" t="s">
        <v>85</v>
      </c>
      <c r="D10" s="193"/>
      <c r="E10" s="194" t="s">
        <v>88</v>
      </c>
      <c r="F10" s="191" t="s">
        <v>84</v>
      </c>
      <c r="G10" s="192" t="s">
        <v>85</v>
      </c>
      <c r="H10" s="191"/>
      <c r="I10" s="194" t="s">
        <v>86</v>
      </c>
      <c r="J10" s="191" t="s">
        <v>84</v>
      </c>
      <c r="K10" s="195" t="s">
        <v>85</v>
      </c>
    </row>
    <row r="11" customHeight="1" spans="1:11">
      <c r="A11" s="175" t="s">
        <v>89</v>
      </c>
      <c r="B11" s="196" t="s">
        <v>84</v>
      </c>
      <c r="C11" s="170" t="s">
        <v>85</v>
      </c>
      <c r="D11" s="179"/>
      <c r="E11" s="176" t="s">
        <v>91</v>
      </c>
      <c r="F11" s="196" t="s">
        <v>84</v>
      </c>
      <c r="G11" s="170" t="s">
        <v>85</v>
      </c>
      <c r="H11" s="196"/>
      <c r="I11" s="176" t="s">
        <v>96</v>
      </c>
      <c r="J11" s="196" t="s">
        <v>84</v>
      </c>
      <c r="K11" s="171" t="s">
        <v>85</v>
      </c>
    </row>
    <row r="12" customHeight="1" spans="1:11">
      <c r="A12" s="183" t="s">
        <v>128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97"/>
    </row>
    <row r="13" customHeight="1" spans="1:11">
      <c r="A13" s="198" t="s">
        <v>150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customHeight="1" spans="1:11">
      <c r="A14" s="199" t="s">
        <v>151</v>
      </c>
      <c r="B14" s="200"/>
      <c r="C14" s="200"/>
      <c r="D14" s="200"/>
      <c r="E14" s="200"/>
      <c r="F14" s="200"/>
      <c r="G14" s="200"/>
      <c r="H14" s="200"/>
      <c r="I14" s="201"/>
      <c r="J14" s="201"/>
      <c r="K14" s="202"/>
    </row>
    <row r="15" customHeight="1" spans="1:11">
      <c r="A15" s="203"/>
      <c r="B15" s="204"/>
      <c r="C15" s="204"/>
      <c r="D15" s="205"/>
      <c r="E15" s="206"/>
      <c r="F15" s="204"/>
      <c r="G15" s="204"/>
      <c r="H15" s="205"/>
      <c r="I15" s="207"/>
      <c r="J15" s="208"/>
      <c r="K15" s="209"/>
    </row>
    <row r="16" customHeight="1" spans="1:11">
      <c r="A16" s="210"/>
      <c r="B16" s="187"/>
      <c r="C16" s="187"/>
      <c r="D16" s="187"/>
      <c r="E16" s="187"/>
      <c r="F16" s="187"/>
      <c r="G16" s="187"/>
      <c r="H16" s="187"/>
      <c r="I16" s="187"/>
      <c r="J16" s="187"/>
      <c r="K16" s="188"/>
    </row>
    <row r="17" customHeight="1" spans="1:11">
      <c r="A17" s="198" t="s">
        <v>152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customHeight="1" spans="1:11">
      <c r="A18" s="199" t="s">
        <v>153</v>
      </c>
      <c r="B18" s="200"/>
      <c r="C18" s="200"/>
      <c r="D18" s="200"/>
      <c r="E18" s="200"/>
      <c r="F18" s="200"/>
      <c r="G18" s="200"/>
      <c r="H18" s="200"/>
      <c r="I18" s="201"/>
      <c r="J18" s="201"/>
      <c r="K18" s="202"/>
    </row>
    <row r="19" customHeight="1" spans="1:11">
      <c r="A19" s="203"/>
      <c r="B19" s="204"/>
      <c r="C19" s="204"/>
      <c r="D19" s="205"/>
      <c r="E19" s="206"/>
      <c r="F19" s="204"/>
      <c r="G19" s="204"/>
      <c r="H19" s="205"/>
      <c r="I19" s="207"/>
      <c r="J19" s="208"/>
      <c r="K19" s="209"/>
    </row>
    <row r="20" customHeight="1" spans="1:11">
      <c r="A20" s="210"/>
      <c r="B20" s="187"/>
      <c r="C20" s="187"/>
      <c r="D20" s="187"/>
      <c r="E20" s="187"/>
      <c r="F20" s="187"/>
      <c r="G20" s="187"/>
      <c r="H20" s="187"/>
      <c r="I20" s="187"/>
      <c r="J20" s="187"/>
      <c r="K20" s="188"/>
    </row>
    <row r="21" customHeight="1" spans="1:11">
      <c r="A21" s="211" t="s">
        <v>125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82" t="s">
        <v>126</v>
      </c>
      <c r="B22" s="88"/>
      <c r="C22" s="88"/>
      <c r="D22" s="88"/>
      <c r="E22" s="88"/>
      <c r="F22" s="88"/>
      <c r="G22" s="88"/>
      <c r="H22" s="88"/>
      <c r="I22" s="88"/>
      <c r="J22" s="88"/>
      <c r="K22" s="125"/>
    </row>
    <row r="23" customHeight="1" spans="1:11">
      <c r="A23" s="97" t="s">
        <v>127</v>
      </c>
      <c r="B23" s="100"/>
      <c r="C23" s="170" t="s">
        <v>66</v>
      </c>
      <c r="D23" s="170" t="s">
        <v>67</v>
      </c>
      <c r="E23" s="95"/>
      <c r="F23" s="95"/>
      <c r="G23" s="95"/>
      <c r="H23" s="95"/>
      <c r="I23" s="95"/>
      <c r="J23" s="95"/>
      <c r="K23" s="96"/>
    </row>
    <row r="24" customHeight="1" spans="1:11">
      <c r="A24" s="212" t="s">
        <v>154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7"/>
    </row>
    <row r="26" customHeight="1" spans="1:11">
      <c r="A26" s="189" t="s">
        <v>134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customHeight="1" spans="1:11">
      <c r="A27" s="163" t="s">
        <v>135</v>
      </c>
      <c r="B27" s="192" t="s">
        <v>94</v>
      </c>
      <c r="C27" s="192" t="s">
        <v>95</v>
      </c>
      <c r="D27" s="192" t="s">
        <v>87</v>
      </c>
      <c r="E27" s="164" t="s">
        <v>136</v>
      </c>
      <c r="F27" s="192" t="s">
        <v>94</v>
      </c>
      <c r="G27" s="192" t="s">
        <v>95</v>
      </c>
      <c r="H27" s="192" t="s">
        <v>87</v>
      </c>
      <c r="I27" s="164" t="s">
        <v>137</v>
      </c>
      <c r="J27" s="192" t="s">
        <v>94</v>
      </c>
      <c r="K27" s="195" t="s">
        <v>95</v>
      </c>
    </row>
    <row r="28" customHeight="1" spans="1:11">
      <c r="A28" s="218" t="s">
        <v>86</v>
      </c>
      <c r="B28" s="170" t="s">
        <v>94</v>
      </c>
      <c r="C28" s="170" t="s">
        <v>95</v>
      </c>
      <c r="D28" s="170" t="s">
        <v>87</v>
      </c>
      <c r="E28" s="219" t="s">
        <v>93</v>
      </c>
      <c r="F28" s="170" t="s">
        <v>94</v>
      </c>
      <c r="G28" s="170" t="s">
        <v>95</v>
      </c>
      <c r="H28" s="170" t="s">
        <v>87</v>
      </c>
      <c r="I28" s="219" t="s">
        <v>104</v>
      </c>
      <c r="J28" s="170" t="s">
        <v>94</v>
      </c>
      <c r="K28" s="171" t="s">
        <v>95</v>
      </c>
    </row>
    <row r="29" customHeight="1" spans="1:11">
      <c r="A29" s="169" t="s">
        <v>97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customHeight="1" spans="1:11">
      <c r="A31" s="225" t="s">
        <v>155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 t="s">
        <v>156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ht="17.25" customHeight="1" spans="1:11">
      <c r="A33" s="229" t="s">
        <v>157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1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1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7.25" customHeight="1" spans="1:11">
      <c r="A43" s="222" t="s">
        <v>133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customHeight="1" spans="1:11">
      <c r="A44" s="225" t="s">
        <v>158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2" t="s">
        <v>128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4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34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ht="21" customHeight="1" spans="1:11">
      <c r="A48" s="235" t="s">
        <v>139</v>
      </c>
      <c r="B48" s="236" t="s">
        <v>140</v>
      </c>
      <c r="C48" s="236"/>
      <c r="D48" s="237" t="s">
        <v>141</v>
      </c>
      <c r="E48" s="238" t="s">
        <v>159</v>
      </c>
      <c r="F48" s="237" t="s">
        <v>142</v>
      </c>
      <c r="G48" s="239">
        <v>46009</v>
      </c>
      <c r="H48" s="240" t="s">
        <v>143</v>
      </c>
      <c r="I48" s="240"/>
      <c r="J48" s="236" t="s">
        <v>147</v>
      </c>
      <c r="K48" s="241"/>
    </row>
    <row r="49" customHeight="1" spans="1:11">
      <c r="A49" s="242" t="s">
        <v>144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47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50"/>
    </row>
    <row r="52" ht="21" customHeight="1" spans="1:11">
      <c r="A52" s="235" t="s">
        <v>139</v>
      </c>
      <c r="B52" s="236" t="s">
        <v>140</v>
      </c>
      <c r="C52" s="236"/>
      <c r="D52" s="237" t="s">
        <v>141</v>
      </c>
      <c r="E52" s="238" t="s">
        <v>159</v>
      </c>
      <c r="F52" s="237" t="s">
        <v>142</v>
      </c>
      <c r="G52" s="251">
        <v>46010</v>
      </c>
      <c r="H52" s="240" t="s">
        <v>143</v>
      </c>
      <c r="I52" s="240"/>
      <c r="J52" s="252" t="s">
        <v>147</v>
      </c>
      <c r="K52" s="25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2" sqref="G2:H2"/>
    </sheetView>
  </sheetViews>
  <sheetFormatPr defaultColWidth="10.1666666666667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16666666666667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6.25" spans="1:11">
      <c r="A1" s="81" t="s">
        <v>160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53</v>
      </c>
      <c r="B2" s="83" t="s">
        <v>54</v>
      </c>
      <c r="C2" s="83"/>
      <c r="D2" s="84" t="s">
        <v>62</v>
      </c>
      <c r="E2" s="85" t="s">
        <v>63</v>
      </c>
      <c r="F2" s="86" t="s">
        <v>161</v>
      </c>
      <c r="G2" s="87" t="s">
        <v>69</v>
      </c>
      <c r="H2" s="87"/>
      <c r="I2" s="88" t="s">
        <v>57</v>
      </c>
      <c r="J2" s="87" t="s">
        <v>58</v>
      </c>
      <c r="K2" s="89"/>
    </row>
    <row r="3" spans="1:11">
      <c r="A3" s="90" t="s">
        <v>75</v>
      </c>
      <c r="B3" s="91">
        <v>4100</v>
      </c>
      <c r="C3" s="91"/>
      <c r="D3" s="92" t="s">
        <v>162</v>
      </c>
      <c r="E3" s="93">
        <v>46020</v>
      </c>
      <c r="F3" s="94"/>
      <c r="G3" s="94"/>
      <c r="H3" s="95" t="s">
        <v>163</v>
      </c>
      <c r="I3" s="95"/>
      <c r="J3" s="95"/>
      <c r="K3" s="96"/>
    </row>
    <row r="4" spans="1:11">
      <c r="A4" s="97" t="s">
        <v>72</v>
      </c>
      <c r="B4" s="98">
        <v>4</v>
      </c>
      <c r="C4" s="99">
        <v>5</v>
      </c>
      <c r="D4" s="100" t="s">
        <v>164</v>
      </c>
      <c r="E4" s="94" t="s">
        <v>165</v>
      </c>
      <c r="F4" s="94"/>
      <c r="G4" s="94"/>
      <c r="H4" s="100" t="s">
        <v>166</v>
      </c>
      <c r="I4" s="100"/>
      <c r="J4" s="101" t="s">
        <v>66</v>
      </c>
      <c r="K4" s="102" t="s">
        <v>67</v>
      </c>
    </row>
    <row r="5" spans="1:11">
      <c r="A5" s="97" t="s">
        <v>167</v>
      </c>
      <c r="B5" s="91">
        <v>1</v>
      </c>
      <c r="C5" s="91"/>
      <c r="D5" s="92" t="s">
        <v>168</v>
      </c>
      <c r="E5" s="92" t="s">
        <v>169</v>
      </c>
      <c r="F5" s="92" t="s">
        <v>170</v>
      </c>
      <c r="G5" s="92" t="s">
        <v>171</v>
      </c>
      <c r="H5" s="100" t="s">
        <v>172</v>
      </c>
      <c r="I5" s="100"/>
      <c r="J5" s="101" t="s">
        <v>66</v>
      </c>
      <c r="K5" s="102" t="s">
        <v>67</v>
      </c>
    </row>
    <row r="6" ht="15" spans="1:11">
      <c r="A6" s="103" t="s">
        <v>173</v>
      </c>
      <c r="B6" s="104">
        <v>125</v>
      </c>
      <c r="C6" s="104"/>
      <c r="D6" s="105" t="s">
        <v>174</v>
      </c>
      <c r="E6" s="106"/>
      <c r="F6" s="107">
        <v>1260</v>
      </c>
      <c r="G6" s="105"/>
      <c r="H6" s="108" t="s">
        <v>175</v>
      </c>
      <c r="I6" s="108"/>
      <c r="J6" s="107" t="s">
        <v>66</v>
      </c>
      <c r="K6" s="109" t="s">
        <v>67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176</v>
      </c>
      <c r="B8" s="86" t="s">
        <v>177</v>
      </c>
      <c r="C8" s="86" t="s">
        <v>178</v>
      </c>
      <c r="D8" s="86" t="s">
        <v>179</v>
      </c>
      <c r="E8" s="86" t="s">
        <v>180</v>
      </c>
      <c r="F8" s="86" t="s">
        <v>181</v>
      </c>
      <c r="G8" s="114" t="s">
        <v>78</v>
      </c>
      <c r="H8" s="115"/>
      <c r="I8" s="115"/>
      <c r="J8" s="115"/>
      <c r="K8" s="116"/>
    </row>
    <row r="9" spans="1:11">
      <c r="A9" s="97" t="s">
        <v>182</v>
      </c>
      <c r="B9" s="100"/>
      <c r="C9" s="101" t="s">
        <v>66</v>
      </c>
      <c r="D9" s="101" t="s">
        <v>67</v>
      </c>
      <c r="E9" s="92" t="s">
        <v>183</v>
      </c>
      <c r="F9" s="117" t="s">
        <v>184</v>
      </c>
      <c r="G9" s="118"/>
      <c r="H9" s="119"/>
      <c r="I9" s="119"/>
      <c r="J9" s="119"/>
      <c r="K9" s="120"/>
    </row>
    <row r="10" spans="1:11">
      <c r="A10" s="97" t="s">
        <v>185</v>
      </c>
      <c r="B10" s="100"/>
      <c r="C10" s="101" t="s">
        <v>66</v>
      </c>
      <c r="D10" s="101" t="s">
        <v>67</v>
      </c>
      <c r="E10" s="92" t="s">
        <v>186</v>
      </c>
      <c r="F10" s="117" t="s">
        <v>187</v>
      </c>
      <c r="G10" s="118" t="s">
        <v>188</v>
      </c>
      <c r="H10" s="119"/>
      <c r="I10" s="119"/>
      <c r="J10" s="119"/>
      <c r="K10" s="120"/>
    </row>
    <row r="11" spans="1:11">
      <c r="A11" s="121" t="s">
        <v>149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1">
      <c r="A12" s="90" t="s">
        <v>88</v>
      </c>
      <c r="B12" s="101" t="s">
        <v>84</v>
      </c>
      <c r="C12" s="101" t="s">
        <v>85</v>
      </c>
      <c r="D12" s="117"/>
      <c r="E12" s="92" t="s">
        <v>86</v>
      </c>
      <c r="F12" s="101" t="s">
        <v>84</v>
      </c>
      <c r="G12" s="101" t="s">
        <v>85</v>
      </c>
      <c r="H12" s="101"/>
      <c r="I12" s="92" t="s">
        <v>189</v>
      </c>
      <c r="J12" s="101" t="s">
        <v>84</v>
      </c>
      <c r="K12" s="102" t="s">
        <v>85</v>
      </c>
    </row>
    <row r="13" spans="1:11">
      <c r="A13" s="90" t="s">
        <v>91</v>
      </c>
      <c r="B13" s="101" t="s">
        <v>84</v>
      </c>
      <c r="C13" s="101" t="s">
        <v>85</v>
      </c>
      <c r="D13" s="117"/>
      <c r="E13" s="92" t="s">
        <v>96</v>
      </c>
      <c r="F13" s="101" t="s">
        <v>84</v>
      </c>
      <c r="G13" s="101" t="s">
        <v>85</v>
      </c>
      <c r="H13" s="101"/>
      <c r="I13" s="92" t="s">
        <v>190</v>
      </c>
      <c r="J13" s="101" t="s">
        <v>84</v>
      </c>
      <c r="K13" s="102" t="s">
        <v>85</v>
      </c>
    </row>
    <row r="14" ht="15" spans="1:11">
      <c r="A14" s="103" t="s">
        <v>191</v>
      </c>
      <c r="B14" s="107" t="s">
        <v>84</v>
      </c>
      <c r="C14" s="107" t="s">
        <v>85</v>
      </c>
      <c r="D14" s="106"/>
      <c r="E14" s="105" t="s">
        <v>192</v>
      </c>
      <c r="F14" s="107" t="s">
        <v>84</v>
      </c>
      <c r="G14" s="107" t="s">
        <v>85</v>
      </c>
      <c r="H14" s="107"/>
      <c r="I14" s="105" t="s">
        <v>193</v>
      </c>
      <c r="J14" s="107" t="s">
        <v>84</v>
      </c>
      <c r="K14" s="109" t="s">
        <v>85</v>
      </c>
    </row>
    <row r="15" ht="1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78" customFormat="1" spans="1:11">
      <c r="A16" s="82" t="s">
        <v>194</v>
      </c>
      <c r="B16" s="88"/>
      <c r="C16" s="88"/>
      <c r="D16" s="88"/>
      <c r="E16" s="88"/>
      <c r="F16" s="88"/>
      <c r="G16" s="88"/>
      <c r="H16" s="88"/>
      <c r="I16" s="88"/>
      <c r="J16" s="88"/>
      <c r="K16" s="125"/>
    </row>
    <row r="17" spans="1:11">
      <c r="A17" s="97" t="s">
        <v>195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pans="1:11">
      <c r="A18" s="97" t="s">
        <v>196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pans="1:11">
      <c r="A19" s="127" t="s">
        <v>197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11">
      <c r="A24" s="97" t="s">
        <v>127</v>
      </c>
      <c r="B24" s="100"/>
      <c r="C24" s="101" t="s">
        <v>66</v>
      </c>
      <c r="D24" s="101" t="s">
        <v>67</v>
      </c>
      <c r="E24" s="95"/>
      <c r="F24" s="95"/>
      <c r="G24" s="95"/>
      <c r="H24" s="95"/>
      <c r="I24" s="95"/>
      <c r="J24" s="95"/>
      <c r="K24" s="96"/>
    </row>
    <row r="25" ht="15" spans="1:11">
      <c r="A25" s="134" t="s">
        <v>198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199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>
      <c r="A28" s="139" t="s">
        <v>200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39" t="s">
        <v>201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ht="18.75" customHeight="1" spans="1:13">
      <c r="A37" s="146" t="s">
        <v>202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79" customFormat="1" ht="18.75" customHeight="1" spans="1:13">
      <c r="A38" s="97" t="s">
        <v>203</v>
      </c>
      <c r="B38" s="100"/>
      <c r="C38" s="100"/>
      <c r="D38" s="95" t="s">
        <v>204</v>
      </c>
      <c r="E38" s="95"/>
      <c r="F38" s="149" t="s">
        <v>205</v>
      </c>
      <c r="G38" s="150"/>
      <c r="H38" s="100" t="s">
        <v>206</v>
      </c>
      <c r="I38" s="100"/>
      <c r="J38" s="100" t="s">
        <v>207</v>
      </c>
      <c r="K38" s="126"/>
    </row>
    <row r="39" ht="18.75" customHeight="1" spans="1:13">
      <c r="A39" s="97" t="s">
        <v>128</v>
      </c>
      <c r="B39" s="100" t="s">
        <v>208</v>
      </c>
      <c r="C39" s="100"/>
      <c r="D39" s="100"/>
      <c r="E39" s="100"/>
      <c r="F39" s="100"/>
      <c r="G39" s="100"/>
      <c r="H39" s="100"/>
      <c r="I39" s="100"/>
      <c r="J39" s="100"/>
      <c r="K39" s="126"/>
      <c r="M39" s="79"/>
    </row>
    <row r="40" ht="31" customHeight="1" spans="1:13">
      <c r="A40" s="97" t="s">
        <v>209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ht="18.75" customHeight="1" spans="1:13">
      <c r="A41" s="97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ht="32" customHeight="1" spans="1:13">
      <c r="A42" s="103" t="s">
        <v>139</v>
      </c>
      <c r="B42" s="151" t="s">
        <v>210</v>
      </c>
      <c r="C42" s="151"/>
      <c r="D42" s="105" t="s">
        <v>211</v>
      </c>
      <c r="E42" s="106" t="s">
        <v>159</v>
      </c>
      <c r="F42" s="105" t="s">
        <v>142</v>
      </c>
      <c r="G42" s="152">
        <v>46019</v>
      </c>
      <c r="H42" s="153" t="s">
        <v>143</v>
      </c>
      <c r="I42" s="153"/>
      <c r="J42" s="151" t="s">
        <v>147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R5" sqref="R5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3" width="11.25" style="51" customWidth="1"/>
    <col min="14" max="16384" width="9" style="51"/>
  </cols>
  <sheetData>
    <row r="1" ht="30" customHeight="1" spans="1:13">
      <c r="A1" s="52" t="s">
        <v>212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ht="29" customHeight="1" spans="1:13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4" t="s">
        <v>57</v>
      </c>
      <c r="J2" s="55" t="s">
        <v>58</v>
      </c>
      <c r="K2" s="55"/>
      <c r="L2" s="55"/>
      <c r="M2" s="55"/>
    </row>
    <row r="3" ht="29" customHeight="1" spans="1:13">
      <c r="A3" s="58" t="s">
        <v>213</v>
      </c>
      <c r="B3" s="59" t="s">
        <v>214</v>
      </c>
      <c r="C3" s="59"/>
      <c r="D3" s="59"/>
      <c r="E3" s="59"/>
      <c r="F3" s="59"/>
      <c r="G3" s="59"/>
      <c r="H3" s="57"/>
      <c r="I3" s="58" t="s">
        <v>215</v>
      </c>
      <c r="J3" s="58"/>
      <c r="K3" s="58"/>
      <c r="L3" s="58"/>
      <c r="M3" s="58"/>
    </row>
    <row r="4" ht="29" customHeight="1" spans="1:13">
      <c r="A4" s="58"/>
      <c r="B4" s="60" t="s">
        <v>111</v>
      </c>
      <c r="C4" s="61" t="s">
        <v>112</v>
      </c>
      <c r="D4" s="60" t="s">
        <v>113</v>
      </c>
      <c r="E4" s="60" t="s">
        <v>114</v>
      </c>
      <c r="F4" s="60" t="s">
        <v>115</v>
      </c>
      <c r="G4" s="62"/>
      <c r="H4" s="57"/>
      <c r="I4" s="63" t="s">
        <v>111</v>
      </c>
      <c r="J4" s="63" t="s">
        <v>112</v>
      </c>
      <c r="K4" s="63" t="s">
        <v>113</v>
      </c>
      <c r="L4" s="63" t="s">
        <v>114</v>
      </c>
      <c r="M4" s="63" t="s">
        <v>115</v>
      </c>
    </row>
    <row r="5" ht="29" customHeight="1" spans="1:13">
      <c r="A5" s="58"/>
      <c r="B5" s="64" t="s">
        <v>216</v>
      </c>
      <c r="C5" s="65" t="s">
        <v>217</v>
      </c>
      <c r="D5" s="66" t="s">
        <v>218</v>
      </c>
      <c r="E5" s="64" t="s">
        <v>219</v>
      </c>
      <c r="F5" s="64" t="s">
        <v>220</v>
      </c>
      <c r="G5" s="62"/>
      <c r="H5" s="57"/>
      <c r="I5" s="14" t="s">
        <v>119</v>
      </c>
      <c r="J5" s="14" t="s">
        <v>120</v>
      </c>
      <c r="K5" s="14" t="s">
        <v>121</v>
      </c>
      <c r="L5" s="14" t="s">
        <v>119</v>
      </c>
      <c r="M5" s="67" t="s">
        <v>122</v>
      </c>
    </row>
    <row r="6" ht="29" customHeight="1" spans="1:13">
      <c r="A6" s="68" t="s">
        <v>221</v>
      </c>
      <c r="B6" s="69">
        <f>C6-2.1</f>
        <v>95.9</v>
      </c>
      <c r="C6" s="70">
        <v>98</v>
      </c>
      <c r="D6" s="69">
        <f>C6+2.1</f>
        <v>100.1</v>
      </c>
      <c r="E6" s="69">
        <f>D6+2.1</f>
        <v>102.2</v>
      </c>
      <c r="F6" s="69">
        <f>E6+2.1</f>
        <v>104.3</v>
      </c>
      <c r="G6" s="71"/>
      <c r="H6" s="57"/>
      <c r="I6" s="72" t="s">
        <v>222</v>
      </c>
      <c r="J6" s="72" t="s">
        <v>223</v>
      </c>
      <c r="K6" s="72" t="s">
        <v>224</v>
      </c>
      <c r="L6" s="72" t="s">
        <v>225</v>
      </c>
      <c r="M6" s="72" t="s">
        <v>224</v>
      </c>
    </row>
    <row r="7" ht="29" customHeight="1" spans="1:13">
      <c r="A7" s="73" t="s">
        <v>226</v>
      </c>
      <c r="B7" s="69">
        <f>C7-1.5</f>
        <v>65.5</v>
      </c>
      <c r="C7" s="70">
        <v>67</v>
      </c>
      <c r="D7" s="69">
        <f>C7+1.5</f>
        <v>68.5</v>
      </c>
      <c r="E7" s="69">
        <f>D7+1.5</f>
        <v>70</v>
      </c>
      <c r="F7" s="69">
        <f>E7+1.5</f>
        <v>71.5</v>
      </c>
      <c r="G7" s="71"/>
      <c r="H7" s="57"/>
      <c r="I7" s="72" t="s">
        <v>223</v>
      </c>
      <c r="J7" s="72" t="s">
        <v>227</v>
      </c>
      <c r="K7" s="72" t="s">
        <v>225</v>
      </c>
      <c r="L7" s="72" t="s">
        <v>223</v>
      </c>
      <c r="M7" s="72" t="s">
        <v>223</v>
      </c>
    </row>
    <row r="8" ht="29" customHeight="1" spans="1:13">
      <c r="A8" s="73" t="s">
        <v>228</v>
      </c>
      <c r="B8" s="69">
        <f>C8-4</f>
        <v>69</v>
      </c>
      <c r="C8" s="70">
        <v>73</v>
      </c>
      <c r="D8" s="69">
        <f t="shared" ref="D8:D10" si="0">C8+4</f>
        <v>77</v>
      </c>
      <c r="E8" s="69">
        <f>D8+5</f>
        <v>82</v>
      </c>
      <c r="F8" s="69">
        <f>E8+6</f>
        <v>88</v>
      </c>
      <c r="G8" s="71"/>
      <c r="H8" s="57"/>
      <c r="I8" s="72" t="s">
        <v>227</v>
      </c>
      <c r="J8" s="72" t="s">
        <v>225</v>
      </c>
      <c r="K8" s="72" t="s">
        <v>227</v>
      </c>
      <c r="L8" s="72" t="s">
        <v>227</v>
      </c>
      <c r="M8" s="72" t="s">
        <v>229</v>
      </c>
    </row>
    <row r="9" ht="29" customHeight="1" spans="1:13">
      <c r="A9" s="73" t="s">
        <v>230</v>
      </c>
      <c r="B9" s="69">
        <f>C9-4</f>
        <v>94</v>
      </c>
      <c r="C9" s="70">
        <v>98</v>
      </c>
      <c r="D9" s="69">
        <f t="shared" si="0"/>
        <v>102</v>
      </c>
      <c r="E9" s="69">
        <f>D9+5</f>
        <v>107</v>
      </c>
      <c r="F9" s="69">
        <f>E9+6</f>
        <v>113</v>
      </c>
      <c r="G9" s="71"/>
      <c r="H9" s="57"/>
      <c r="I9" s="72" t="s">
        <v>223</v>
      </c>
      <c r="J9" s="72" t="s">
        <v>231</v>
      </c>
      <c r="K9" s="72" t="s">
        <v>223</v>
      </c>
      <c r="L9" s="72" t="s">
        <v>232</v>
      </c>
      <c r="M9" s="72" t="s">
        <v>223</v>
      </c>
    </row>
    <row r="10" ht="29" customHeight="1" spans="1:13">
      <c r="A10" s="73" t="s">
        <v>233</v>
      </c>
      <c r="B10" s="69">
        <f>C10-3.6</f>
        <v>104.4</v>
      </c>
      <c r="C10" s="70">
        <v>108</v>
      </c>
      <c r="D10" s="69">
        <f t="shared" si="0"/>
        <v>112</v>
      </c>
      <c r="E10" s="69">
        <f>D10+4</f>
        <v>116</v>
      </c>
      <c r="F10" s="69">
        <f>E10+4</f>
        <v>120</v>
      </c>
      <c r="G10" s="71"/>
      <c r="H10" s="57"/>
      <c r="I10" s="72" t="s">
        <v>234</v>
      </c>
      <c r="J10" s="72" t="s">
        <v>231</v>
      </c>
      <c r="K10" s="72" t="s">
        <v>235</v>
      </c>
      <c r="L10" s="72" t="s">
        <v>234</v>
      </c>
      <c r="M10" s="72" t="s">
        <v>236</v>
      </c>
    </row>
    <row r="11" ht="29" customHeight="1" spans="1:13">
      <c r="A11" s="73" t="s">
        <v>237</v>
      </c>
      <c r="B11" s="69">
        <f>C11-1.15</f>
        <v>32.85</v>
      </c>
      <c r="C11" s="70">
        <v>34</v>
      </c>
      <c r="D11" s="69">
        <f>C11+1.3</f>
        <v>35.3</v>
      </c>
      <c r="E11" s="69">
        <f>D11+1.3</f>
        <v>36.6</v>
      </c>
      <c r="F11" s="69">
        <f>E11+1.3</f>
        <v>37.9</v>
      </c>
      <c r="G11" s="71"/>
      <c r="H11" s="57"/>
      <c r="I11" s="72" t="s">
        <v>238</v>
      </c>
      <c r="J11" s="72" t="s">
        <v>234</v>
      </c>
      <c r="K11" s="72" t="s">
        <v>239</v>
      </c>
      <c r="L11" s="72" t="s">
        <v>238</v>
      </c>
      <c r="M11" s="72" t="s">
        <v>239</v>
      </c>
    </row>
    <row r="12" ht="29" customHeight="1" spans="1:13">
      <c r="A12" s="73" t="s">
        <v>240</v>
      </c>
      <c r="B12" s="69">
        <v>26.3</v>
      </c>
      <c r="C12" s="70">
        <v>27</v>
      </c>
      <c r="D12" s="69">
        <v>27.8</v>
      </c>
      <c r="E12" s="69">
        <v>28.5</v>
      </c>
      <c r="F12" s="69">
        <v>29.3</v>
      </c>
      <c r="G12" s="71"/>
      <c r="H12" s="57"/>
      <c r="I12" s="72" t="s">
        <v>241</v>
      </c>
      <c r="J12" s="72" t="s">
        <v>242</v>
      </c>
      <c r="K12" s="72" t="s">
        <v>239</v>
      </c>
      <c r="L12" s="72" t="s">
        <v>243</v>
      </c>
      <c r="M12" s="72" t="s">
        <v>244</v>
      </c>
    </row>
    <row r="13" ht="29" customHeight="1" spans="1:13">
      <c r="A13" s="73" t="s">
        <v>245</v>
      </c>
      <c r="B13" s="69">
        <f>C13-0.7</f>
        <v>31.3</v>
      </c>
      <c r="C13" s="70">
        <v>32</v>
      </c>
      <c r="D13" s="69">
        <f>C13+0.7</f>
        <v>32.7</v>
      </c>
      <c r="E13" s="69">
        <f>D13+0.7</f>
        <v>33.4</v>
      </c>
      <c r="F13" s="69">
        <f>E13+0.9</f>
        <v>34.3</v>
      </c>
      <c r="G13" s="71"/>
      <c r="H13" s="57"/>
      <c r="I13" s="72" t="s">
        <v>246</v>
      </c>
      <c r="J13" s="72" t="s">
        <v>232</v>
      </c>
      <c r="K13" s="72" t="s">
        <v>231</v>
      </c>
      <c r="L13" s="72" t="s">
        <v>246</v>
      </c>
      <c r="M13" s="72" t="s">
        <v>247</v>
      </c>
    </row>
    <row r="14" ht="29" customHeight="1" spans="1:13">
      <c r="A14" s="73" t="s">
        <v>248</v>
      </c>
      <c r="B14" s="69">
        <f>C14-0.5</f>
        <v>29.5</v>
      </c>
      <c r="C14" s="70">
        <v>30</v>
      </c>
      <c r="D14" s="69">
        <f>C14+0.5</f>
        <v>30.5</v>
      </c>
      <c r="E14" s="69">
        <f>D14+0.5</f>
        <v>31</v>
      </c>
      <c r="F14" s="69">
        <f>E14+0.7</f>
        <v>31.7</v>
      </c>
      <c r="G14" s="71"/>
      <c r="H14" s="57"/>
      <c r="I14" s="72" t="s">
        <v>249</v>
      </c>
      <c r="J14" s="72" t="s">
        <v>231</v>
      </c>
      <c r="K14" s="72" t="s">
        <v>234</v>
      </c>
      <c r="L14" s="72" t="s">
        <v>234</v>
      </c>
      <c r="M14" s="72" t="s">
        <v>250</v>
      </c>
    </row>
    <row r="15" ht="29" customHeight="1" spans="1:13">
      <c r="A15" s="73" t="s">
        <v>251</v>
      </c>
      <c r="B15" s="69">
        <f>C15</f>
        <v>2.5</v>
      </c>
      <c r="C15" s="70">
        <v>2.5</v>
      </c>
      <c r="D15" s="69">
        <f>C15</f>
        <v>2.5</v>
      </c>
      <c r="E15" s="69">
        <f>D15</f>
        <v>2.5</v>
      </c>
      <c r="F15" s="69">
        <f>E15</f>
        <v>2.5</v>
      </c>
      <c r="G15" s="71"/>
      <c r="H15" s="57"/>
      <c r="I15" s="72" t="s">
        <v>252</v>
      </c>
      <c r="J15" s="72" t="s">
        <v>253</v>
      </c>
      <c r="K15" s="72" t="s">
        <v>254</v>
      </c>
      <c r="L15" s="72" t="s">
        <v>255</v>
      </c>
      <c r="M15" s="72" t="s">
        <v>256</v>
      </c>
    </row>
    <row r="16" customHeight="1" spans="1:13">
      <c r="A16" s="74" t="s">
        <v>257</v>
      </c>
      <c r="B16" s="75">
        <f>C16</f>
        <v>4</v>
      </c>
      <c r="C16" s="76">
        <v>4</v>
      </c>
      <c r="D16" s="75">
        <f>C16</f>
        <v>4</v>
      </c>
      <c r="E16" s="75">
        <f>D16</f>
        <v>4</v>
      </c>
      <c r="F16" s="75">
        <f>E16</f>
        <v>4</v>
      </c>
      <c r="G16" s="77"/>
      <c r="I16" s="72" t="s">
        <v>231</v>
      </c>
      <c r="J16" s="72" t="s">
        <v>231</v>
      </c>
      <c r="K16" s="72" t="s">
        <v>231</v>
      </c>
      <c r="L16" s="72" t="s">
        <v>231</v>
      </c>
      <c r="M16" s="72" t="s">
        <v>231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8"/>
      <c r="O3" s="8"/>
    </row>
    <row r="4" ht="28.5" spans="1:15">
      <c r="A4" s="11">
        <v>1</v>
      </c>
      <c r="B4" s="16" t="s">
        <v>275</v>
      </c>
      <c r="C4" s="357" t="s">
        <v>276</v>
      </c>
      <c r="D4" s="358" t="s">
        <v>277</v>
      </c>
      <c r="E4" s="14" t="s">
        <v>63</v>
      </c>
      <c r="F4" s="357" t="s">
        <v>278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279</v>
      </c>
    </row>
    <row r="5" ht="28.5" spans="1:15">
      <c r="A5" s="11">
        <v>2</v>
      </c>
      <c r="B5" s="16">
        <v>111</v>
      </c>
      <c r="C5" s="357" t="s">
        <v>276</v>
      </c>
      <c r="D5" s="358" t="s">
        <v>280</v>
      </c>
      <c r="E5" s="14" t="s">
        <v>63</v>
      </c>
      <c r="F5" s="357" t="s">
        <v>278</v>
      </c>
      <c r="G5" s="16" t="s">
        <v>66</v>
      </c>
      <c r="H5" s="16" t="s">
        <v>66</v>
      </c>
      <c r="I5" s="16">
        <v>3</v>
      </c>
      <c r="J5" s="16">
        <v>1</v>
      </c>
      <c r="K5" s="16">
        <v>1</v>
      </c>
      <c r="L5" s="16">
        <v>1</v>
      </c>
      <c r="M5" s="16">
        <v>3</v>
      </c>
      <c r="N5" s="16">
        <v>9</v>
      </c>
      <c r="O5" s="16" t="s">
        <v>279</v>
      </c>
    </row>
    <row r="6" ht="28.5" spans="1:15">
      <c r="A6" s="11">
        <v>3</v>
      </c>
      <c r="B6" s="16">
        <v>153</v>
      </c>
      <c r="C6" s="357" t="s">
        <v>276</v>
      </c>
      <c r="D6" s="359" t="s">
        <v>281</v>
      </c>
      <c r="E6" s="14" t="s">
        <v>63</v>
      </c>
      <c r="F6" s="357" t="s">
        <v>278</v>
      </c>
      <c r="G6" s="16" t="s">
        <v>66</v>
      </c>
      <c r="H6" s="16" t="s">
        <v>66</v>
      </c>
      <c r="I6" s="16">
        <v>4</v>
      </c>
      <c r="J6" s="16">
        <v>1</v>
      </c>
      <c r="K6" s="16">
        <v>0</v>
      </c>
      <c r="L6" s="16">
        <v>1</v>
      </c>
      <c r="M6" s="16">
        <v>3</v>
      </c>
      <c r="N6" s="16">
        <v>9</v>
      </c>
      <c r="O6" s="16" t="s">
        <v>279</v>
      </c>
    </row>
    <row r="7" ht="28.5" spans="1:15">
      <c r="A7" s="11">
        <v>4</v>
      </c>
      <c r="B7" s="360" t="s">
        <v>282</v>
      </c>
      <c r="C7" s="357" t="s">
        <v>276</v>
      </c>
      <c r="D7" s="361" t="s">
        <v>283</v>
      </c>
      <c r="E7" s="14" t="s">
        <v>63</v>
      </c>
      <c r="F7" s="357" t="s">
        <v>278</v>
      </c>
      <c r="G7" s="16" t="s">
        <v>66</v>
      </c>
      <c r="H7" s="16" t="s">
        <v>66</v>
      </c>
      <c r="I7" s="16">
        <v>5</v>
      </c>
      <c r="J7" s="16">
        <v>1</v>
      </c>
      <c r="K7" s="16">
        <v>2</v>
      </c>
      <c r="L7" s="16">
        <v>1</v>
      </c>
      <c r="M7" s="16">
        <v>3</v>
      </c>
      <c r="N7" s="16">
        <v>12</v>
      </c>
      <c r="O7" s="16" t="s">
        <v>279</v>
      </c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18.75" spans="1:15">
      <c r="A12" s="17" t="s">
        <v>284</v>
      </c>
      <c r="B12" s="18"/>
      <c r="C12" s="18"/>
      <c r="D12" s="19"/>
      <c r="E12" s="20"/>
      <c r="F12" s="32"/>
      <c r="G12" s="32"/>
      <c r="H12" s="32"/>
      <c r="I12" s="27"/>
      <c r="J12" s="17" t="s">
        <v>285</v>
      </c>
      <c r="K12" s="18"/>
      <c r="L12" s="18"/>
      <c r="M12" s="19"/>
      <c r="N12" s="18"/>
      <c r="O12" s="21"/>
    </row>
    <row r="13" ht="16.5" spans="1:15">
      <c r="A13" s="22" t="s">
        <v>286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:F7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288</v>
      </c>
      <c r="H2" s="4"/>
      <c r="I2" s="4" t="s">
        <v>289</v>
      </c>
      <c r="J2" s="4"/>
      <c r="K2" s="6" t="s">
        <v>290</v>
      </c>
      <c r="L2" s="47" t="s">
        <v>291</v>
      </c>
      <c r="M2" s="7" t="s">
        <v>292</v>
      </c>
    </row>
    <row r="3" s="1" customFormat="1" ht="16.5" spans="1:13">
      <c r="A3" s="4"/>
      <c r="B3" s="8"/>
      <c r="C3" s="8"/>
      <c r="D3" s="8"/>
      <c r="E3" s="8"/>
      <c r="F3" s="8"/>
      <c r="G3" s="4" t="s">
        <v>293</v>
      </c>
      <c r="H3" s="4" t="s">
        <v>294</v>
      </c>
      <c r="I3" s="4" t="s">
        <v>293</v>
      </c>
      <c r="J3" s="4" t="s">
        <v>294</v>
      </c>
      <c r="K3" s="9"/>
      <c r="L3" s="48"/>
      <c r="M3" s="10"/>
    </row>
    <row r="4" ht="42.75" spans="1:13">
      <c r="A4" s="11">
        <v>1</v>
      </c>
      <c r="B4" s="357" t="s">
        <v>278</v>
      </c>
      <c r="C4" s="16" t="s">
        <v>275</v>
      </c>
      <c r="D4" s="357" t="s">
        <v>276</v>
      </c>
      <c r="E4" s="358" t="s">
        <v>277</v>
      </c>
      <c r="F4" s="14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279</v>
      </c>
    </row>
    <row r="5" ht="42.75" spans="1:13">
      <c r="A5" s="11">
        <v>2</v>
      </c>
      <c r="B5" s="357" t="s">
        <v>278</v>
      </c>
      <c r="C5" s="16">
        <v>111</v>
      </c>
      <c r="D5" s="357" t="s">
        <v>276</v>
      </c>
      <c r="E5" s="358" t="s">
        <v>280</v>
      </c>
      <c r="F5" s="14" t="s">
        <v>63</v>
      </c>
      <c r="G5" s="16">
        <v>0.2</v>
      </c>
      <c r="H5" s="16">
        <v>0.2</v>
      </c>
      <c r="I5" s="16">
        <v>0.4</v>
      </c>
      <c r="J5" s="16">
        <v>0.3</v>
      </c>
      <c r="K5" s="16">
        <v>1.1</v>
      </c>
      <c r="L5" s="16"/>
      <c r="M5" s="16" t="s">
        <v>279</v>
      </c>
    </row>
    <row r="6" ht="42.75" spans="1:13">
      <c r="A6" s="11">
        <v>3</v>
      </c>
      <c r="B6" s="357" t="s">
        <v>278</v>
      </c>
      <c r="C6" s="16">
        <v>153</v>
      </c>
      <c r="D6" s="357" t="s">
        <v>276</v>
      </c>
      <c r="E6" s="359" t="s">
        <v>281</v>
      </c>
      <c r="F6" s="14" t="s">
        <v>63</v>
      </c>
      <c r="G6" s="16">
        <v>0.1</v>
      </c>
      <c r="H6" s="16">
        <v>0.2</v>
      </c>
      <c r="I6" s="16">
        <v>0.4</v>
      </c>
      <c r="J6" s="16">
        <v>0.3</v>
      </c>
      <c r="K6" s="16">
        <v>1</v>
      </c>
      <c r="L6" s="16"/>
      <c r="M6" s="16" t="s">
        <v>279</v>
      </c>
    </row>
    <row r="7" ht="42.75" spans="1:13">
      <c r="A7" s="11">
        <v>4</v>
      </c>
      <c r="B7" s="357" t="s">
        <v>278</v>
      </c>
      <c r="C7" s="360" t="s">
        <v>282</v>
      </c>
      <c r="D7" s="357" t="s">
        <v>276</v>
      </c>
      <c r="E7" s="361" t="s">
        <v>283</v>
      </c>
      <c r="F7" s="14" t="s">
        <v>63</v>
      </c>
      <c r="G7" s="16">
        <v>0</v>
      </c>
      <c r="H7" s="16">
        <v>0.2</v>
      </c>
      <c r="I7" s="16">
        <v>0.4</v>
      </c>
      <c r="J7" s="16">
        <v>0.3</v>
      </c>
      <c r="K7" s="16">
        <v>0.9</v>
      </c>
      <c r="L7" s="16"/>
      <c r="M7" s="16" t="s">
        <v>279</v>
      </c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7" t="s">
        <v>284</v>
      </c>
      <c r="B12" s="18"/>
      <c r="C12" s="18"/>
      <c r="D12" s="18"/>
      <c r="E12" s="19"/>
      <c r="F12" s="20"/>
      <c r="G12" s="27"/>
      <c r="H12" s="17" t="s">
        <v>285</v>
      </c>
      <c r="I12" s="18"/>
      <c r="J12" s="18"/>
      <c r="K12" s="19"/>
      <c r="L12" s="49"/>
      <c r="M12" s="21"/>
    </row>
    <row r="13" ht="16.5" spans="1:13">
      <c r="A13" s="50" t="s">
        <v>295</v>
      </c>
      <c r="B13" s="50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B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3" t="s">
        <v>298</v>
      </c>
      <c r="H2" s="34"/>
      <c r="I2" s="35"/>
      <c r="J2" s="33" t="s">
        <v>299</v>
      </c>
      <c r="K2" s="34"/>
      <c r="L2" s="35"/>
      <c r="M2" s="33" t="s">
        <v>300</v>
      </c>
      <c r="N2" s="34"/>
      <c r="O2" s="35"/>
      <c r="P2" s="33" t="s">
        <v>301</v>
      </c>
      <c r="Q2" s="34"/>
      <c r="R2" s="35"/>
      <c r="S2" s="34" t="s">
        <v>302</v>
      </c>
      <c r="T2" s="34"/>
      <c r="U2" s="35"/>
      <c r="V2" s="29" t="s">
        <v>303</v>
      </c>
      <c r="W2" s="29" t="s">
        <v>273</v>
      </c>
    </row>
    <row r="3" s="1" customFormat="1" ht="16.5" spans="1:23">
      <c r="A3" s="8"/>
      <c r="B3" s="36"/>
      <c r="C3" s="36"/>
      <c r="D3" s="36"/>
      <c r="E3" s="36"/>
      <c r="F3" s="36"/>
      <c r="G3" s="4" t="s">
        <v>304</v>
      </c>
      <c r="H3" s="4" t="s">
        <v>68</v>
      </c>
      <c r="I3" s="4" t="s">
        <v>264</v>
      </c>
      <c r="J3" s="4" t="s">
        <v>304</v>
      </c>
      <c r="K3" s="4" t="s">
        <v>68</v>
      </c>
      <c r="L3" s="4" t="s">
        <v>264</v>
      </c>
      <c r="M3" s="4" t="s">
        <v>304</v>
      </c>
      <c r="N3" s="4" t="s">
        <v>68</v>
      </c>
      <c r="O3" s="4" t="s">
        <v>264</v>
      </c>
      <c r="P3" s="4" t="s">
        <v>304</v>
      </c>
      <c r="Q3" s="4" t="s">
        <v>68</v>
      </c>
      <c r="R3" s="4" t="s">
        <v>264</v>
      </c>
      <c r="S3" s="4" t="s">
        <v>304</v>
      </c>
      <c r="T3" s="4" t="s">
        <v>68</v>
      </c>
      <c r="U3" s="4" t="s">
        <v>264</v>
      </c>
      <c r="V3" s="37"/>
      <c r="W3" s="37"/>
    </row>
    <row r="4" ht="81" spans="1:23">
      <c r="A4" s="38" t="s">
        <v>305</v>
      </c>
      <c r="B4" s="357" t="s">
        <v>278</v>
      </c>
      <c r="C4" s="16" t="s">
        <v>275</v>
      </c>
      <c r="D4" s="357" t="s">
        <v>276</v>
      </c>
      <c r="E4" s="358" t="s">
        <v>277</v>
      </c>
      <c r="F4" s="14" t="s">
        <v>63</v>
      </c>
      <c r="G4" s="362" t="s">
        <v>306</v>
      </c>
      <c r="H4" s="363" t="s">
        <v>307</v>
      </c>
      <c r="I4" s="362" t="s">
        <v>308</v>
      </c>
      <c r="J4" s="362" t="s">
        <v>309</v>
      </c>
      <c r="K4" s="363" t="s">
        <v>310</v>
      </c>
      <c r="L4" s="362" t="s">
        <v>308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42.75" spans="1:23">
      <c r="A5" s="41"/>
      <c r="B5" s="357" t="s">
        <v>278</v>
      </c>
      <c r="C5" s="16">
        <v>111</v>
      </c>
      <c r="D5" s="357" t="s">
        <v>276</v>
      </c>
      <c r="E5" s="358" t="s">
        <v>280</v>
      </c>
      <c r="F5" s="14" t="s">
        <v>63</v>
      </c>
      <c r="G5" s="33" t="s">
        <v>311</v>
      </c>
      <c r="H5" s="34"/>
      <c r="I5" s="35"/>
      <c r="J5" s="33" t="s">
        <v>312</v>
      </c>
      <c r="K5" s="34"/>
      <c r="L5" s="35"/>
      <c r="M5" s="33" t="s">
        <v>313</v>
      </c>
      <c r="N5" s="34"/>
      <c r="O5" s="35"/>
      <c r="P5" s="33" t="s">
        <v>314</v>
      </c>
      <c r="Q5" s="34"/>
      <c r="R5" s="35"/>
      <c r="S5" s="34" t="s">
        <v>315</v>
      </c>
      <c r="T5" s="34"/>
      <c r="U5" s="35"/>
      <c r="V5" s="16"/>
      <c r="W5" s="16"/>
    </row>
    <row r="6" ht="42.75" spans="1:23">
      <c r="A6" s="41"/>
      <c r="B6" s="357" t="s">
        <v>278</v>
      </c>
      <c r="C6" s="16">
        <v>153</v>
      </c>
      <c r="D6" s="357" t="s">
        <v>276</v>
      </c>
      <c r="E6" s="359" t="s">
        <v>281</v>
      </c>
      <c r="F6" s="14" t="s">
        <v>63</v>
      </c>
      <c r="G6" s="4" t="s">
        <v>304</v>
      </c>
      <c r="H6" s="4" t="s">
        <v>68</v>
      </c>
      <c r="I6" s="4" t="s">
        <v>264</v>
      </c>
      <c r="J6" s="4" t="s">
        <v>304</v>
      </c>
      <c r="K6" s="4" t="s">
        <v>68</v>
      </c>
      <c r="L6" s="4" t="s">
        <v>264</v>
      </c>
      <c r="M6" s="4" t="s">
        <v>304</v>
      </c>
      <c r="N6" s="4" t="s">
        <v>68</v>
      </c>
      <c r="O6" s="4" t="s">
        <v>264</v>
      </c>
      <c r="P6" s="4" t="s">
        <v>304</v>
      </c>
      <c r="Q6" s="4" t="s">
        <v>68</v>
      </c>
      <c r="R6" s="4" t="s">
        <v>264</v>
      </c>
      <c r="S6" s="4" t="s">
        <v>304</v>
      </c>
      <c r="T6" s="4" t="s">
        <v>68</v>
      </c>
      <c r="U6" s="4" t="s">
        <v>264</v>
      </c>
      <c r="V6" s="16"/>
      <c r="W6" s="16"/>
    </row>
    <row r="7" ht="42.75" spans="1:23">
      <c r="A7" s="42"/>
      <c r="B7" s="357" t="s">
        <v>278</v>
      </c>
      <c r="C7" s="360" t="s">
        <v>282</v>
      </c>
      <c r="D7" s="357" t="s">
        <v>276</v>
      </c>
      <c r="E7" s="361" t="s">
        <v>283</v>
      </c>
      <c r="F7" s="14" t="s">
        <v>63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4" t="s">
        <v>316</v>
      </c>
      <c r="B8" s="44"/>
      <c r="C8" s="44"/>
      <c r="D8" s="44"/>
      <c r="E8" s="44"/>
      <c r="F8" s="4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5"/>
      <c r="B9" s="46"/>
      <c r="C9" s="46"/>
      <c r="D9" s="46"/>
      <c r="E9" s="46"/>
      <c r="F9" s="4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4" t="s">
        <v>317</v>
      </c>
      <c r="B10" s="46"/>
      <c r="C10" s="46"/>
      <c r="D10" s="46"/>
      <c r="E10" s="46"/>
      <c r="F10" s="4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4" t="s">
        <v>318</v>
      </c>
      <c r="B12" s="44"/>
      <c r="C12" s="44"/>
      <c r="D12" s="44"/>
      <c r="E12" s="44"/>
      <c r="F12" s="44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5"/>
      <c r="B13" s="46"/>
      <c r="C13" s="46"/>
      <c r="D13" s="46"/>
      <c r="E13" s="46"/>
      <c r="F13" s="4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4" t="s">
        <v>319</v>
      </c>
      <c r="B14" s="46"/>
      <c r="C14" s="46"/>
      <c r="D14" s="46"/>
      <c r="E14" s="46"/>
      <c r="F14" s="4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5"/>
      <c r="B15" s="45"/>
      <c r="C15" s="45"/>
      <c r="D15" s="45"/>
      <c r="E15" s="45"/>
      <c r="F15" s="4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7" t="s">
        <v>284</v>
      </c>
      <c r="B17" s="18"/>
      <c r="C17" s="18"/>
      <c r="D17" s="18"/>
      <c r="E17" s="19"/>
      <c r="F17" s="20"/>
      <c r="G17" s="27"/>
      <c r="H17" s="32"/>
      <c r="I17" s="32"/>
      <c r="J17" s="17" t="s">
        <v>320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ht="16.5" spans="1:23">
      <c r="A18" s="22" t="s">
        <v>321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2025-12-29T05:46:20Z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