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840" activeTab="2"/>
  </bookViews>
  <sheets>
    <sheet name="AQL2.5验货" sheetId="2" r:id="rId1"/>
    <sheet name="首期" sheetId="3" r:id="rId2"/>
    <sheet name="首期尺寸表" sheetId="15" r:id="rId3"/>
    <sheet name="面料验布1" sheetId="19" r:id="rId4"/>
    <sheet name="面料验布2" sheetId="18" r:id="rId5"/>
    <sheet name="面料验布3" sheetId="17" r:id="rId6"/>
    <sheet name="2.面料缩率" sheetId="8" r:id="rId7"/>
    <sheet name="3.面料互染" sheetId="9" r:id="rId8"/>
    <sheet name="4.面料静水压" sheetId="10" r:id="rId9"/>
    <sheet name="5.特殊工艺测试" sheetId="11" r:id="rId10"/>
    <sheet name="6.织带类缩率测试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<sst xmlns="http://schemas.openxmlformats.org/spreadsheetml/2006/main" count="643" uniqueCount="253">
  <si>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</si>
  <si>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</si>
  <si>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</si>
  <si>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</si>
  <si>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</si>
  <si>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</si>
  <si>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</si>
  <si>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</si>
  <si>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</si>
  <si>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</si>
  <si>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</si>
  <si>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</si>
  <si>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</si>
  <si>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</si>
  <si>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</si>
  <si>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</si>
  <si>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</si>
  <si>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</si>
  <si>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</si>
  <si>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</si>
  <si>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</si>
  <si>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</si>
  <si>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</si>
  <si>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</si>
  <si>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</si>
  <si>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</si>
  <si>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</si>
  <si>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</si>
  <si>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</si>
  <si>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</si>
  <si>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</si>
  <si>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</si>
  <si>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</si>
  <si>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</si>
  <si>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</si>
  <si>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</si>
  <si>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</si>
  <si>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</si>
  <si>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</si>
  <si>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</si>
  <si>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</si>
  <si>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</si>
  <si>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</si>
  <si>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</si>
  <si>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</si>
  <si>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</si>
  <si>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</si>
  <si>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</si>
  <si>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</si>
  <si>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</si>
  <si>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</si>
  <si>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</si>
  <si>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</si>
  <si>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</si>
  <si>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</si>
  <si>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</si>
  <si>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</si>
  <si>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</si>
  <si>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</si>
  <si>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</si>
  <si>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</si>
  <si>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</si>
  <si>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</si>
  <si>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</si>
  <si>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</si>
  <si>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</si>
  <si>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</si>
  <si>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</si>
  <si>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</si>
  <si>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</si>
  <si>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</si>
  <si>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</si>
  <si>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</si>
  <si>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</si>
  <si>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</si>
  <si>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</si>
  <si>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</si>
  <si>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</si>
  <si>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G93X蓝岩黑</t>
  </si>
  <si>
    <t xml:space="preserve"> 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</si>
  <si>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</si>
  <si>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</si>
  <si>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</si>
  <si>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</si>
  <si>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</si>
  <si>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</si>
  <si>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</si>
  <si>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</si>
  <si>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</si>
  <si>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</si>
  <si>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</si>
  <si>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</si>
  <si>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</si>
  <si>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</si>
  <si>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</si>
  <si>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</si>
  <si>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</si>
  <si>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</si>
  <si>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</si>
  <si>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</si>
  <si>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TAJJBO81728</t>
  </si>
  <si>
    <t>男式功能POLO短袖T恤</t>
  </si>
  <si>
    <t>东莞质品</t>
  </si>
  <si>
    <t>部位名称</t>
  </si>
  <si>
    <t>指示规格  FINAL SPEC</t>
  </si>
  <si>
    <t>样品规格  SAMPLE SPEC</t>
  </si>
  <si>
    <t>公差</t>
  </si>
  <si>
    <t>洗前</t>
  </si>
  <si>
    <t>洗后</t>
  </si>
  <si>
    <t>蓝岩黑</t>
  </si>
  <si>
    <t>165/88B</t>
  </si>
  <si>
    <t>170/92B</t>
  </si>
  <si>
    <t>175/96B</t>
  </si>
  <si>
    <t>180/100B</t>
  </si>
  <si>
    <t>185/104B</t>
  </si>
  <si>
    <t>后中长</t>
  </si>
  <si>
    <t>+/-1</t>
  </si>
  <si>
    <t>/</t>
  </si>
  <si>
    <t>-0.5</t>
  </si>
  <si>
    <t>+0.5</t>
  </si>
  <si>
    <t>胸围</t>
  </si>
  <si>
    <t>108</t>
  </si>
  <si>
    <t>+1</t>
  </si>
  <si>
    <t>摆围</t>
  </si>
  <si>
    <t>106</t>
  </si>
  <si>
    <t>\</t>
  </si>
  <si>
    <t>+0</t>
  </si>
  <si>
    <t>肩宽</t>
  </si>
  <si>
    <t>+/-0.5</t>
  </si>
  <si>
    <t>袖长</t>
  </si>
  <si>
    <t>-0.2</t>
  </si>
  <si>
    <t>袖肥1/2</t>
  </si>
  <si>
    <t>+0.7</t>
  </si>
  <si>
    <t>袖口围1/2</t>
  </si>
  <si>
    <t>+/-0.3</t>
  </si>
  <si>
    <t>+0.2</t>
  </si>
  <si>
    <t>下领围</t>
  </si>
  <si>
    <t>领尖长</t>
  </si>
  <si>
    <t>-</t>
  </si>
  <si>
    <t>大货首件</t>
  </si>
  <si>
    <t>门禁长</t>
  </si>
  <si>
    <t>门禁宽</t>
  </si>
  <si>
    <t>前中至花边</t>
  </si>
  <si>
    <t>肩最高点至花顶</t>
  </si>
  <si>
    <t>后中烫唛(左右居中)-
后中领骨下：</t>
  </si>
  <si>
    <t xml:space="preserve">    1. 初期请洗测2-3件，有问题的另加测量数量。</t>
  </si>
  <si>
    <t>2.中期验货需要齐色码洗水测试，并填写洗水前后尺寸</t>
  </si>
  <si>
    <t>验货时间：</t>
  </si>
  <si>
    <t>跟单QC:</t>
  </si>
  <si>
    <t>廖云高</t>
  </si>
  <si>
    <t>工厂负责人：</t>
  </si>
  <si>
    <t>李枣霞</t>
  </si>
  <si>
    <t>3.尾期验货按单量，5000件一下的齐色错码各测量3件。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</si>
  <si>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</si>
  <si>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</si>
  <si>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</si>
  <si>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</si>
  <si>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</si>
  <si>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</si>
  <si>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</si>
  <si>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</si>
  <si>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</si>
  <si>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</si>
  <si>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</si>
  <si>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</si>
  <si>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</si>
  <si>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破洞</t>
  </si>
  <si>
    <t>折痕</t>
  </si>
  <si>
    <t>合计数量</t>
  </si>
  <si>
    <t>备注</t>
  </si>
  <si>
    <t>数量</t>
  </si>
  <si>
    <t>B25082911</t>
  </si>
  <si>
    <t>1265475M</t>
  </si>
  <si>
    <t>G93X/蓝岩黑</t>
  </si>
  <si>
    <t>超盈</t>
  </si>
  <si>
    <t>B25078939</t>
  </si>
  <si>
    <t>B25078939S</t>
  </si>
  <si>
    <t>制表时间：2025/10/9</t>
  </si>
  <si>
    <t>测试人签名：孙亢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</si>
  <si>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1、面料到厂第一时间做测试，根据面料的实际情况，可每缸抽取1-3卷过验布机。
</t>
    </r>
  </si>
  <si>
    <t>注：问题实物要留底保存，有问题的寄公司探讨</t>
  </si>
  <si>
    <t>B25078940</t>
  </si>
  <si>
    <t>CJ7X/云层蓝</t>
  </si>
  <si>
    <t>B25078941</t>
  </si>
  <si>
    <t>制表时间：2025/9/28</t>
  </si>
  <si>
    <t>B25078950</t>
  </si>
  <si>
    <t>G88X/山影灰</t>
  </si>
  <si>
    <t>制表时间：2025/9/24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</si>
  <si>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</si>
  <si>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</si>
  <si>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</si>
  <si>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</si>
  <si>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</si>
  <si>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</si>
  <si>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</si>
  <si>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</si>
  <si>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</si>
  <si>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制表时间：11/6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</si>
  <si>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</si>
  <si>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</si>
  <si>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</si>
  <si>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</si>
  <si>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</si>
  <si>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</si>
  <si>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</si>
  <si>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</si>
  <si>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</si>
  <si>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</si>
  <si>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</si>
  <si>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</si>
  <si>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</si>
  <si>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</si>
  <si>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</si>
  <si>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</si>
  <si>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</si>
  <si>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</si>
  <si>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</si>
  <si>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</si>
  <si>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</si>
  <si>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</si>
  <si>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</si>
  <si>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</si>
  <si>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</si>
  <si>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</si>
  <si>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</si>
  <si>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</si>
  <si>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</si>
  <si>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</si>
  <si>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</si>
  <si>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</si>
  <si>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</si>
  <si>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</si>
  <si>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</si>
  <si>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</si>
  <si>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</si>
  <si>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</si>
  <si>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洗测10次</t>
  </si>
  <si>
    <t>筒/领/扣眼</t>
  </si>
  <si>
    <t>贴合胶</t>
  </si>
  <si>
    <t>合格</t>
  </si>
  <si>
    <t>云层蓝</t>
  </si>
  <si>
    <t>山影灰</t>
  </si>
  <si>
    <t>前胸</t>
  </si>
  <si>
    <t>高周波</t>
  </si>
  <si>
    <t>门筒</t>
  </si>
  <si>
    <t>烫画</t>
  </si>
  <si>
    <t>制表时间：12/5</t>
  </si>
  <si>
    <t>测试人签名：李孟奇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</si>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</sst>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b/>
      <sz val="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6" borderId="7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76" applyNumberFormat="0" applyFill="0" applyAlignment="0" applyProtection="0">
      <alignment vertical="center"/>
    </xf>
    <xf numFmtId="0" fontId="32" fillId="0" borderId="76" applyNumberFormat="0" applyFill="0" applyAlignment="0" applyProtection="0">
      <alignment vertical="center"/>
    </xf>
    <xf numFmtId="0" fontId="33" fillId="0" borderId="7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78" applyNumberFormat="0" applyAlignment="0" applyProtection="0">
      <alignment vertical="center"/>
    </xf>
    <xf numFmtId="0" fontId="35" fillId="8" borderId="79" applyNumberFormat="0" applyAlignment="0" applyProtection="0">
      <alignment vertical="center"/>
    </xf>
    <xf numFmtId="0" fontId="36" fillId="8" borderId="78" applyNumberFormat="0" applyAlignment="0" applyProtection="0">
      <alignment vertical="center"/>
    </xf>
    <xf numFmtId="0" fontId="37" fillId="9" borderId="80" applyNumberFormat="0" applyAlignment="0" applyProtection="0">
      <alignment vertical="center"/>
    </xf>
    <xf numFmtId="0" fontId="38" fillId="0" borderId="81" applyNumberFormat="0" applyFill="0" applyAlignment="0" applyProtection="0">
      <alignment vertical="center"/>
    </xf>
    <xf numFmtId="0" fontId="39" fillId="0" borderId="82" applyNumberFormat="0" applyFill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</cellStyleXfs>
  <cellXfs count="24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9" fillId="0" borderId="0" xfId="54"/>
    <xf numFmtId="0" fontId="2" fillId="0" borderId="1" xfId="54" applyFont="1" applyBorder="1" applyAlignment="1">
      <alignment horizontal="center" vertical="center"/>
    </xf>
    <xf numFmtId="0" fontId="3" fillId="2" borderId="2" xfId="54" applyFont="1" applyFill="1" applyBorder="1" applyAlignment="1">
      <alignment horizontal="center" vertical="center"/>
    </xf>
    <xf numFmtId="0" fontId="3" fillId="2" borderId="3" xfId="54" applyFont="1" applyFill="1" applyBorder="1" applyAlignment="1">
      <alignment horizontal="center" vertical="center"/>
    </xf>
    <xf numFmtId="0" fontId="3" fillId="2" borderId="4" xfId="54" applyFont="1" applyFill="1" applyBorder="1" applyAlignment="1">
      <alignment horizontal="center" vertical="center"/>
    </xf>
    <xf numFmtId="0" fontId="9" fillId="0" borderId="2" xfId="54" applyBorder="1"/>
    <xf numFmtId="0" fontId="9" fillId="0" borderId="2" xfId="54" applyBorder="1" applyAlignment="1">
      <alignment horizontal="center"/>
    </xf>
    <xf numFmtId="0" fontId="9" fillId="0" borderId="2" xfId="54" applyBorder="1" applyAlignment="1">
      <alignment horizontal="center" wrapText="1"/>
    </xf>
    <xf numFmtId="0" fontId="5" fillId="0" borderId="5" xfId="54" applyFont="1" applyBorder="1" applyAlignment="1">
      <alignment horizontal="left" vertical="center"/>
    </xf>
    <xf numFmtId="0" fontId="5" fillId="0" borderId="6" xfId="54" applyFont="1" applyBorder="1" applyAlignment="1">
      <alignment horizontal="left" vertical="center"/>
    </xf>
    <xf numFmtId="0" fontId="5" fillId="0" borderId="7" xfId="54" applyFont="1" applyBorder="1" applyAlignment="1">
      <alignment horizontal="left" vertical="center"/>
    </xf>
    <xf numFmtId="0" fontId="6" fillId="0" borderId="5" xfId="54" applyFont="1" applyBorder="1" applyAlignment="1">
      <alignment horizontal="center" vertical="center"/>
    </xf>
    <xf numFmtId="0" fontId="6" fillId="0" borderId="6" xfId="54" applyFont="1" applyBorder="1" applyAlignment="1">
      <alignment horizontal="center" vertical="center"/>
    </xf>
    <xf numFmtId="0" fontId="6" fillId="0" borderId="7" xfId="54" applyFont="1" applyBorder="1" applyAlignment="1">
      <alignment horizontal="center" vertical="center"/>
    </xf>
    <xf numFmtId="0" fontId="5" fillId="0" borderId="7" xfId="54" applyFont="1" applyBorder="1" applyAlignment="1">
      <alignment horizontal="center" vertical="center"/>
    </xf>
    <xf numFmtId="0" fontId="3" fillId="0" borderId="2" xfId="54" applyFont="1" applyBorder="1" applyAlignment="1">
      <alignment horizontal="left" vertical="top" wrapText="1"/>
    </xf>
    <xf numFmtId="0" fontId="7" fillId="0" borderId="2" xfId="54" applyFont="1" applyBorder="1" applyAlignment="1">
      <alignment horizontal="left" vertical="top"/>
    </xf>
    <xf numFmtId="0" fontId="10" fillId="3" borderId="0" xfId="51" applyFont="1" applyFill="1"/>
    <xf numFmtId="0" fontId="11" fillId="3" borderId="0" xfId="51" applyFont="1" applyFill="1" applyAlignment="1">
      <alignment horizontal="center"/>
    </xf>
    <xf numFmtId="0" fontId="10" fillId="3" borderId="0" xfId="51" applyFont="1" applyFill="1" applyAlignment="1">
      <alignment horizontal="center"/>
    </xf>
    <xf numFmtId="0" fontId="11" fillId="3" borderId="9" xfId="49" applyFont="1" applyFill="1" applyBorder="1" applyAlignment="1">
      <alignment horizontal="left" vertical="center"/>
    </xf>
    <xf numFmtId="0" fontId="11" fillId="3" borderId="10" xfId="49" applyFont="1" applyFill="1" applyBorder="1" applyAlignment="1">
      <alignment horizontal="center" vertical="center"/>
    </xf>
    <xf numFmtId="0" fontId="11" fillId="3" borderId="10" xfId="49" applyFont="1" applyFill="1" applyBorder="1">
      <alignment vertical="center"/>
    </xf>
    <xf numFmtId="0" fontId="10" fillId="3" borderId="10" xfId="51" applyFont="1" applyFill="1" applyBorder="1" applyAlignment="1">
      <alignment horizontal="center"/>
    </xf>
    <xf numFmtId="0" fontId="11" fillId="3" borderId="10" xfId="49" applyFont="1" applyFill="1" applyBorder="1" applyAlignment="1">
      <alignment horizontal="left" vertical="center"/>
    </xf>
    <xf numFmtId="0" fontId="11" fillId="3" borderId="11" xfId="49" applyFont="1" applyFill="1" applyBorder="1" applyAlignment="1">
      <alignment horizontal="center" vertical="center"/>
    </xf>
    <xf numFmtId="0" fontId="11" fillId="3" borderId="12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0" fontId="11" fillId="3" borderId="13" xfId="5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/>
    </xf>
    <xf numFmtId="176" fontId="12" fillId="3" borderId="3" xfId="0" applyNumberFormat="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10" fillId="3" borderId="7" xfId="51" applyFont="1" applyFill="1" applyBorder="1" applyAlignment="1">
      <alignment horizontal="center" vertical="center"/>
    </xf>
    <xf numFmtId="176" fontId="12" fillId="3" borderId="4" xfId="0" applyNumberFormat="1" applyFont="1" applyFill="1" applyBorder="1" applyAlignment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1" fillId="3" borderId="14" xfId="52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176" fontId="14" fillId="3" borderId="2" xfId="0" applyNumberFormat="1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15" xfId="52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16" xfId="52" applyNumberFormat="1" applyFont="1" applyFill="1" applyBorder="1" applyAlignment="1">
      <alignment horizontal="center" vertical="center"/>
    </xf>
    <xf numFmtId="49" fontId="11" fillId="3" borderId="17" xfId="52" applyNumberFormat="1" applyFont="1" applyFill="1" applyBorder="1" applyAlignment="1">
      <alignment horizontal="center" vertical="center"/>
    </xf>
    <xf numFmtId="49" fontId="10" fillId="3" borderId="17" xfId="52" applyNumberFormat="1" applyFont="1" applyFill="1" applyBorder="1" applyAlignment="1">
      <alignment horizontal="center" vertical="center"/>
    </xf>
    <xf numFmtId="0" fontId="15" fillId="0" borderId="2" xfId="50" applyFont="1" applyBorder="1" applyAlignment="1">
      <alignment horizontal="center" vertical="center"/>
    </xf>
    <xf numFmtId="0" fontId="10" fillId="3" borderId="18" xfId="51" applyFont="1" applyFill="1" applyBorder="1"/>
    <xf numFmtId="49" fontId="10" fillId="3" borderId="19" xfId="52" applyNumberFormat="1" applyFont="1" applyFill="1" applyBorder="1" applyAlignment="1">
      <alignment horizontal="center" vertical="center"/>
    </xf>
    <xf numFmtId="49" fontId="10" fillId="3" borderId="19" xfId="52" applyNumberFormat="1" applyFont="1" applyFill="1" applyBorder="1" applyAlignment="1">
      <alignment horizontal="right" vertical="center"/>
    </xf>
    <xf numFmtId="49" fontId="10" fillId="3" borderId="20" xfId="52" applyNumberFormat="1" applyFont="1" applyFill="1" applyBorder="1" applyAlignment="1">
      <alignment horizontal="center" vertical="center"/>
    </xf>
    <xf numFmtId="0" fontId="10" fillId="3" borderId="21" xfId="51" applyFont="1" applyFill="1" applyBorder="1"/>
    <xf numFmtId="49" fontId="10" fillId="3" borderId="22" xfId="51" applyNumberFormat="1" applyFont="1" applyFill="1" applyBorder="1" applyAlignment="1">
      <alignment horizontal="center"/>
    </xf>
    <xf numFmtId="49" fontId="10" fillId="3" borderId="22" xfId="51" applyNumberFormat="1" applyFont="1" applyFill="1" applyBorder="1" applyAlignment="1">
      <alignment horizontal="right"/>
    </xf>
    <xf numFmtId="49" fontId="10" fillId="3" borderId="22" xfId="51" applyNumberFormat="1" applyFont="1" applyFill="1" applyBorder="1" applyAlignment="1">
      <alignment horizontal="right" vertical="center"/>
    </xf>
    <xf numFmtId="49" fontId="10" fillId="3" borderId="23" xfId="51" applyNumberFormat="1" applyFont="1" applyFill="1" applyBorder="1" applyAlignment="1">
      <alignment horizontal="center"/>
    </xf>
    <xf numFmtId="0" fontId="10" fillId="3" borderId="24" xfId="51" applyFont="1" applyFill="1" applyBorder="1" applyAlignment="1">
      <alignment horizontal="center"/>
    </xf>
    <xf numFmtId="49" fontId="11" fillId="3" borderId="25" xfId="51" applyNumberFormat="1" applyFont="1" applyFill="1" applyBorder="1" applyAlignment="1">
      <alignment horizontal="center"/>
    </xf>
    <xf numFmtId="49" fontId="11" fillId="3" borderId="26" xfId="51" applyNumberFormat="1" applyFont="1" applyFill="1" applyBorder="1" applyAlignment="1">
      <alignment horizontal="center"/>
    </xf>
    <xf numFmtId="49" fontId="10" fillId="3" borderId="26" xfId="52" applyNumberFormat="1" applyFont="1" applyFill="1" applyBorder="1" applyAlignment="1">
      <alignment horizontal="center" vertical="center"/>
    </xf>
    <xf numFmtId="49" fontId="10" fillId="3" borderId="26" xfId="51" applyNumberFormat="1" applyFont="1" applyFill="1" applyBorder="1" applyAlignment="1">
      <alignment horizontal="center"/>
    </xf>
    <xf numFmtId="49" fontId="10" fillId="3" borderId="27" xfId="51" applyNumberFormat="1" applyFont="1" applyFill="1" applyBorder="1" applyAlignment="1">
      <alignment horizont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14" fontId="11" fillId="3" borderId="0" xfId="51" applyNumberFormat="1" applyFont="1" applyFill="1"/>
    <xf numFmtId="0" fontId="16" fillId="0" borderId="0" xfId="49" applyAlignment="1">
      <alignment horizontal="left" vertical="center"/>
    </xf>
    <xf numFmtId="0" fontId="17" fillId="0" borderId="28" xfId="49" applyFont="1" applyBorder="1" applyAlignment="1">
      <alignment horizontal="center" vertical="top"/>
    </xf>
    <xf numFmtId="0" fontId="14" fillId="0" borderId="29" xfId="49" applyFont="1" applyBorder="1" applyAlignment="1">
      <alignment horizontal="left" vertical="center"/>
    </xf>
    <xf numFmtId="0" fontId="18" fillId="0" borderId="30" xfId="49" applyFont="1" applyBorder="1" applyAlignment="1">
      <alignment horizontal="center" vertical="center"/>
    </xf>
    <xf numFmtId="0" fontId="14" fillId="0" borderId="30" xfId="49" applyFont="1" applyBorder="1" applyAlignment="1">
      <alignment horizontal="center" vertical="center"/>
    </xf>
    <xf numFmtId="0" fontId="13" fillId="0" borderId="30" xfId="49" applyFont="1" applyBorder="1" applyAlignment="1">
      <alignment horizontal="left" vertical="center"/>
    </xf>
    <xf numFmtId="0" fontId="16" fillId="0" borderId="30" xfId="49" applyFont="1" applyBorder="1" applyAlignment="1">
      <alignment horizontal="center" vertical="center"/>
    </xf>
    <xf numFmtId="0" fontId="16" fillId="0" borderId="30" xfId="49" applyBorder="1" applyAlignment="1">
      <alignment horizontal="center" vertical="center"/>
    </xf>
    <xf numFmtId="0" fontId="16" fillId="0" borderId="31" xfId="49" applyBorder="1" applyAlignment="1">
      <alignment horizontal="center" vertical="center"/>
    </xf>
    <xf numFmtId="0" fontId="13" fillId="0" borderId="32" xfId="49" applyFont="1" applyBorder="1" applyAlignment="1">
      <alignment horizontal="center" vertical="center"/>
    </xf>
    <xf numFmtId="0" fontId="13" fillId="0" borderId="33" xfId="49" applyFont="1" applyBorder="1" applyAlignment="1">
      <alignment horizontal="center" vertical="center"/>
    </xf>
    <xf numFmtId="0" fontId="13" fillId="0" borderId="34" xfId="49" applyFont="1" applyBorder="1" applyAlignment="1">
      <alignment horizontal="center" vertical="center"/>
    </xf>
    <xf numFmtId="0" fontId="14" fillId="0" borderId="32" xfId="49" applyFont="1" applyBorder="1" applyAlignment="1">
      <alignment horizontal="center" vertical="center"/>
    </xf>
    <xf numFmtId="0" fontId="14" fillId="0" borderId="33" xfId="49" applyFont="1" applyBorder="1" applyAlignment="1">
      <alignment horizontal="center" vertical="center"/>
    </xf>
    <xf numFmtId="0" fontId="14" fillId="0" borderId="34" xfId="49" applyFont="1" applyBorder="1" applyAlignment="1">
      <alignment horizontal="center" vertical="center"/>
    </xf>
    <xf numFmtId="0" fontId="13" fillId="0" borderId="35" xfId="49" applyFont="1" applyBorder="1" applyAlignment="1">
      <alignment horizontal="left" vertical="center"/>
    </xf>
    <xf numFmtId="0" fontId="18" fillId="0" borderId="19" xfId="49" applyFont="1" applyBorder="1" applyAlignment="1">
      <alignment horizontal="left" vertical="center"/>
    </xf>
    <xf numFmtId="0" fontId="18" fillId="0" borderId="36" xfId="49" applyFont="1" applyBorder="1" applyAlignment="1">
      <alignment horizontal="left" vertical="center"/>
    </xf>
    <xf numFmtId="0" fontId="13" fillId="0" borderId="19" xfId="49" applyFont="1" applyBorder="1" applyAlignment="1">
      <alignment horizontal="left" vertical="center"/>
    </xf>
    <xf numFmtId="14" fontId="18" fillId="0" borderId="19" xfId="49" applyNumberFormat="1" applyFont="1" applyBorder="1" applyAlignment="1">
      <alignment horizontal="center" vertical="center"/>
    </xf>
    <xf numFmtId="14" fontId="18" fillId="0" borderId="36" xfId="49" applyNumberFormat="1" applyFont="1" applyBorder="1" applyAlignment="1">
      <alignment horizontal="center" vertical="center"/>
    </xf>
    <xf numFmtId="0" fontId="13" fillId="0" borderId="35" xfId="49" applyFont="1" applyBorder="1">
      <alignment vertical="center"/>
    </xf>
    <xf numFmtId="0" fontId="18" fillId="0" borderId="19" xfId="49" applyFont="1" applyBorder="1">
      <alignment vertical="center"/>
    </xf>
    <xf numFmtId="0" fontId="18" fillId="0" borderId="36" xfId="49" applyFont="1" applyBorder="1">
      <alignment vertical="center"/>
    </xf>
    <xf numFmtId="0" fontId="13" fillId="0" borderId="19" xfId="49" applyFont="1" applyBorder="1">
      <alignment vertical="center"/>
    </xf>
    <xf numFmtId="0" fontId="18" fillId="0" borderId="37" xfId="49" applyFont="1" applyBorder="1" applyAlignment="1">
      <alignment horizontal="left" vertical="center"/>
    </xf>
    <xf numFmtId="0" fontId="18" fillId="0" borderId="38" xfId="49" applyFont="1" applyBorder="1" applyAlignment="1">
      <alignment horizontal="left" vertical="center"/>
    </xf>
    <xf numFmtId="0" fontId="16" fillId="0" borderId="19" xfId="49" applyBorder="1">
      <alignment vertical="center"/>
    </xf>
    <xf numFmtId="0" fontId="13" fillId="0" borderId="39" xfId="49" applyFont="1" applyBorder="1">
      <alignment vertical="center"/>
    </xf>
    <xf numFmtId="0" fontId="18" fillId="0" borderId="40" xfId="49" applyFont="1" applyBorder="1" applyAlignment="1">
      <alignment horizontal="center" vertical="center"/>
    </xf>
    <xf numFmtId="0" fontId="18" fillId="0" borderId="41" xfId="49" applyFont="1" applyBorder="1" applyAlignment="1">
      <alignment horizontal="center" vertical="center"/>
    </xf>
    <xf numFmtId="0" fontId="13" fillId="0" borderId="39" xfId="49" applyFont="1" applyBorder="1" applyAlignment="1">
      <alignment horizontal="left" vertical="center"/>
    </xf>
    <xf numFmtId="0" fontId="13" fillId="0" borderId="40" xfId="49" applyFont="1" applyBorder="1" applyAlignment="1">
      <alignment horizontal="left" vertical="center"/>
    </xf>
    <xf numFmtId="14" fontId="18" fillId="0" borderId="40" xfId="49" applyNumberFormat="1" applyFont="1" applyBorder="1" applyAlignment="1">
      <alignment horizontal="center" vertical="center"/>
    </xf>
    <xf numFmtId="14" fontId="18" fillId="0" borderId="41" xfId="49" applyNumberFormat="1" applyFont="1" applyBorder="1" applyAlignment="1">
      <alignment horizontal="center" vertical="center"/>
    </xf>
    <xf numFmtId="0" fontId="18" fillId="0" borderId="40" xfId="49" applyFont="1" applyBorder="1" applyAlignment="1">
      <alignment horizontal="left" vertical="center"/>
    </xf>
    <xf numFmtId="0" fontId="18" fillId="0" borderId="41" xfId="49" applyFont="1" applyBorder="1" applyAlignment="1">
      <alignment horizontal="left" vertical="center"/>
    </xf>
    <xf numFmtId="0" fontId="13" fillId="0" borderId="42" xfId="49" applyFont="1" applyBorder="1" applyAlignment="1">
      <alignment horizontal="left" vertical="center"/>
    </xf>
    <xf numFmtId="0" fontId="13" fillId="0" borderId="43" xfId="49" applyFont="1" applyBorder="1" applyAlignment="1">
      <alignment horizontal="left" vertical="center"/>
    </xf>
    <xf numFmtId="0" fontId="13" fillId="0" borderId="44" xfId="49" applyFont="1" applyBorder="1" applyAlignment="1">
      <alignment horizontal="left" vertical="center"/>
    </xf>
    <xf numFmtId="0" fontId="14" fillId="0" borderId="45" xfId="49" applyFont="1" applyBorder="1" applyAlignment="1">
      <alignment horizontal="left" vertical="center"/>
    </xf>
    <xf numFmtId="0" fontId="14" fillId="0" borderId="46" xfId="49" applyFont="1" applyBorder="1" applyAlignment="1">
      <alignment horizontal="left" vertical="center"/>
    </xf>
    <xf numFmtId="0" fontId="14" fillId="0" borderId="47" xfId="49" applyFont="1" applyBorder="1" applyAlignment="1">
      <alignment horizontal="left" vertical="center"/>
    </xf>
    <xf numFmtId="0" fontId="13" fillId="0" borderId="48" xfId="49" applyFont="1" applyBorder="1">
      <alignment vertical="center"/>
    </xf>
    <xf numFmtId="0" fontId="16" fillId="0" borderId="49" xfId="49" applyBorder="1" applyAlignment="1">
      <alignment horizontal="left" vertical="center"/>
    </xf>
    <xf numFmtId="0" fontId="18" fillId="0" borderId="49" xfId="49" applyFont="1" applyBorder="1" applyAlignment="1">
      <alignment horizontal="left" vertical="center"/>
    </xf>
    <xf numFmtId="0" fontId="16" fillId="0" borderId="49" xfId="49" applyBorder="1">
      <alignment vertical="center"/>
    </xf>
    <xf numFmtId="0" fontId="13" fillId="0" borderId="49" xfId="49" applyFont="1" applyBorder="1">
      <alignment vertical="center"/>
    </xf>
    <xf numFmtId="0" fontId="18" fillId="0" borderId="50" xfId="49" applyFont="1" applyBorder="1" applyAlignment="1">
      <alignment horizontal="left" vertical="center"/>
    </xf>
    <xf numFmtId="0" fontId="16" fillId="0" borderId="19" xfId="49" applyBorder="1" applyAlignment="1">
      <alignment horizontal="left" vertical="center"/>
    </xf>
    <xf numFmtId="0" fontId="13" fillId="0" borderId="41" xfId="49" applyFont="1" applyBorder="1" applyAlignment="1">
      <alignment horizontal="left" vertical="center"/>
    </xf>
    <xf numFmtId="0" fontId="13" fillId="0" borderId="48" xfId="49" applyFont="1" applyBorder="1" applyAlignment="1">
      <alignment horizontal="center" vertical="center"/>
    </xf>
    <xf numFmtId="0" fontId="18" fillId="0" borderId="49" xfId="49" applyFont="1" applyBorder="1" applyAlignment="1">
      <alignment horizontal="center" vertical="center"/>
    </xf>
    <xf numFmtId="0" fontId="13" fillId="0" borderId="49" xfId="49" applyFont="1" applyBorder="1" applyAlignment="1">
      <alignment horizontal="center" vertical="center"/>
    </xf>
    <xf numFmtId="0" fontId="16" fillId="0" borderId="49" xfId="49" applyBorder="1" applyAlignment="1">
      <alignment horizontal="center" vertical="center"/>
    </xf>
    <xf numFmtId="0" fontId="13" fillId="0" borderId="35" xfId="49" applyFont="1" applyBorder="1" applyAlignment="1">
      <alignment horizontal="center" vertical="center"/>
    </xf>
    <xf numFmtId="0" fontId="18" fillId="0" borderId="19" xfId="49" applyFont="1" applyBorder="1" applyAlignment="1">
      <alignment horizontal="center" vertical="center"/>
    </xf>
    <xf numFmtId="0" fontId="13" fillId="0" borderId="19" xfId="49" applyFont="1" applyBorder="1" applyAlignment="1">
      <alignment horizontal="center" vertical="center"/>
    </xf>
    <xf numFmtId="0" fontId="16" fillId="0" borderId="19" xfId="49" applyBorder="1" applyAlignment="1">
      <alignment horizontal="center" vertical="center"/>
    </xf>
    <xf numFmtId="0" fontId="13" fillId="0" borderId="0" xfId="49" applyFont="1">
      <alignment vertical="center"/>
    </xf>
    <xf numFmtId="0" fontId="13" fillId="0" borderId="51" xfId="49" applyFont="1" applyBorder="1" applyAlignment="1">
      <alignment horizontal="left" vertical="center" wrapText="1"/>
    </xf>
    <xf numFmtId="0" fontId="13" fillId="0" borderId="52" xfId="49" applyFont="1" applyBorder="1" applyAlignment="1">
      <alignment horizontal="left" vertical="center" wrapText="1"/>
    </xf>
    <xf numFmtId="0" fontId="13" fillId="0" borderId="53" xfId="49" applyFont="1" applyBorder="1" applyAlignment="1">
      <alignment horizontal="left" vertical="center" wrapText="1"/>
    </xf>
    <xf numFmtId="0" fontId="13" fillId="0" borderId="48" xfId="49" applyFont="1" applyBorder="1" applyAlignment="1">
      <alignment horizontal="left" vertical="center"/>
    </xf>
    <xf numFmtId="0" fontId="13" fillId="0" borderId="49" xfId="49" applyFont="1" applyBorder="1" applyAlignment="1">
      <alignment horizontal="left" vertical="center"/>
    </xf>
    <xf numFmtId="0" fontId="13" fillId="0" borderId="50" xfId="49" applyFont="1" applyBorder="1" applyAlignment="1">
      <alignment horizontal="left" vertical="center"/>
    </xf>
    <xf numFmtId="0" fontId="19" fillId="0" borderId="54" xfId="49" applyFont="1" applyBorder="1" applyAlignment="1">
      <alignment horizontal="left" vertical="center" wrapText="1"/>
    </xf>
    <xf numFmtId="0" fontId="20" fillId="0" borderId="36" xfId="49" applyFont="1" applyBorder="1" applyAlignment="1">
      <alignment horizontal="left" vertical="center"/>
    </xf>
    <xf numFmtId="0" fontId="18" fillId="0" borderId="35" xfId="49" applyFont="1" applyBorder="1" applyAlignment="1">
      <alignment horizontal="left" vertical="center"/>
    </xf>
    <xf numFmtId="9" fontId="18" fillId="0" borderId="19" xfId="49" applyNumberFormat="1" applyFont="1" applyBorder="1" applyAlignment="1">
      <alignment horizontal="center" vertical="center"/>
    </xf>
    <xf numFmtId="0" fontId="21" fillId="0" borderId="36" xfId="49" applyFont="1" applyBorder="1" applyAlignment="1">
      <alignment horizontal="left" vertical="center" wrapText="1"/>
    </xf>
    <xf numFmtId="0" fontId="21" fillId="0" borderId="36" xfId="49" applyFont="1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0" fontId="14" fillId="0" borderId="47" xfId="0" applyFont="1" applyBorder="1" applyAlignment="1">
      <alignment horizontal="left" vertical="center"/>
    </xf>
    <xf numFmtId="9" fontId="18" fillId="0" borderId="55" xfId="49" applyNumberFormat="1" applyFont="1" applyBorder="1" applyAlignment="1">
      <alignment horizontal="left" vertical="center"/>
    </xf>
    <xf numFmtId="9" fontId="18" fillId="0" borderId="56" xfId="49" applyNumberFormat="1" applyFont="1" applyBorder="1" applyAlignment="1">
      <alignment horizontal="left" vertical="center"/>
    </xf>
    <xf numFmtId="9" fontId="18" fillId="0" borderId="57" xfId="49" applyNumberFormat="1" applyFont="1" applyBorder="1" applyAlignment="1">
      <alignment horizontal="left" vertical="center"/>
    </xf>
    <xf numFmtId="9" fontId="18" fillId="0" borderId="51" xfId="49" applyNumberFormat="1" applyFont="1" applyBorder="1" applyAlignment="1">
      <alignment horizontal="left" vertical="center"/>
    </xf>
    <xf numFmtId="9" fontId="18" fillId="0" borderId="52" xfId="49" applyNumberFormat="1" applyFont="1" applyBorder="1" applyAlignment="1">
      <alignment horizontal="left" vertical="center"/>
    </xf>
    <xf numFmtId="9" fontId="18" fillId="0" borderId="53" xfId="49" applyNumberFormat="1" applyFont="1" applyBorder="1" applyAlignment="1">
      <alignment horizontal="left" vertical="center"/>
    </xf>
    <xf numFmtId="0" fontId="20" fillId="0" borderId="48" xfId="49" applyFont="1" applyBorder="1" applyAlignment="1">
      <alignment horizontal="left" vertical="center"/>
    </xf>
    <xf numFmtId="0" fontId="20" fillId="0" borderId="49" xfId="49" applyFont="1" applyBorder="1" applyAlignment="1">
      <alignment horizontal="left" vertical="center"/>
    </xf>
    <xf numFmtId="0" fontId="20" fillId="0" borderId="50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0" fillId="0" borderId="19" xfId="49" applyFont="1" applyBorder="1" applyAlignment="1">
      <alignment horizontal="left" vertical="center"/>
    </xf>
    <xf numFmtId="0" fontId="20" fillId="0" borderId="58" xfId="49" applyFont="1" applyBorder="1" applyAlignment="1">
      <alignment horizontal="left" vertical="center"/>
    </xf>
    <xf numFmtId="0" fontId="20" fillId="0" borderId="52" xfId="49" applyFont="1" applyBorder="1" applyAlignment="1">
      <alignment horizontal="left" vertical="center"/>
    </xf>
    <xf numFmtId="0" fontId="20" fillId="0" borderId="53" xfId="49" applyFont="1" applyBorder="1" applyAlignment="1">
      <alignment horizontal="left" vertical="center"/>
    </xf>
    <xf numFmtId="0" fontId="14" fillId="0" borderId="43" xfId="49" applyFont="1" applyBorder="1" applyAlignment="1">
      <alignment horizontal="left" vertical="center"/>
    </xf>
    <xf numFmtId="0" fontId="18" fillId="0" borderId="59" xfId="49" applyFont="1" applyBorder="1" applyAlignment="1">
      <alignment horizontal="left" vertical="center"/>
    </xf>
    <xf numFmtId="0" fontId="18" fillId="0" borderId="60" xfId="49" applyFont="1" applyBorder="1" applyAlignment="1">
      <alignment horizontal="left" vertical="center"/>
    </xf>
    <xf numFmtId="0" fontId="18" fillId="0" borderId="61" xfId="49" applyFont="1" applyBorder="1" applyAlignment="1">
      <alignment horizontal="left" vertical="center"/>
    </xf>
    <xf numFmtId="0" fontId="18" fillId="0" borderId="62" xfId="49" applyFont="1" applyBorder="1" applyAlignment="1">
      <alignment horizontal="left" vertical="center"/>
    </xf>
    <xf numFmtId="0" fontId="18" fillId="0" borderId="63" xfId="49" applyFont="1" applyBorder="1" applyAlignment="1">
      <alignment horizontal="left" vertical="center"/>
    </xf>
    <xf numFmtId="0" fontId="13" fillId="0" borderId="51" xfId="49" applyFont="1" applyBorder="1" applyAlignment="1">
      <alignment horizontal="left" vertical="center"/>
    </xf>
    <xf numFmtId="0" fontId="13" fillId="0" borderId="52" xfId="49" applyFont="1" applyBorder="1" applyAlignment="1">
      <alignment horizontal="left" vertical="center"/>
    </xf>
    <xf numFmtId="0" fontId="13" fillId="0" borderId="53" xfId="49" applyFont="1" applyBorder="1" applyAlignment="1">
      <alignment horizontal="left" vertical="center"/>
    </xf>
    <xf numFmtId="0" fontId="14" fillId="0" borderId="29" xfId="49" applyFont="1" applyBorder="1">
      <alignment vertical="center"/>
    </xf>
    <xf numFmtId="0" fontId="23" fillId="0" borderId="46" xfId="49" applyFont="1" applyBorder="1" applyAlignment="1">
      <alignment horizontal="center" vertical="center"/>
    </xf>
    <xf numFmtId="0" fontId="14" fillId="0" borderId="30" xfId="49" applyFont="1" applyBorder="1">
      <alignment vertical="center"/>
    </xf>
    <xf numFmtId="0" fontId="18" fillId="0" borderId="64" xfId="49" applyFont="1" applyBorder="1">
      <alignment vertical="center"/>
    </xf>
    <xf numFmtId="0" fontId="14" fillId="0" borderId="64" xfId="49" applyFont="1" applyBorder="1">
      <alignment vertical="center"/>
    </xf>
    <xf numFmtId="58" fontId="16" fillId="0" borderId="30" xfId="49" applyNumberFormat="1" applyBorder="1">
      <alignment vertical="center"/>
    </xf>
    <xf numFmtId="0" fontId="14" fillId="0" borderId="43" xfId="49" applyFont="1" applyBorder="1" applyAlignment="1">
      <alignment horizontal="center" vertical="center"/>
    </xf>
    <xf numFmtId="0" fontId="14" fillId="0" borderId="65" xfId="49" applyFont="1" applyBorder="1" applyAlignment="1">
      <alignment horizontal="center" vertical="center"/>
    </xf>
    <xf numFmtId="0" fontId="18" fillId="0" borderId="64" xfId="49" applyFont="1" applyBorder="1" applyAlignment="1">
      <alignment horizontal="center" vertical="center"/>
    </xf>
    <xf numFmtId="0" fontId="18" fillId="0" borderId="44" xfId="49" applyFont="1" applyBorder="1" applyAlignment="1">
      <alignment horizontal="center" vertical="center"/>
    </xf>
    <xf numFmtId="0" fontId="18" fillId="0" borderId="42" xfId="49" applyFont="1" applyBorder="1" applyAlignment="1">
      <alignment horizontal="left" vertical="center"/>
    </xf>
    <xf numFmtId="0" fontId="18" fillId="0" borderId="43" xfId="49" applyFont="1" applyBorder="1" applyAlignment="1">
      <alignment horizontal="left" vertical="center"/>
    </xf>
    <xf numFmtId="0" fontId="18" fillId="0" borderId="44" xfId="49" applyFont="1" applyBorder="1" applyAlignment="1">
      <alignment horizontal="left" vertical="center"/>
    </xf>
    <xf numFmtId="0" fontId="16" fillId="0" borderId="64" xfId="49" applyBorder="1">
      <alignment vertical="center"/>
    </xf>
    <xf numFmtId="0" fontId="24" fillId="0" borderId="66" xfId="0" applyFont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 wrapText="1"/>
    </xf>
    <xf numFmtId="0" fontId="24" fillId="0" borderId="68" xfId="0" applyFont="1" applyBorder="1" applyAlignment="1">
      <alignment horizontal="center" vertical="center" wrapText="1"/>
    </xf>
    <xf numFmtId="0" fontId="25" fillId="0" borderId="69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0" xfId="0" applyFont="1" applyBorder="1" applyAlignment="1">
      <alignment horizontal="center" vertical="center"/>
    </xf>
    <xf numFmtId="0" fontId="25" fillId="4" borderId="2" xfId="0" applyFont="1" applyFill="1" applyBorder="1"/>
    <xf numFmtId="0" fontId="25" fillId="0" borderId="71" xfId="0" applyFont="1" applyBorder="1"/>
    <xf numFmtId="0" fontId="0" fillId="0" borderId="69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0" borderId="74" xfId="0" applyBorder="1"/>
    <xf numFmtId="0" fontId="0" fillId="5" borderId="0" xfId="0" applyFill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5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257175</xdr:rowOff>
    </xdr:from>
    <xdr:to>
      <xdr:col>11</xdr:col>
      <xdr:colOff>15842</xdr:colOff>
      <xdr:row>59</xdr:row>
      <xdr:rowOff>102571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t="8105"/>
        <a:stretch>
          <a:fillRect/>
        </a:stretch>
      </xdr:blipFill>
      <xdr:spPr>
        <a:xfrm>
          <a:off x="0" y="257175"/>
          <a:ext cx="8721090" cy="115989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1090083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65680" y="703326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1090083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14880" y="2967990"/>
          <a:ext cx="4391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1090083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38680" y="2967990"/>
          <a:ext cx="4467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1090083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65680" y="333756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1090083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65680" y="703326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21" t="s">
        <v>0</v>
      </c>
      <c r="C2" s="222"/>
      <c r="D2" s="222"/>
      <c r="E2" s="222"/>
      <c r="F2" s="222"/>
      <c r="G2" s="222"/>
      <c r="H2" s="222"/>
      <c r="I2" s="223"/>
    </row>
    <row r="3" ht="27.95" customHeight="1" spans="2:9">
      <c r="B3" s="224"/>
      <c r="C3" s="225"/>
      <c r="D3" s="226" t="s">
        <v>1</v>
      </c>
      <c r="E3" s="227"/>
      <c r="F3" s="228" t="s">
        <v>2</v>
      </c>
      <c r="G3" s="229"/>
      <c r="H3" s="226" t="s">
        <v>3</v>
      </c>
      <c r="I3" s="230"/>
    </row>
    <row r="4" ht="27.95" customHeight="1" spans="2:9">
      <c r="B4" s="224" t="s">
        <v>4</v>
      </c>
      <c r="C4" s="225" t="s">
        <v>5</v>
      </c>
      <c r="D4" s="225" t="s">
        <v>6</v>
      </c>
      <c r="E4" s="225" t="s">
        <v>7</v>
      </c>
      <c r="F4" s="231" t="s">
        <v>6</v>
      </c>
      <c r="G4" s="231" t="s">
        <v>7</v>
      </c>
      <c r="H4" s="225" t="s">
        <v>6</v>
      </c>
      <c r="I4" s="232" t="s">
        <v>7</v>
      </c>
    </row>
    <row r="5" ht="27.95" customHeight="1" spans="2:9">
      <c r="B5" s="233" t="s">
        <v>8</v>
      </c>
      <c r="C5" s="11">
        <v>13</v>
      </c>
      <c r="D5" s="11">
        <v>0</v>
      </c>
      <c r="E5" s="11">
        <v>1</v>
      </c>
      <c r="F5" s="234">
        <v>0</v>
      </c>
      <c r="G5" s="234">
        <v>1</v>
      </c>
      <c r="H5" s="11">
        <v>1</v>
      </c>
      <c r="I5" s="235">
        <v>2</v>
      </c>
    </row>
    <row r="6" ht="27.95" customHeight="1" spans="2:9">
      <c r="B6" s="233" t="s">
        <v>9</v>
      </c>
      <c r="C6" s="11">
        <v>20</v>
      </c>
      <c r="D6" s="11">
        <v>0</v>
      </c>
      <c r="E6" s="11">
        <v>1</v>
      </c>
      <c r="F6" s="234">
        <v>1</v>
      </c>
      <c r="G6" s="234">
        <v>2</v>
      </c>
      <c r="H6" s="11">
        <v>2</v>
      </c>
      <c r="I6" s="235">
        <v>3</v>
      </c>
    </row>
    <row r="7" ht="27.95" customHeight="1" spans="2:9">
      <c r="B7" s="233" t="s">
        <v>10</v>
      </c>
      <c r="C7" s="11">
        <v>32</v>
      </c>
      <c r="D7" s="11">
        <v>0</v>
      </c>
      <c r="E7" s="11">
        <v>1</v>
      </c>
      <c r="F7" s="234">
        <v>2</v>
      </c>
      <c r="G7" s="234">
        <v>3</v>
      </c>
      <c r="H7" s="11">
        <v>3</v>
      </c>
      <c r="I7" s="235">
        <v>4</v>
      </c>
    </row>
    <row r="8" ht="27.95" customHeight="1" spans="2:9">
      <c r="B8" s="233" t="s">
        <v>11</v>
      </c>
      <c r="C8" s="11">
        <v>50</v>
      </c>
      <c r="D8" s="11">
        <v>1</v>
      </c>
      <c r="E8" s="11">
        <v>2</v>
      </c>
      <c r="F8" s="234">
        <v>3</v>
      </c>
      <c r="G8" s="234">
        <v>4</v>
      </c>
      <c r="H8" s="11">
        <v>5</v>
      </c>
      <c r="I8" s="235">
        <v>6</v>
      </c>
    </row>
    <row r="9" ht="27.95" customHeight="1" spans="2:9">
      <c r="B9" s="233" t="s">
        <v>12</v>
      </c>
      <c r="C9" s="11">
        <v>80</v>
      </c>
      <c r="D9" s="11">
        <v>2</v>
      </c>
      <c r="E9" s="11">
        <v>3</v>
      </c>
      <c r="F9" s="234">
        <v>5</v>
      </c>
      <c r="G9" s="234">
        <v>6</v>
      </c>
      <c r="H9" s="11">
        <v>7</v>
      </c>
      <c r="I9" s="235">
        <v>8</v>
      </c>
    </row>
    <row r="10" ht="27.95" customHeight="1" spans="2:9">
      <c r="B10" s="233" t="s">
        <v>13</v>
      </c>
      <c r="C10" s="11">
        <v>125</v>
      </c>
      <c r="D10" s="11">
        <v>3</v>
      </c>
      <c r="E10" s="11">
        <v>4</v>
      </c>
      <c r="F10" s="234">
        <v>7</v>
      </c>
      <c r="G10" s="234">
        <v>8</v>
      </c>
      <c r="H10" s="11">
        <v>10</v>
      </c>
      <c r="I10" s="235">
        <v>11</v>
      </c>
    </row>
    <row r="11" ht="27.95" customHeight="1" spans="2:9">
      <c r="B11" s="233" t="s">
        <v>14</v>
      </c>
      <c r="C11" s="11">
        <v>200</v>
      </c>
      <c r="D11" s="11">
        <v>5</v>
      </c>
      <c r="E11" s="11">
        <v>6</v>
      </c>
      <c r="F11" s="234">
        <v>10</v>
      </c>
      <c r="G11" s="234">
        <v>11</v>
      </c>
      <c r="H11" s="11">
        <v>14</v>
      </c>
      <c r="I11" s="235">
        <v>15</v>
      </c>
    </row>
    <row r="12" ht="27.95" customHeight="1" spans="2:9">
      <c r="B12" s="236" t="s">
        <v>15</v>
      </c>
      <c r="C12" s="237">
        <v>315</v>
      </c>
      <c r="D12" s="237">
        <v>7</v>
      </c>
      <c r="E12" s="237">
        <v>8</v>
      </c>
      <c r="F12" s="238">
        <v>14</v>
      </c>
      <c r="G12" s="238">
        <v>15</v>
      </c>
      <c r="H12" s="237">
        <v>21</v>
      </c>
      <c r="I12" s="239">
        <v>22</v>
      </c>
    </row>
    <row r="14" spans="2:9">
      <c r="B14" s="240" t="s">
        <v>16</v>
      </c>
      <c r="C14" s="240"/>
      <c r="D14" s="24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zoomScalePageLayoutView="125" workbookViewId="0">
      <selection activeCell="A18" sqref="A18:L18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231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202</v>
      </c>
      <c r="B2" s="5" t="s">
        <v>159</v>
      </c>
      <c r="C2" s="5" t="s">
        <v>155</v>
      </c>
      <c r="D2" s="5" t="s">
        <v>156</v>
      </c>
      <c r="E2" s="5" t="s">
        <v>157</v>
      </c>
      <c r="F2" s="5" t="s">
        <v>158</v>
      </c>
      <c r="G2" s="4" t="s">
        <v>232</v>
      </c>
      <c r="H2" s="4" t="s">
        <v>233</v>
      </c>
      <c r="I2" s="4" t="s">
        <v>234</v>
      </c>
      <c r="J2" s="4" t="s">
        <v>235</v>
      </c>
      <c r="K2" s="5" t="s">
        <v>208</v>
      </c>
      <c r="L2" s="5" t="s">
        <v>169</v>
      </c>
    </row>
    <row r="3" spans="1:12">
      <c r="A3" s="11" t="s">
        <v>236</v>
      </c>
      <c r="B3" s="11" t="s">
        <v>174</v>
      </c>
      <c r="C3" s="12" t="s">
        <v>175</v>
      </c>
      <c r="D3" s="12" t="s">
        <v>172</v>
      </c>
      <c r="E3" s="12" t="s">
        <v>109</v>
      </c>
      <c r="F3" s="12" t="s">
        <v>100</v>
      </c>
      <c r="G3" s="12" t="s">
        <v>237</v>
      </c>
      <c r="H3" s="12" t="s">
        <v>238</v>
      </c>
      <c r="I3" s="12"/>
      <c r="J3" s="12"/>
      <c r="K3" s="12" t="s">
        <v>239</v>
      </c>
      <c r="L3" s="12" t="s">
        <v>196</v>
      </c>
    </row>
    <row r="4" spans="1:12">
      <c r="A4" s="11" t="s">
        <v>236</v>
      </c>
      <c r="B4" s="11" t="s">
        <v>174</v>
      </c>
      <c r="C4" s="12" t="s">
        <v>181</v>
      </c>
      <c r="D4" s="12" t="s">
        <v>172</v>
      </c>
      <c r="E4" s="12" t="s">
        <v>240</v>
      </c>
      <c r="F4" s="12" t="s">
        <v>100</v>
      </c>
      <c r="G4" s="12" t="s">
        <v>237</v>
      </c>
      <c r="H4" s="12" t="s">
        <v>238</v>
      </c>
      <c r="I4" s="12"/>
      <c r="J4" s="12"/>
      <c r="K4" s="12" t="s">
        <v>239</v>
      </c>
      <c r="L4" s="12" t="s">
        <v>196</v>
      </c>
    </row>
    <row r="5" spans="1:12">
      <c r="A5" s="11" t="s">
        <v>236</v>
      </c>
      <c r="B5" s="11" t="s">
        <v>174</v>
      </c>
      <c r="C5" s="12" t="s">
        <v>185</v>
      </c>
      <c r="D5" s="12" t="s">
        <v>172</v>
      </c>
      <c r="E5" s="12" t="s">
        <v>241</v>
      </c>
      <c r="F5" s="12" t="s">
        <v>100</v>
      </c>
      <c r="G5" s="12" t="s">
        <v>237</v>
      </c>
      <c r="H5" s="12" t="s">
        <v>238</v>
      </c>
      <c r="I5" s="12"/>
      <c r="J5" s="12"/>
      <c r="K5" s="12" t="s">
        <v>239</v>
      </c>
      <c r="L5" s="12" t="s">
        <v>196</v>
      </c>
    </row>
    <row r="6" spans="1:12">
      <c r="A6" s="11" t="s">
        <v>236</v>
      </c>
      <c r="B6" s="11" t="s">
        <v>174</v>
      </c>
      <c r="C6" s="12" t="s">
        <v>175</v>
      </c>
      <c r="D6" s="12" t="s">
        <v>172</v>
      </c>
      <c r="E6" s="12" t="s">
        <v>109</v>
      </c>
      <c r="F6" s="12" t="s">
        <v>100</v>
      </c>
      <c r="G6" s="12" t="s">
        <v>242</v>
      </c>
      <c r="H6" s="12" t="s">
        <v>243</v>
      </c>
      <c r="I6" s="12"/>
      <c r="J6" s="12"/>
      <c r="K6" s="12" t="s">
        <v>239</v>
      </c>
      <c r="L6" s="12" t="s">
        <v>196</v>
      </c>
    </row>
    <row r="7" spans="1:12">
      <c r="A7" s="11" t="s">
        <v>236</v>
      </c>
      <c r="B7" s="11" t="s">
        <v>174</v>
      </c>
      <c r="C7" s="12" t="s">
        <v>181</v>
      </c>
      <c r="D7" s="12" t="s">
        <v>172</v>
      </c>
      <c r="E7" s="12" t="s">
        <v>240</v>
      </c>
      <c r="F7" s="12" t="s">
        <v>100</v>
      </c>
      <c r="G7" s="12" t="s">
        <v>242</v>
      </c>
      <c r="H7" s="12" t="s">
        <v>243</v>
      </c>
      <c r="I7" s="11"/>
      <c r="J7" s="11"/>
      <c r="K7" s="12" t="s">
        <v>239</v>
      </c>
      <c r="L7" s="12" t="s">
        <v>196</v>
      </c>
    </row>
    <row r="8" spans="1:12">
      <c r="A8" s="11" t="s">
        <v>236</v>
      </c>
      <c r="B8" s="11" t="s">
        <v>174</v>
      </c>
      <c r="C8" s="12" t="s">
        <v>185</v>
      </c>
      <c r="D8" s="12" t="s">
        <v>172</v>
      </c>
      <c r="E8" s="12" t="s">
        <v>241</v>
      </c>
      <c r="F8" s="12" t="s">
        <v>100</v>
      </c>
      <c r="G8" s="12" t="s">
        <v>242</v>
      </c>
      <c r="H8" s="12" t="s">
        <v>243</v>
      </c>
      <c r="I8" s="11"/>
      <c r="J8" s="11"/>
      <c r="K8" s="12" t="s">
        <v>239</v>
      </c>
      <c r="L8" s="12" t="s">
        <v>196</v>
      </c>
    </row>
    <row r="9" spans="1:12">
      <c r="A9" s="11" t="s">
        <v>236</v>
      </c>
      <c r="B9" s="11" t="s">
        <v>174</v>
      </c>
      <c r="C9" s="12" t="s">
        <v>175</v>
      </c>
      <c r="D9" s="12" t="s">
        <v>172</v>
      </c>
      <c r="E9" s="12" t="s">
        <v>109</v>
      </c>
      <c r="F9" s="12" t="s">
        <v>100</v>
      </c>
      <c r="G9" s="12" t="s">
        <v>244</v>
      </c>
      <c r="H9" s="12" t="s">
        <v>245</v>
      </c>
      <c r="I9" s="12"/>
      <c r="J9" s="12"/>
      <c r="K9" s="12" t="s">
        <v>239</v>
      </c>
      <c r="L9" s="12" t="s">
        <v>196</v>
      </c>
    </row>
    <row r="10" spans="1:12">
      <c r="A10" s="11" t="s">
        <v>236</v>
      </c>
      <c r="B10" s="11" t="s">
        <v>174</v>
      </c>
      <c r="C10" s="12" t="s">
        <v>181</v>
      </c>
      <c r="D10" s="12" t="s">
        <v>172</v>
      </c>
      <c r="E10" s="12" t="s">
        <v>240</v>
      </c>
      <c r="F10" s="12" t="s">
        <v>100</v>
      </c>
      <c r="G10" s="12" t="s">
        <v>244</v>
      </c>
      <c r="H10" s="12" t="s">
        <v>245</v>
      </c>
      <c r="I10" s="12"/>
      <c r="J10" s="12"/>
      <c r="K10" s="12" t="s">
        <v>239</v>
      </c>
      <c r="L10" s="12" t="s">
        <v>196</v>
      </c>
    </row>
    <row r="11" spans="1:12">
      <c r="A11" s="11" t="s">
        <v>236</v>
      </c>
      <c r="B11" s="11" t="s">
        <v>174</v>
      </c>
      <c r="C11" s="12" t="s">
        <v>185</v>
      </c>
      <c r="D11" s="12" t="s">
        <v>172</v>
      </c>
      <c r="E11" s="12" t="s">
        <v>241</v>
      </c>
      <c r="F11" s="12" t="s">
        <v>100</v>
      </c>
      <c r="G11" s="12" t="s">
        <v>244</v>
      </c>
      <c r="H11" s="12" t="s">
        <v>245</v>
      </c>
      <c r="I11" s="12"/>
      <c r="J11" s="12"/>
      <c r="K11" s="12" t="s">
        <v>239</v>
      </c>
      <c r="L11" s="12" t="s">
        <v>196</v>
      </c>
    </row>
    <row r="12" spans="1:12">
      <c r="A12" s="11"/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spans="1:12">
      <c r="A13" s="11"/>
      <c r="B13" s="11"/>
      <c r="C13" s="11"/>
      <c r="D13" s="12"/>
      <c r="E13" s="11"/>
      <c r="F13" s="12"/>
      <c r="G13" s="11"/>
      <c r="H13" s="11"/>
      <c r="I13" s="11"/>
      <c r="J13" s="11"/>
      <c r="K13" s="12"/>
      <c r="L13" s="12"/>
    </row>
    <row r="14" spans="1:12">
      <c r="A14" s="11"/>
      <c r="B14" s="11"/>
      <c r="C14" s="11"/>
      <c r="D14" s="12"/>
      <c r="E14" s="11"/>
      <c r="F14" s="12"/>
      <c r="G14" s="11"/>
      <c r="H14" s="11"/>
      <c r="I14" s="11"/>
      <c r="J14" s="11"/>
      <c r="K14" s="12"/>
      <c r="L14" s="12"/>
    </row>
    <row r="15" spans="1:12">
      <c r="A15" s="11"/>
      <c r="B15" s="11"/>
      <c r="C15" s="11"/>
      <c r="D15" s="12"/>
      <c r="E15" s="11"/>
      <c r="F15" s="12"/>
      <c r="G15" s="11"/>
      <c r="H15" s="11"/>
      <c r="I15" s="11"/>
      <c r="J15" s="11"/>
      <c r="K15" s="12"/>
      <c r="L15" s="12"/>
    </row>
    <row r="16" spans="1:1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2"/>
      <c r="L16" s="12"/>
    </row>
    <row r="17" s="2" customFormat="1" ht="18.75" spans="1:12">
      <c r="A17" s="13" t="s">
        <v>246</v>
      </c>
      <c r="B17" s="14"/>
      <c r="C17" s="14"/>
      <c r="D17" s="14"/>
      <c r="E17" s="15"/>
      <c r="F17" s="16"/>
      <c r="G17" s="20"/>
      <c r="H17" s="13" t="s">
        <v>247</v>
      </c>
      <c r="I17" s="14"/>
      <c r="J17" s="14"/>
      <c r="K17" s="14"/>
      <c r="L17" s="17"/>
    </row>
    <row r="18" ht="79.5" customHeight="1" spans="1:12">
      <c r="A18" s="18" t="s">
        <v>248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</row>
    <row r="19" spans="1:12">
      <c r="A19" t="s">
        <v>200</v>
      </c>
    </row>
  </sheetData>
  <mergeCells count="5">
    <mergeCell ref="A1:J1"/>
    <mergeCell ref="A17:E17"/>
    <mergeCell ref="F17:G17"/>
    <mergeCell ref="H17:J17"/>
    <mergeCell ref="A18:L18"/>
  </mergeCells>
  <dataValidations count="1">
    <dataValidation type="list" allowBlank="1" showInputMessage="1" showErrorMessage="1" sqref="L3:L18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F16" sqref="F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249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154</v>
      </c>
      <c r="B2" s="5" t="s">
        <v>159</v>
      </c>
      <c r="C2" s="5" t="s">
        <v>209</v>
      </c>
      <c r="D2" s="5" t="s">
        <v>157</v>
      </c>
      <c r="E2" s="5" t="s">
        <v>158</v>
      </c>
      <c r="F2" s="4" t="s">
        <v>250</v>
      </c>
      <c r="G2" s="4" t="s">
        <v>190</v>
      </c>
      <c r="H2" s="6" t="s">
        <v>191</v>
      </c>
      <c r="I2" s="7" t="s">
        <v>193</v>
      </c>
    </row>
    <row r="3" s="1" customFormat="1" ht="16.5" spans="1:9">
      <c r="A3" s="4"/>
      <c r="B3" s="8"/>
      <c r="C3" s="8"/>
      <c r="D3" s="8"/>
      <c r="E3" s="8"/>
      <c r="F3" s="4" t="s">
        <v>251</v>
      </c>
      <c r="G3" s="4" t="s">
        <v>194</v>
      </c>
      <c r="H3" s="9"/>
      <c r="I3" s="10"/>
    </row>
    <row r="4" spans="1:9">
      <c r="A4" s="11"/>
      <c r="B4" s="11"/>
      <c r="C4" s="12"/>
      <c r="D4" s="12"/>
      <c r="E4" s="12"/>
      <c r="F4" s="12"/>
      <c r="G4" s="12"/>
      <c r="H4" s="12"/>
      <c r="I4" s="12"/>
    </row>
    <row r="5" spans="1:9">
      <c r="A5" s="11"/>
      <c r="B5" s="11"/>
      <c r="C5" s="12"/>
      <c r="D5" s="12"/>
      <c r="E5" s="12"/>
      <c r="F5" s="12"/>
      <c r="G5" s="12"/>
      <c r="H5" s="12"/>
      <c r="I5" s="12"/>
    </row>
    <row r="6" spans="1:9">
      <c r="A6" s="11"/>
      <c r="B6" s="11"/>
      <c r="C6" s="12"/>
      <c r="D6" s="12"/>
      <c r="E6" s="12"/>
      <c r="F6" s="12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3" t="s">
        <v>220</v>
      </c>
      <c r="B12" s="14"/>
      <c r="C12" s="14"/>
      <c r="D12" s="15"/>
      <c r="E12" s="16"/>
      <c r="F12" s="13" t="s">
        <v>221</v>
      </c>
      <c r="G12" s="14"/>
      <c r="H12" s="15"/>
      <c r="I12" s="17"/>
    </row>
    <row r="13" ht="39" customHeight="1" spans="1:9">
      <c r="A13" s="18" t="s">
        <v>252</v>
      </c>
      <c r="B13" s="18"/>
      <c r="C13" s="19"/>
      <c r="D13" s="19"/>
      <c r="E13" s="19"/>
      <c r="F13" s="19"/>
      <c r="G13" s="19"/>
      <c r="H13" s="19"/>
      <c r="I13" s="19"/>
    </row>
    <row r="14" spans="1:9">
      <c r="A14" t="s">
        <v>200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workbookViewId="0">
      <selection activeCell="N5" sqref="N5"/>
    </sheetView>
  </sheetViews>
  <sheetFormatPr defaultColWidth="10.375" defaultRowHeight="16.5" customHeight="1"/>
  <cols>
    <col min="1" max="9" width="10.375" style="108"/>
    <col min="10" max="10" width="8.875" style="108" customWidth="1"/>
    <col min="11" max="11" width="12" style="108" customWidth="1"/>
    <col min="12" max="16384" width="10.375" style="108"/>
  </cols>
  <sheetData>
    <row r="1" ht="21" spans="1:11">
      <c r="A1" s="109" t="s">
        <v>17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ht="15" spans="1:11">
      <c r="A2" s="110" t="s">
        <v>18</v>
      </c>
      <c r="B2" s="111"/>
      <c r="C2" s="111"/>
      <c r="D2" s="112" t="s">
        <v>19</v>
      </c>
      <c r="E2" s="112"/>
      <c r="F2" s="111"/>
      <c r="G2" s="111"/>
      <c r="H2" s="113" t="s">
        <v>20</v>
      </c>
      <c r="I2" s="114"/>
      <c r="J2" s="115"/>
      <c r="K2" s="116"/>
    </row>
    <row r="3" ht="14.25" spans="1:11">
      <c r="A3" s="117" t="s">
        <v>21</v>
      </c>
      <c r="B3" s="118"/>
      <c r="C3" s="119"/>
      <c r="D3" s="120" t="s">
        <v>22</v>
      </c>
      <c r="E3" s="121"/>
      <c r="F3" s="121"/>
      <c r="G3" s="122"/>
      <c r="H3" s="120" t="s">
        <v>23</v>
      </c>
      <c r="I3" s="121"/>
      <c r="J3" s="121"/>
      <c r="K3" s="122"/>
    </row>
    <row r="4" ht="14.25" spans="1:11">
      <c r="A4" s="123" t="s">
        <v>24</v>
      </c>
      <c r="B4" s="124"/>
      <c r="C4" s="125"/>
      <c r="D4" s="123" t="s">
        <v>25</v>
      </c>
      <c r="E4" s="126"/>
      <c r="F4" s="127"/>
      <c r="G4" s="128"/>
      <c r="H4" s="123" t="s">
        <v>26</v>
      </c>
      <c r="I4" s="126"/>
      <c r="J4" s="124" t="s">
        <v>27</v>
      </c>
      <c r="K4" s="125" t="s">
        <v>28</v>
      </c>
    </row>
    <row r="5" ht="14.25" spans="1:11">
      <c r="A5" s="129" t="s">
        <v>29</v>
      </c>
      <c r="B5" s="124"/>
      <c r="C5" s="125"/>
      <c r="D5" s="123" t="s">
        <v>30</v>
      </c>
      <c r="E5" s="126"/>
      <c r="F5" s="127"/>
      <c r="G5" s="128"/>
      <c r="H5" s="123" t="s">
        <v>31</v>
      </c>
      <c r="I5" s="126"/>
      <c r="J5" s="124" t="s">
        <v>27</v>
      </c>
      <c r="K5" s="125" t="s">
        <v>28</v>
      </c>
    </row>
    <row r="6" ht="14.25" spans="1:11">
      <c r="A6" s="123" t="s">
        <v>32</v>
      </c>
      <c r="B6" s="130"/>
      <c r="C6" s="131"/>
      <c r="D6" s="129" t="s">
        <v>33</v>
      </c>
      <c r="E6" s="132"/>
      <c r="F6" s="127"/>
      <c r="G6" s="128"/>
      <c r="H6" s="123" t="s">
        <v>34</v>
      </c>
      <c r="I6" s="126"/>
      <c r="J6" s="124" t="s">
        <v>27</v>
      </c>
      <c r="K6" s="125" t="s">
        <v>28</v>
      </c>
    </row>
    <row r="7" ht="14.25" spans="1:11">
      <c r="A7" s="123" t="s">
        <v>35</v>
      </c>
      <c r="B7" s="133"/>
      <c r="C7" s="134"/>
      <c r="D7" s="129" t="s">
        <v>36</v>
      </c>
      <c r="E7" s="135"/>
      <c r="F7" s="127"/>
      <c r="G7" s="128"/>
      <c r="H7" s="123" t="s">
        <v>37</v>
      </c>
      <c r="I7" s="126"/>
      <c r="J7" s="124" t="s">
        <v>27</v>
      </c>
      <c r="K7" s="125" t="s">
        <v>28</v>
      </c>
    </row>
    <row r="8" ht="15" spans="1:11">
      <c r="A8" s="136"/>
      <c r="B8" s="137"/>
      <c r="C8" s="138"/>
      <c r="D8" s="139" t="s">
        <v>38</v>
      </c>
      <c r="E8" s="140"/>
      <c r="F8" s="141"/>
      <c r="G8" s="142"/>
      <c r="H8" s="139" t="s">
        <v>39</v>
      </c>
      <c r="I8" s="140"/>
      <c r="J8" s="143" t="s">
        <v>27</v>
      </c>
      <c r="K8" s="144" t="s">
        <v>28</v>
      </c>
    </row>
    <row r="9" ht="15" spans="1:11">
      <c r="A9" s="145" t="s">
        <v>40</v>
      </c>
      <c r="B9" s="146"/>
      <c r="C9" s="146"/>
      <c r="D9" s="146"/>
      <c r="E9" s="146"/>
      <c r="F9" s="146"/>
      <c r="G9" s="146"/>
      <c r="H9" s="146"/>
      <c r="I9" s="146"/>
      <c r="J9" s="146"/>
      <c r="K9" s="147"/>
    </row>
    <row r="10" ht="15" spans="1:11">
      <c r="A10" s="148" t="s">
        <v>41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50"/>
    </row>
    <row r="11" ht="14.25" spans="1:11">
      <c r="A11" s="151" t="s">
        <v>42</v>
      </c>
      <c r="B11" s="152" t="s">
        <v>43</v>
      </c>
      <c r="C11" s="153" t="s">
        <v>44</v>
      </c>
      <c r="D11" s="154"/>
      <c r="E11" s="155" t="s">
        <v>45</v>
      </c>
      <c r="F11" s="152" t="s">
        <v>43</v>
      </c>
      <c r="G11" s="153" t="s">
        <v>44</v>
      </c>
      <c r="H11" s="153" t="s">
        <v>46</v>
      </c>
      <c r="I11" s="155" t="s">
        <v>47</v>
      </c>
      <c r="J11" s="152" t="s">
        <v>43</v>
      </c>
      <c r="K11" s="156" t="s">
        <v>44</v>
      </c>
    </row>
    <row r="12" ht="14.25" spans="1:11">
      <c r="A12" s="129" t="s">
        <v>48</v>
      </c>
      <c r="B12" s="157" t="s">
        <v>43</v>
      </c>
      <c r="C12" s="124" t="s">
        <v>44</v>
      </c>
      <c r="D12" s="135"/>
      <c r="E12" s="132" t="s">
        <v>49</v>
      </c>
      <c r="F12" s="157" t="s">
        <v>43</v>
      </c>
      <c r="G12" s="124" t="s">
        <v>44</v>
      </c>
      <c r="H12" s="124" t="s">
        <v>46</v>
      </c>
      <c r="I12" s="132" t="s">
        <v>50</v>
      </c>
      <c r="J12" s="157" t="s">
        <v>43</v>
      </c>
      <c r="K12" s="125" t="s">
        <v>44</v>
      </c>
    </row>
    <row r="13" ht="14.25" spans="1:11">
      <c r="A13" s="129" t="s">
        <v>51</v>
      </c>
      <c r="B13" s="157" t="s">
        <v>43</v>
      </c>
      <c r="C13" s="124" t="s">
        <v>44</v>
      </c>
      <c r="D13" s="135"/>
      <c r="E13" s="132" t="s">
        <v>52</v>
      </c>
      <c r="F13" s="124" t="s">
        <v>53</v>
      </c>
      <c r="G13" s="124" t="s">
        <v>54</v>
      </c>
      <c r="H13" s="124" t="s">
        <v>46</v>
      </c>
      <c r="I13" s="132" t="s">
        <v>55</v>
      </c>
      <c r="J13" s="157" t="s">
        <v>43</v>
      </c>
      <c r="K13" s="125" t="s">
        <v>44</v>
      </c>
    </row>
    <row r="14" ht="15" spans="1:11">
      <c r="A14" s="139" t="s">
        <v>56</v>
      </c>
      <c r="B14" s="140"/>
      <c r="C14" s="140"/>
      <c r="D14" s="140"/>
      <c r="E14" s="140"/>
      <c r="F14" s="140"/>
      <c r="G14" s="140"/>
      <c r="H14" s="140"/>
      <c r="I14" s="140"/>
      <c r="J14" s="140"/>
      <c r="K14" s="158"/>
    </row>
    <row r="15" ht="15" spans="1:11">
      <c r="A15" s="148" t="s">
        <v>57</v>
      </c>
      <c r="B15" s="149"/>
      <c r="C15" s="149"/>
      <c r="D15" s="149"/>
      <c r="E15" s="149"/>
      <c r="F15" s="149"/>
      <c r="G15" s="149"/>
      <c r="H15" s="149"/>
      <c r="I15" s="149"/>
      <c r="J15" s="149"/>
      <c r="K15" s="150"/>
    </row>
    <row r="16" ht="14.25" spans="1:11">
      <c r="A16" s="159" t="s">
        <v>58</v>
      </c>
      <c r="B16" s="153" t="s">
        <v>53</v>
      </c>
      <c r="C16" s="153" t="s">
        <v>54</v>
      </c>
      <c r="D16" s="160"/>
      <c r="E16" s="161" t="s">
        <v>59</v>
      </c>
      <c r="F16" s="153" t="s">
        <v>53</v>
      </c>
      <c r="G16" s="153" t="s">
        <v>54</v>
      </c>
      <c r="H16" s="162"/>
      <c r="I16" s="161" t="s">
        <v>60</v>
      </c>
      <c r="J16" s="153" t="s">
        <v>53</v>
      </c>
      <c r="K16" s="156" t="s">
        <v>54</v>
      </c>
    </row>
    <row r="17" customHeight="1" spans="1:22">
      <c r="A17" s="163" t="s">
        <v>61</v>
      </c>
      <c r="B17" s="124" t="s">
        <v>53</v>
      </c>
      <c r="C17" s="124" t="s">
        <v>54</v>
      </c>
      <c r="D17" s="164"/>
      <c r="E17" s="165" t="s">
        <v>62</v>
      </c>
      <c r="F17" s="124" t="s">
        <v>53</v>
      </c>
      <c r="G17" s="124" t="s">
        <v>54</v>
      </c>
      <c r="H17" s="166"/>
      <c r="I17" s="165" t="s">
        <v>63</v>
      </c>
      <c r="J17" s="124" t="s">
        <v>53</v>
      </c>
      <c r="K17" s="125" t="s">
        <v>54</v>
      </c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</row>
    <row r="18" ht="18" customHeight="1" spans="1:22">
      <c r="A18" s="168" t="s">
        <v>64</v>
      </c>
      <c r="B18" s="169"/>
      <c r="C18" s="169"/>
      <c r="D18" s="169"/>
      <c r="E18" s="169"/>
      <c r="F18" s="169"/>
      <c r="G18" s="169"/>
      <c r="H18" s="169"/>
      <c r="I18" s="169"/>
      <c r="J18" s="169"/>
      <c r="K18" s="170"/>
    </row>
    <row r="19" ht="18" customHeight="1" spans="1:22">
      <c r="A19" s="148" t="s">
        <v>65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50"/>
    </row>
    <row r="20" customHeight="1" spans="1:22">
      <c r="A20" s="171" t="s">
        <v>66</v>
      </c>
      <c r="B20" s="172"/>
      <c r="C20" s="172"/>
      <c r="D20" s="172"/>
      <c r="E20" s="172"/>
      <c r="F20" s="172"/>
      <c r="G20" s="172"/>
      <c r="H20" s="172"/>
      <c r="I20" s="172"/>
      <c r="J20" s="172"/>
      <c r="K20" s="173"/>
    </row>
    <row r="21" ht="21.75" customHeight="1" spans="1:22">
      <c r="A21" s="174" t="s">
        <v>67</v>
      </c>
      <c r="B21" s="165" t="s">
        <v>68</v>
      </c>
      <c r="C21" s="165" t="s">
        <v>69</v>
      </c>
      <c r="D21" s="165" t="s">
        <v>70</v>
      </c>
      <c r="E21" s="165" t="s">
        <v>71</v>
      </c>
      <c r="F21" s="165" t="s">
        <v>72</v>
      </c>
      <c r="G21" s="165" t="s">
        <v>73</v>
      </c>
      <c r="H21" s="165" t="s">
        <v>74</v>
      </c>
      <c r="I21" s="165" t="s">
        <v>75</v>
      </c>
      <c r="J21" s="165" t="s">
        <v>76</v>
      </c>
      <c r="K21" s="175" t="s">
        <v>77</v>
      </c>
    </row>
    <row r="22" customHeight="1" spans="1:22">
      <c r="A22" s="176" t="s">
        <v>78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8"/>
    </row>
    <row r="23" customHeight="1" spans="1:22">
      <c r="A23" s="176" t="s">
        <v>79</v>
      </c>
      <c r="B23" s="177"/>
      <c r="C23" s="177"/>
      <c r="D23" s="177"/>
      <c r="E23" s="177"/>
      <c r="F23" s="177"/>
      <c r="G23" s="177"/>
      <c r="H23" s="177"/>
      <c r="I23" s="177"/>
      <c r="J23" s="177"/>
      <c r="K23" s="179"/>
    </row>
    <row r="24" customHeight="1" spans="1:22">
      <c r="A24" s="176"/>
      <c r="B24" s="177"/>
      <c r="C24" s="177"/>
      <c r="D24" s="177"/>
      <c r="E24" s="177"/>
      <c r="F24" s="177"/>
      <c r="G24" s="177"/>
      <c r="H24" s="177"/>
      <c r="I24" s="177"/>
      <c r="J24" s="177"/>
      <c r="K24" s="179"/>
    </row>
    <row r="25" customHeight="1" spans="1:22">
      <c r="A25" s="176"/>
      <c r="B25" s="177"/>
      <c r="C25" s="177"/>
      <c r="D25" s="177"/>
      <c r="E25" s="177"/>
      <c r="F25" s="177"/>
      <c r="G25" s="177"/>
      <c r="H25" s="177"/>
      <c r="I25" s="177"/>
      <c r="J25" s="177"/>
      <c r="K25" s="180"/>
    </row>
    <row r="26" customHeight="1" spans="1:22">
      <c r="A26" s="176"/>
      <c r="B26" s="177"/>
      <c r="C26" s="177"/>
      <c r="D26" s="177"/>
      <c r="E26" s="177"/>
      <c r="F26" s="177"/>
      <c r="G26" s="177"/>
      <c r="H26" s="177"/>
      <c r="I26" s="177"/>
      <c r="J26" s="177"/>
      <c r="K26" s="180"/>
    </row>
    <row r="27" customHeight="1" spans="1:22">
      <c r="A27" s="176"/>
      <c r="B27" s="177"/>
      <c r="C27" s="177"/>
      <c r="D27" s="177"/>
      <c r="E27" s="177"/>
      <c r="F27" s="177"/>
      <c r="G27" s="177"/>
      <c r="H27" s="177"/>
      <c r="I27" s="177"/>
      <c r="J27" s="177"/>
      <c r="K27" s="180"/>
    </row>
    <row r="28" customHeight="1" spans="1:22">
      <c r="A28" s="176"/>
      <c r="B28" s="177"/>
      <c r="C28" s="177"/>
      <c r="D28" s="177"/>
      <c r="E28" s="177"/>
      <c r="F28" s="177"/>
      <c r="G28" s="177"/>
      <c r="H28" s="177"/>
      <c r="I28" s="177"/>
      <c r="J28" s="177"/>
      <c r="K28" s="180"/>
    </row>
    <row r="29" ht="18" customHeight="1" spans="1:22">
      <c r="A29" s="181" t="s">
        <v>80</v>
      </c>
      <c r="B29" s="182"/>
      <c r="C29" s="182"/>
      <c r="D29" s="182"/>
      <c r="E29" s="182"/>
      <c r="F29" s="182"/>
      <c r="G29" s="182"/>
      <c r="H29" s="182"/>
      <c r="I29" s="182"/>
      <c r="J29" s="182"/>
      <c r="K29" s="183"/>
    </row>
    <row r="30" ht="18.75" customHeight="1" spans="1:22">
      <c r="A30" s="184"/>
      <c r="B30" s="185"/>
      <c r="C30" s="185"/>
      <c r="D30" s="185"/>
      <c r="E30" s="185"/>
      <c r="F30" s="185"/>
      <c r="G30" s="185"/>
      <c r="H30" s="185"/>
      <c r="I30" s="185"/>
      <c r="J30" s="185"/>
      <c r="K30" s="186"/>
    </row>
    <row r="31" ht="18.75" customHeight="1" spans="1:22">
      <c r="A31" s="187"/>
      <c r="B31" s="188"/>
      <c r="C31" s="188"/>
      <c r="D31" s="188"/>
      <c r="E31" s="188"/>
      <c r="F31" s="188"/>
      <c r="G31" s="188"/>
      <c r="H31" s="188"/>
      <c r="I31" s="188"/>
      <c r="J31" s="188"/>
      <c r="K31" s="189"/>
    </row>
    <row r="32" ht="18" customHeight="1" spans="1:22">
      <c r="A32" s="181" t="s">
        <v>81</v>
      </c>
      <c r="B32" s="182"/>
      <c r="C32" s="182"/>
      <c r="D32" s="182"/>
      <c r="E32" s="182"/>
      <c r="F32" s="182"/>
      <c r="G32" s="182"/>
      <c r="H32" s="182"/>
      <c r="I32" s="182"/>
      <c r="J32" s="182"/>
      <c r="K32" s="183"/>
    </row>
    <row r="33" ht="14.25" spans="1:11">
      <c r="A33" s="190" t="s">
        <v>82</v>
      </c>
      <c r="B33" s="191"/>
      <c r="C33" s="191"/>
      <c r="D33" s="191"/>
      <c r="E33" s="191"/>
      <c r="F33" s="191"/>
      <c r="G33" s="191"/>
      <c r="H33" s="191"/>
      <c r="I33" s="191"/>
      <c r="J33" s="191"/>
      <c r="K33" s="192"/>
    </row>
    <row r="34" ht="15" spans="1:11">
      <c r="A34" s="193" t="s">
        <v>83</v>
      </c>
      <c r="B34" s="194"/>
      <c r="C34" s="124" t="s">
        <v>27</v>
      </c>
      <c r="D34" s="124" t="s">
        <v>28</v>
      </c>
      <c r="E34" s="195" t="s">
        <v>84</v>
      </c>
      <c r="F34" s="196"/>
      <c r="G34" s="196"/>
      <c r="H34" s="196"/>
      <c r="I34" s="196"/>
      <c r="J34" s="196"/>
      <c r="K34" s="197"/>
    </row>
    <row r="35" ht="15" spans="1:11">
      <c r="A35" s="198" t="s">
        <v>85</v>
      </c>
      <c r="B35" s="198"/>
      <c r="C35" s="198"/>
      <c r="D35" s="198"/>
      <c r="E35" s="198"/>
      <c r="F35" s="198"/>
      <c r="G35" s="198"/>
      <c r="H35" s="198"/>
      <c r="I35" s="198"/>
      <c r="J35" s="198"/>
      <c r="K35" s="198"/>
    </row>
    <row r="36" ht="14.25" spans="1:11">
      <c r="A36" s="199"/>
      <c r="B36" s="200"/>
      <c r="C36" s="200"/>
      <c r="D36" s="200"/>
      <c r="E36" s="200"/>
      <c r="F36" s="200"/>
      <c r="G36" s="200"/>
      <c r="H36" s="200"/>
      <c r="I36" s="200"/>
      <c r="J36" s="200"/>
      <c r="K36" s="201"/>
    </row>
    <row r="37" ht="14.25" spans="1:11">
      <c r="A37" s="202"/>
      <c r="B37" s="203"/>
      <c r="C37" s="203"/>
      <c r="D37" s="203"/>
      <c r="E37" s="203"/>
      <c r="F37" s="203"/>
      <c r="G37" s="203"/>
      <c r="H37" s="203"/>
      <c r="I37" s="203"/>
      <c r="J37" s="203"/>
      <c r="K37" s="134"/>
    </row>
    <row r="38" ht="14.25" spans="1:11">
      <c r="A38" s="202"/>
      <c r="B38" s="203"/>
      <c r="C38" s="203"/>
      <c r="D38" s="203"/>
      <c r="E38" s="203"/>
      <c r="F38" s="203"/>
      <c r="G38" s="203"/>
      <c r="H38" s="203"/>
      <c r="I38" s="203"/>
      <c r="J38" s="203"/>
      <c r="K38" s="134"/>
    </row>
    <row r="39" ht="14.25" spans="1:11">
      <c r="A39" s="202"/>
      <c r="B39" s="203"/>
      <c r="C39" s="203"/>
      <c r="D39" s="203"/>
      <c r="E39" s="203"/>
      <c r="F39" s="203"/>
      <c r="G39" s="203"/>
      <c r="H39" s="203"/>
      <c r="I39" s="203"/>
      <c r="J39" s="203"/>
      <c r="K39" s="134"/>
    </row>
    <row r="40" ht="14.25" spans="1:11">
      <c r="A40" s="202"/>
      <c r="B40" s="203"/>
      <c r="C40" s="203"/>
      <c r="D40" s="203"/>
      <c r="E40" s="203"/>
      <c r="F40" s="203"/>
      <c r="G40" s="203"/>
      <c r="H40" s="203"/>
      <c r="I40" s="203"/>
      <c r="J40" s="203"/>
      <c r="K40" s="134"/>
    </row>
    <row r="41" ht="14.25" spans="1:11">
      <c r="A41" s="202"/>
      <c r="B41" s="203"/>
      <c r="C41" s="203"/>
      <c r="D41" s="203"/>
      <c r="E41" s="203"/>
      <c r="F41" s="203"/>
      <c r="G41" s="203"/>
      <c r="H41" s="203"/>
      <c r="I41" s="203"/>
      <c r="J41" s="203"/>
      <c r="K41" s="134"/>
    </row>
    <row r="42" ht="14.25" spans="1:11">
      <c r="A42" s="202"/>
      <c r="B42" s="203"/>
      <c r="C42" s="203"/>
      <c r="D42" s="203"/>
      <c r="E42" s="203"/>
      <c r="F42" s="203"/>
      <c r="G42" s="203"/>
      <c r="H42" s="203"/>
      <c r="I42" s="203"/>
      <c r="J42" s="203"/>
      <c r="K42" s="134"/>
    </row>
    <row r="43" ht="15" spans="1:11">
      <c r="A43" s="204" t="s">
        <v>86</v>
      </c>
      <c r="B43" s="205"/>
      <c r="C43" s="205"/>
      <c r="D43" s="205"/>
      <c r="E43" s="205"/>
      <c r="F43" s="205"/>
      <c r="G43" s="205"/>
      <c r="H43" s="205"/>
      <c r="I43" s="205"/>
      <c r="J43" s="205"/>
      <c r="K43" s="206"/>
    </row>
    <row r="44" ht="15" spans="1:11">
      <c r="A44" s="148" t="s">
        <v>87</v>
      </c>
      <c r="B44" s="149"/>
      <c r="C44" s="149"/>
      <c r="D44" s="149"/>
      <c r="E44" s="149"/>
      <c r="F44" s="149"/>
      <c r="G44" s="149"/>
      <c r="H44" s="149"/>
      <c r="I44" s="149"/>
      <c r="J44" s="149"/>
      <c r="K44" s="150"/>
    </row>
    <row r="45" ht="14.25" spans="1:11">
      <c r="A45" s="159" t="s">
        <v>88</v>
      </c>
      <c r="B45" s="153" t="s">
        <v>53</v>
      </c>
      <c r="C45" s="153" t="s">
        <v>54</v>
      </c>
      <c r="D45" s="153" t="s">
        <v>46</v>
      </c>
      <c r="E45" s="161" t="s">
        <v>89</v>
      </c>
      <c r="F45" s="153" t="s">
        <v>53</v>
      </c>
      <c r="G45" s="153" t="s">
        <v>54</v>
      </c>
      <c r="H45" s="153" t="s">
        <v>46</v>
      </c>
      <c r="I45" s="161" t="s">
        <v>90</v>
      </c>
      <c r="J45" s="153" t="s">
        <v>53</v>
      </c>
      <c r="K45" s="156" t="s">
        <v>54</v>
      </c>
    </row>
    <row r="46" ht="14.25" spans="1:11">
      <c r="A46" s="163" t="s">
        <v>45</v>
      </c>
      <c r="B46" s="124" t="s">
        <v>53</v>
      </c>
      <c r="C46" s="124" t="s">
        <v>54</v>
      </c>
      <c r="D46" s="124" t="s">
        <v>46</v>
      </c>
      <c r="E46" s="165" t="s">
        <v>52</v>
      </c>
      <c r="F46" s="124" t="s">
        <v>53</v>
      </c>
      <c r="G46" s="124" t="s">
        <v>54</v>
      </c>
      <c r="H46" s="124" t="s">
        <v>46</v>
      </c>
      <c r="I46" s="165" t="s">
        <v>63</v>
      </c>
      <c r="J46" s="124" t="s">
        <v>53</v>
      </c>
      <c r="K46" s="125" t="s">
        <v>54</v>
      </c>
    </row>
    <row r="47" ht="15" spans="1:11">
      <c r="A47" s="139" t="s">
        <v>56</v>
      </c>
      <c r="B47" s="140"/>
      <c r="C47" s="140"/>
      <c r="D47" s="140"/>
      <c r="E47" s="140"/>
      <c r="F47" s="140"/>
      <c r="G47" s="140"/>
      <c r="H47" s="140"/>
      <c r="I47" s="140"/>
      <c r="J47" s="140"/>
      <c r="K47" s="158"/>
    </row>
    <row r="48" ht="15" spans="1:11">
      <c r="A48" s="198" t="s">
        <v>91</v>
      </c>
      <c r="B48" s="198"/>
      <c r="C48" s="198"/>
      <c r="D48" s="198"/>
      <c r="E48" s="198"/>
      <c r="F48" s="198"/>
      <c r="G48" s="198"/>
      <c r="H48" s="198"/>
      <c r="I48" s="198"/>
      <c r="J48" s="198"/>
      <c r="K48" s="198"/>
    </row>
    <row r="49" ht="15" spans="1:11">
      <c r="A49" s="199"/>
      <c r="B49" s="200"/>
      <c r="C49" s="200"/>
      <c r="D49" s="200"/>
      <c r="E49" s="200"/>
      <c r="F49" s="200"/>
      <c r="G49" s="200"/>
      <c r="H49" s="200"/>
      <c r="I49" s="200"/>
      <c r="J49" s="200"/>
      <c r="K49" s="201"/>
    </row>
    <row r="50" ht="15" spans="1:11">
      <c r="A50" s="207" t="s">
        <v>92</v>
      </c>
      <c r="B50" s="208" t="s">
        <v>93</v>
      </c>
      <c r="C50" s="208"/>
      <c r="D50" s="209" t="s">
        <v>94</v>
      </c>
      <c r="E50" s="210"/>
      <c r="F50" s="211" t="s">
        <v>95</v>
      </c>
      <c r="G50" s="212"/>
      <c r="H50" s="213" t="s">
        <v>96</v>
      </c>
      <c r="I50" s="214"/>
      <c r="J50" s="215"/>
      <c r="K50" s="216"/>
    </row>
    <row r="51" ht="15" spans="1:11">
      <c r="A51" s="198" t="s">
        <v>97</v>
      </c>
      <c r="B51" s="198"/>
      <c r="C51" s="198"/>
      <c r="D51" s="198"/>
      <c r="E51" s="198"/>
      <c r="F51" s="198"/>
      <c r="G51" s="198"/>
      <c r="H51" s="198"/>
      <c r="I51" s="198"/>
      <c r="J51" s="198"/>
      <c r="K51" s="198"/>
    </row>
    <row r="52" ht="15" spans="1:11">
      <c r="A52" s="217"/>
      <c r="B52" s="218"/>
      <c r="C52" s="218"/>
      <c r="D52" s="218"/>
      <c r="E52" s="218"/>
      <c r="F52" s="218"/>
      <c r="G52" s="218"/>
      <c r="H52" s="218"/>
      <c r="I52" s="218"/>
      <c r="J52" s="218"/>
      <c r="K52" s="219"/>
    </row>
    <row r="53" ht="15" spans="1:11">
      <c r="A53" s="207" t="s">
        <v>92</v>
      </c>
      <c r="B53" s="208" t="s">
        <v>93</v>
      </c>
      <c r="C53" s="208"/>
      <c r="D53" s="209" t="s">
        <v>94</v>
      </c>
      <c r="E53" s="220"/>
      <c r="F53" s="211" t="s">
        <v>98</v>
      </c>
      <c r="G53" s="212"/>
      <c r="H53" s="213" t="s">
        <v>96</v>
      </c>
      <c r="I53" s="214"/>
      <c r="J53" s="215"/>
      <c r="K53" s="21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zoomScale="90" zoomScaleNormal="90" topLeftCell="A2" workbookViewId="0">
      <selection activeCell="L14" sqref="L14"/>
    </sheetView>
  </sheetViews>
  <sheetFormatPr defaultColWidth="9" defaultRowHeight="26.1" customHeight="1"/>
  <cols>
    <col min="1" max="1" width="14.025" style="60" customWidth="1"/>
    <col min="2" max="6" width="9.375" style="60" customWidth="1"/>
    <col min="7" max="7" width="10.125" style="60" customWidth="1"/>
    <col min="8" max="8" width="1.375" style="60" customWidth="1"/>
    <col min="9" max="9" width="16.5" style="60" customWidth="1"/>
    <col min="10" max="10" width="17" style="60" customWidth="1"/>
    <col min="11" max="11" width="18.5" style="60" customWidth="1"/>
    <col min="12" max="12" width="16.625" style="60" customWidth="1"/>
    <col min="13" max="13" width="14.125" style="60" customWidth="1"/>
    <col min="14" max="14" width="16.375" style="60" customWidth="1"/>
    <col min="15" max="16384" width="9" style="60"/>
  </cols>
  <sheetData>
    <row r="1" ht="30" customHeight="1" spans="1:14">
      <c r="A1" s="61" t="s">
        <v>99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ht="29.1" customHeight="1" spans="1:14">
      <c r="A2" s="63" t="s">
        <v>24</v>
      </c>
      <c r="B2" s="64" t="s">
        <v>100</v>
      </c>
      <c r="C2" s="64"/>
      <c r="D2" s="65" t="s">
        <v>29</v>
      </c>
      <c r="E2" s="64" t="s">
        <v>101</v>
      </c>
      <c r="F2" s="64"/>
      <c r="G2" s="64"/>
      <c r="H2" s="66"/>
      <c r="I2" s="67" t="s">
        <v>20</v>
      </c>
      <c r="J2" s="64" t="s">
        <v>102</v>
      </c>
      <c r="K2" s="64"/>
      <c r="L2" s="64"/>
      <c r="M2" s="64"/>
      <c r="N2" s="68"/>
    </row>
    <row r="3" ht="29.1" customHeight="1" spans="1:14">
      <c r="A3" s="69" t="s">
        <v>103</v>
      </c>
      <c r="B3" s="70" t="s">
        <v>104</v>
      </c>
      <c r="C3" s="70"/>
      <c r="D3" s="70"/>
      <c r="E3" s="70"/>
      <c r="F3" s="70"/>
      <c r="G3" s="70"/>
      <c r="H3" s="71"/>
      <c r="I3" s="70" t="s">
        <v>105</v>
      </c>
      <c r="J3" s="70"/>
      <c r="K3" s="70"/>
      <c r="L3" s="70"/>
      <c r="M3" s="70"/>
      <c r="N3" s="72"/>
    </row>
    <row r="4" ht="29.1" customHeight="1" spans="1:14">
      <c r="A4" s="69"/>
      <c r="B4" s="73" t="s">
        <v>70</v>
      </c>
      <c r="C4" s="73" t="s">
        <v>71</v>
      </c>
      <c r="D4" s="74" t="s">
        <v>72</v>
      </c>
      <c r="E4" s="73" t="s">
        <v>73</v>
      </c>
      <c r="F4" s="73" t="s">
        <v>74</v>
      </c>
      <c r="G4" s="75" t="s">
        <v>106</v>
      </c>
      <c r="H4" s="71"/>
      <c r="I4" s="70" t="s">
        <v>107</v>
      </c>
      <c r="J4" s="70" t="s">
        <v>108</v>
      </c>
      <c r="K4" s="76"/>
      <c r="L4" s="76" t="s">
        <v>109</v>
      </c>
      <c r="M4" s="76"/>
      <c r="N4" s="77"/>
    </row>
    <row r="5" ht="29.1" customHeight="1" spans="1:14">
      <c r="A5" s="69"/>
      <c r="B5" s="73" t="s">
        <v>110</v>
      </c>
      <c r="C5" s="73" t="s">
        <v>111</v>
      </c>
      <c r="D5" s="73" t="s">
        <v>112</v>
      </c>
      <c r="E5" s="73" t="s">
        <v>113</v>
      </c>
      <c r="F5" s="74" t="s">
        <v>114</v>
      </c>
      <c r="G5" s="78"/>
      <c r="H5" s="71"/>
      <c r="I5" s="79" t="s">
        <v>74</v>
      </c>
      <c r="J5" s="79" t="s">
        <v>74</v>
      </c>
      <c r="K5" s="79"/>
      <c r="L5" s="79" t="s">
        <v>72</v>
      </c>
      <c r="M5" s="79"/>
      <c r="N5" s="80"/>
    </row>
    <row r="6" ht="29.1" customHeight="1" spans="1:14">
      <c r="A6" s="81" t="s">
        <v>115</v>
      </c>
      <c r="B6" s="73">
        <f>C6-1</f>
        <v>67</v>
      </c>
      <c r="C6" s="73">
        <f>D6-2</f>
        <v>68</v>
      </c>
      <c r="D6" s="73">
        <v>70</v>
      </c>
      <c r="E6" s="73">
        <f t="shared" ref="E6" si="0">D6+2</f>
        <v>72</v>
      </c>
      <c r="F6" s="74">
        <v>74</v>
      </c>
      <c r="G6" s="82" t="s">
        <v>116</v>
      </c>
      <c r="H6" s="71"/>
      <c r="I6" s="83" t="s">
        <v>117</v>
      </c>
      <c r="J6" s="83" t="s">
        <v>118</v>
      </c>
      <c r="K6" s="83"/>
      <c r="L6" s="83" t="s">
        <v>119</v>
      </c>
      <c r="M6" s="83"/>
      <c r="N6" s="84"/>
    </row>
    <row r="7" ht="29.1" customHeight="1" spans="1:14">
      <c r="A7" s="81" t="s">
        <v>120</v>
      </c>
      <c r="B7" s="73">
        <f>C7-4</f>
        <v>100</v>
      </c>
      <c r="C7" s="73">
        <f>D7-4</f>
        <v>104</v>
      </c>
      <c r="D7" s="73" t="s">
        <v>121</v>
      </c>
      <c r="E7" s="73">
        <f>D7+4</f>
        <v>112</v>
      </c>
      <c r="F7" s="74">
        <v>116</v>
      </c>
      <c r="G7" s="82" t="s">
        <v>116</v>
      </c>
      <c r="H7" s="71"/>
      <c r="I7" s="83" t="s">
        <v>122</v>
      </c>
      <c r="J7" s="83" t="s">
        <v>122</v>
      </c>
      <c r="K7" s="85"/>
      <c r="L7" s="85" t="s">
        <v>122</v>
      </c>
      <c r="M7" s="85"/>
      <c r="N7" s="86"/>
    </row>
    <row r="8" ht="29.1" customHeight="1" spans="1:14">
      <c r="A8" s="81" t="s">
        <v>123</v>
      </c>
      <c r="B8" s="73">
        <f>C8-4</f>
        <v>98</v>
      </c>
      <c r="C8" s="73">
        <f>D8-4</f>
        <v>102</v>
      </c>
      <c r="D8" s="73" t="s">
        <v>124</v>
      </c>
      <c r="E8" s="73">
        <f>D8+4</f>
        <v>110</v>
      </c>
      <c r="F8" s="74">
        <v>115</v>
      </c>
      <c r="G8" s="82" t="s">
        <v>116</v>
      </c>
      <c r="H8" s="71"/>
      <c r="I8" s="83" t="s">
        <v>125</v>
      </c>
      <c r="J8" s="83" t="s">
        <v>125</v>
      </c>
      <c r="K8" s="83"/>
      <c r="L8" s="83" t="s">
        <v>126</v>
      </c>
      <c r="M8" s="83"/>
      <c r="N8" s="87"/>
    </row>
    <row r="9" ht="29.1" customHeight="1" spans="1:14">
      <c r="A9" s="81" t="s">
        <v>127</v>
      </c>
      <c r="B9" s="73">
        <f>C9-1.2</f>
        <v>44.1</v>
      </c>
      <c r="C9" s="73">
        <f>D9-1.2</f>
        <v>45.3</v>
      </c>
      <c r="D9" s="73">
        <v>46.5</v>
      </c>
      <c r="E9" s="73">
        <f>D9+1.2</f>
        <v>47.7</v>
      </c>
      <c r="F9" s="74">
        <v>48.9</v>
      </c>
      <c r="G9" s="82" t="s">
        <v>128</v>
      </c>
      <c r="H9" s="71"/>
      <c r="I9" s="83" t="s">
        <v>125</v>
      </c>
      <c r="J9" s="83" t="s">
        <v>119</v>
      </c>
      <c r="K9" s="85"/>
      <c r="L9" s="85" t="s">
        <v>126</v>
      </c>
      <c r="M9" s="85"/>
      <c r="N9" s="88"/>
    </row>
    <row r="10" ht="29.1" customHeight="1" spans="1:14">
      <c r="A10" s="81" t="s">
        <v>129</v>
      </c>
      <c r="B10" s="73">
        <f>C10-0.5</f>
        <v>20</v>
      </c>
      <c r="C10" s="73">
        <f>D10-0.5</f>
        <v>20.5</v>
      </c>
      <c r="D10" s="73">
        <v>21</v>
      </c>
      <c r="E10" s="73">
        <f>D10+0.5</f>
        <v>21.5</v>
      </c>
      <c r="F10" s="74">
        <v>22</v>
      </c>
      <c r="G10" s="82" t="s">
        <v>128</v>
      </c>
      <c r="H10" s="71"/>
      <c r="I10" s="83" t="s">
        <v>125</v>
      </c>
      <c r="J10" s="83" t="s">
        <v>130</v>
      </c>
      <c r="K10" s="85"/>
      <c r="L10" s="85" t="s">
        <v>126</v>
      </c>
      <c r="M10" s="85"/>
      <c r="N10" s="88"/>
    </row>
    <row r="11" ht="29.1" customHeight="1" spans="1:14">
      <c r="A11" s="81" t="s">
        <v>131</v>
      </c>
      <c r="B11" s="73">
        <f>C11-0.7</f>
        <v>18.1</v>
      </c>
      <c r="C11" s="73">
        <f>D11-0.7</f>
        <v>18.8</v>
      </c>
      <c r="D11" s="73">
        <v>19.5</v>
      </c>
      <c r="E11" s="73">
        <f>D11+0.7</f>
        <v>20.2</v>
      </c>
      <c r="F11" s="74">
        <v>20.9</v>
      </c>
      <c r="G11" s="82" t="s">
        <v>128</v>
      </c>
      <c r="H11" s="71"/>
      <c r="I11" s="83" t="s">
        <v>119</v>
      </c>
      <c r="J11" s="83" t="s">
        <v>119</v>
      </c>
      <c r="K11" s="85"/>
      <c r="L11" s="85" t="s">
        <v>132</v>
      </c>
      <c r="M11" s="85"/>
      <c r="N11" s="88"/>
    </row>
    <row r="12" ht="29.1" customHeight="1" spans="1:14">
      <c r="A12" s="81" t="s">
        <v>133</v>
      </c>
      <c r="B12" s="73">
        <f>C12-0.7</f>
        <v>16.1</v>
      </c>
      <c r="C12" s="73">
        <f>D12-0.7</f>
        <v>16.8</v>
      </c>
      <c r="D12" s="73">
        <v>17.5</v>
      </c>
      <c r="E12" s="73">
        <f>D12+0.7</f>
        <v>18.2</v>
      </c>
      <c r="F12" s="74">
        <v>18.9</v>
      </c>
      <c r="G12" s="82" t="s">
        <v>134</v>
      </c>
      <c r="H12" s="71"/>
      <c r="I12" s="83" t="s">
        <v>135</v>
      </c>
      <c r="J12" s="83" t="s">
        <v>125</v>
      </c>
      <c r="K12" s="85"/>
      <c r="L12" s="85" t="s">
        <v>119</v>
      </c>
      <c r="M12" s="85"/>
      <c r="N12" s="88"/>
    </row>
    <row r="13" ht="29.1" customHeight="1" spans="1:14">
      <c r="A13" s="81" t="s">
        <v>136</v>
      </c>
      <c r="B13" s="73">
        <f>C13-1</f>
        <v>42.5</v>
      </c>
      <c r="C13" s="73">
        <f>D13-1</f>
        <v>43.5</v>
      </c>
      <c r="D13" s="73">
        <v>44.5</v>
      </c>
      <c r="E13" s="73">
        <f>D13+1</f>
        <v>45.5</v>
      </c>
      <c r="F13" s="74">
        <v>46.5</v>
      </c>
      <c r="G13" s="82" t="s">
        <v>128</v>
      </c>
      <c r="H13" s="71"/>
      <c r="I13" s="83" t="s">
        <v>125</v>
      </c>
      <c r="J13" s="83" t="s">
        <v>125</v>
      </c>
      <c r="K13" s="85"/>
      <c r="L13" s="85" t="s">
        <v>126</v>
      </c>
      <c r="M13" s="85"/>
      <c r="N13" s="88"/>
    </row>
    <row r="14" ht="29.1" customHeight="1" spans="1:14">
      <c r="A14" s="81" t="s">
        <v>137</v>
      </c>
      <c r="B14" s="73">
        <f>C14</f>
        <v>5.5</v>
      </c>
      <c r="C14" s="73">
        <f>D14</f>
        <v>5.5</v>
      </c>
      <c r="D14" s="73">
        <v>5.5</v>
      </c>
      <c r="E14" s="73">
        <f>D14</f>
        <v>5.5</v>
      </c>
      <c r="F14" s="74">
        <v>5.5</v>
      </c>
      <c r="G14" s="89" t="s">
        <v>138</v>
      </c>
      <c r="H14" s="71"/>
      <c r="I14" s="83" t="s">
        <v>125</v>
      </c>
      <c r="J14" s="83" t="s">
        <v>125</v>
      </c>
      <c r="K14" s="85"/>
      <c r="L14" s="85" t="s">
        <v>139</v>
      </c>
      <c r="M14" s="85"/>
      <c r="N14" s="88"/>
    </row>
    <row r="15" ht="29.1" customHeight="1" spans="1:14">
      <c r="A15" s="81" t="s">
        <v>140</v>
      </c>
      <c r="B15" s="73">
        <f>C15</f>
        <v>13.5</v>
      </c>
      <c r="C15" s="73">
        <f>D15-0.5</f>
        <v>13.5</v>
      </c>
      <c r="D15" s="73">
        <v>14</v>
      </c>
      <c r="E15" s="73">
        <f>D15+0.5</f>
        <v>14.5</v>
      </c>
      <c r="F15" s="74">
        <v>15</v>
      </c>
      <c r="G15" s="89" t="s">
        <v>138</v>
      </c>
      <c r="H15" s="71"/>
      <c r="I15" s="83" t="s">
        <v>125</v>
      </c>
      <c r="J15" s="83" t="s">
        <v>125</v>
      </c>
      <c r="K15" s="85"/>
      <c r="L15" s="85"/>
      <c r="M15" s="85"/>
      <c r="N15" s="88"/>
    </row>
    <row r="16" ht="29.1" customHeight="1" spans="1:14">
      <c r="A16" s="81" t="s">
        <v>141</v>
      </c>
      <c r="B16" s="73">
        <f>C16</f>
        <v>2.8</v>
      </c>
      <c r="C16" s="73">
        <f>D16</f>
        <v>2.8</v>
      </c>
      <c r="D16" s="73">
        <v>2.8</v>
      </c>
      <c r="E16" s="73">
        <f>D16</f>
        <v>2.8</v>
      </c>
      <c r="F16" s="74">
        <v>2.8</v>
      </c>
      <c r="G16" s="89" t="s">
        <v>138</v>
      </c>
      <c r="H16" s="71"/>
      <c r="I16" s="83" t="s">
        <v>125</v>
      </c>
      <c r="J16" s="83" t="s">
        <v>125</v>
      </c>
      <c r="K16" s="85"/>
      <c r="L16" s="85"/>
      <c r="M16" s="85"/>
      <c r="N16" s="88"/>
    </row>
    <row r="17" ht="29.1" customHeight="1" spans="1:14">
      <c r="A17" s="81" t="s">
        <v>142</v>
      </c>
      <c r="B17" s="73"/>
      <c r="C17" s="73"/>
      <c r="D17" s="73"/>
      <c r="E17" s="73"/>
      <c r="F17" s="74"/>
      <c r="G17" s="89" t="s">
        <v>138</v>
      </c>
      <c r="H17" s="71"/>
      <c r="I17" s="83" t="s">
        <v>125</v>
      </c>
      <c r="J17" s="83" t="s">
        <v>125</v>
      </c>
      <c r="K17" s="85"/>
      <c r="L17" s="85"/>
      <c r="M17" s="85"/>
      <c r="N17" s="88"/>
    </row>
    <row r="18" ht="29.1" customHeight="1" spans="1:14">
      <c r="A18" s="81" t="s">
        <v>143</v>
      </c>
      <c r="B18" s="73"/>
      <c r="C18" s="73"/>
      <c r="D18" s="73"/>
      <c r="E18" s="73"/>
      <c r="F18" s="74"/>
      <c r="G18" s="89" t="s">
        <v>138</v>
      </c>
      <c r="H18" s="71"/>
      <c r="I18" s="83" t="s">
        <v>125</v>
      </c>
      <c r="J18" s="83" t="s">
        <v>122</v>
      </c>
      <c r="K18" s="85"/>
      <c r="L18" s="85"/>
      <c r="M18" s="85"/>
      <c r="N18" s="88"/>
    </row>
    <row r="19" ht="29.1" customHeight="1" spans="1:14">
      <c r="A19" s="81" t="s">
        <v>144</v>
      </c>
      <c r="B19" s="73">
        <v>2</v>
      </c>
      <c r="C19" s="73">
        <v>2</v>
      </c>
      <c r="D19" s="73">
        <v>2</v>
      </c>
      <c r="E19" s="73">
        <v>2</v>
      </c>
      <c r="F19" s="74">
        <v>2</v>
      </c>
      <c r="G19" s="89" t="s">
        <v>138</v>
      </c>
      <c r="H19" s="71"/>
      <c r="I19" s="83" t="s">
        <v>125</v>
      </c>
      <c r="J19" s="83" t="s">
        <v>125</v>
      </c>
      <c r="K19" s="85"/>
      <c r="L19" s="85"/>
      <c r="M19" s="85"/>
      <c r="N19" s="88"/>
    </row>
    <row r="20" ht="29.1" customHeight="1" spans="1:14">
      <c r="A20" s="90"/>
      <c r="B20" s="91"/>
      <c r="C20" s="92"/>
      <c r="D20" s="92"/>
      <c r="E20" s="92"/>
      <c r="F20" s="92"/>
      <c r="G20" s="93"/>
      <c r="H20" s="71"/>
      <c r="I20" s="83"/>
      <c r="J20" s="83"/>
      <c r="K20" s="85"/>
      <c r="L20" s="85"/>
      <c r="M20" s="85"/>
      <c r="N20" s="88"/>
    </row>
    <row r="21" ht="29.1" customHeight="1" spans="1:14">
      <c r="A21" s="94"/>
      <c r="B21" s="95"/>
      <c r="C21" s="96"/>
      <c r="D21" s="96"/>
      <c r="E21" s="97"/>
      <c r="F21" s="97"/>
      <c r="G21" s="98"/>
      <c r="H21" s="99"/>
      <c r="I21" s="100"/>
      <c r="J21" s="101"/>
      <c r="K21" s="102"/>
      <c r="L21" s="103"/>
      <c r="M21" s="103"/>
      <c r="N21" s="104"/>
    </row>
    <row r="22" ht="15" spans="1:14">
      <c r="A22" s="105" t="s">
        <v>84</v>
      </c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</row>
    <row r="23" ht="14.25" spans="1:14">
      <c r="A23" s="60" t="s">
        <v>145</v>
      </c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</row>
    <row r="24" ht="14.25" spans="1:14">
      <c r="A24" s="106" t="s">
        <v>146</v>
      </c>
      <c r="B24" s="106"/>
      <c r="C24" s="106"/>
      <c r="D24" s="106"/>
      <c r="E24" s="106"/>
      <c r="F24" s="106"/>
      <c r="G24" s="106"/>
      <c r="H24" s="106"/>
      <c r="I24" s="105" t="s">
        <v>147</v>
      </c>
      <c r="J24" s="107">
        <v>46016</v>
      </c>
      <c r="K24" s="105" t="s">
        <v>148</v>
      </c>
      <c r="L24" s="105" t="s">
        <v>149</v>
      </c>
      <c r="M24" s="105" t="s">
        <v>150</v>
      </c>
      <c r="N24" s="105" t="s">
        <v>151</v>
      </c>
    </row>
    <row r="25" ht="18.95" customHeight="1" spans="1:14">
      <c r="A25" s="60" t="s">
        <v>152</v>
      </c>
    </row>
  </sheetData>
  <mergeCells count="9">
    <mergeCell ref="A1:N1"/>
    <mergeCell ref="B2:C2"/>
    <mergeCell ref="E2:G2"/>
    <mergeCell ref="J2:N2"/>
    <mergeCell ref="B3:G3"/>
    <mergeCell ref="I3:N3"/>
    <mergeCell ref="A3:A5"/>
    <mergeCell ref="G4:G5"/>
    <mergeCell ref="H2:H21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opLeftCell="A6" workbookViewId="0">
      <selection activeCell="T13" sqref="T13"/>
    </sheetView>
  </sheetViews>
  <sheetFormatPr defaultColWidth="9" defaultRowHeight="13.5"/>
  <cols>
    <col min="1" max="1" width="8.125" style="43" customWidth="1"/>
    <col min="2" max="2" width="12.75" style="43" customWidth="1"/>
    <col min="3" max="3" width="13.5" style="43" customWidth="1"/>
    <col min="4" max="4" width="12.125" style="43" customWidth="1"/>
    <col min="5" max="5" width="14.875" style="43" customWidth="1"/>
    <col min="6" max="16384" width="9" style="43"/>
  </cols>
  <sheetData>
    <row r="1" ht="29.25" spans="1:16">
      <c r="A1" s="44" t="s">
        <v>153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ht="16.5" spans="1:16">
      <c r="A2" s="45" t="s">
        <v>154</v>
      </c>
      <c r="B2" s="46" t="s">
        <v>155</v>
      </c>
      <c r="C2" s="46" t="s">
        <v>156</v>
      </c>
      <c r="D2" s="46" t="s">
        <v>157</v>
      </c>
      <c r="E2" s="46" t="s">
        <v>158</v>
      </c>
      <c r="F2" s="46" t="s">
        <v>159</v>
      </c>
      <c r="G2" s="46" t="s">
        <v>160</v>
      </c>
      <c r="H2" s="46" t="s">
        <v>161</v>
      </c>
      <c r="I2" s="45" t="s">
        <v>162</v>
      </c>
      <c r="J2" s="45" t="s">
        <v>163</v>
      </c>
      <c r="K2" s="45" t="s">
        <v>164</v>
      </c>
      <c r="L2" s="45" t="s">
        <v>165</v>
      </c>
      <c r="M2" s="45" t="s">
        <v>166</v>
      </c>
      <c r="N2" s="45" t="s">
        <v>167</v>
      </c>
      <c r="O2" s="46" t="s">
        <v>168</v>
      </c>
      <c r="P2" s="46" t="s">
        <v>169</v>
      </c>
    </row>
    <row r="3" ht="16.5" spans="1:16">
      <c r="A3" s="45"/>
      <c r="B3" s="47"/>
      <c r="C3" s="47"/>
      <c r="D3" s="47"/>
      <c r="E3" s="47"/>
      <c r="F3" s="47"/>
      <c r="G3" s="47"/>
      <c r="H3" s="47"/>
      <c r="I3" s="45" t="s">
        <v>170</v>
      </c>
      <c r="J3" s="45" t="s">
        <v>170</v>
      </c>
      <c r="K3" s="45" t="s">
        <v>170</v>
      </c>
      <c r="L3" s="45" t="s">
        <v>170</v>
      </c>
      <c r="M3" s="45" t="s">
        <v>170</v>
      </c>
      <c r="N3" s="45" t="s">
        <v>170</v>
      </c>
      <c r="O3" s="47"/>
      <c r="P3" s="47"/>
    </row>
    <row r="4" spans="1:16">
      <c r="A4" s="48">
        <v>1</v>
      </c>
      <c r="B4" s="49" t="s">
        <v>171</v>
      </c>
      <c r="C4" s="49" t="s">
        <v>172</v>
      </c>
      <c r="D4" s="49" t="s">
        <v>173</v>
      </c>
      <c r="E4" s="50" t="s">
        <v>100</v>
      </c>
      <c r="F4" s="49" t="s">
        <v>174</v>
      </c>
      <c r="G4" s="49" t="s">
        <v>27</v>
      </c>
      <c r="H4" s="49" t="s">
        <v>27</v>
      </c>
      <c r="I4" s="49">
        <v>5</v>
      </c>
      <c r="J4" s="49"/>
      <c r="K4" s="49">
        <v>9</v>
      </c>
      <c r="L4" s="49"/>
      <c r="M4" s="49"/>
      <c r="N4" s="49"/>
      <c r="O4" s="49">
        <f>SUM(I4:N4)</f>
        <v>14</v>
      </c>
      <c r="P4" s="49"/>
    </row>
    <row r="5" spans="1:16">
      <c r="A5" s="48">
        <v>2</v>
      </c>
      <c r="B5" s="49" t="s">
        <v>175</v>
      </c>
      <c r="C5" s="49" t="s">
        <v>172</v>
      </c>
      <c r="D5" s="49" t="s">
        <v>173</v>
      </c>
      <c r="E5" s="50" t="s">
        <v>100</v>
      </c>
      <c r="F5" s="49" t="s">
        <v>174</v>
      </c>
      <c r="G5" s="49" t="s">
        <v>27</v>
      </c>
      <c r="H5" s="49" t="s">
        <v>27</v>
      </c>
      <c r="I5" s="49"/>
      <c r="J5" s="49"/>
      <c r="K5" s="49"/>
      <c r="L5" s="49"/>
      <c r="M5" s="49">
        <v>5</v>
      </c>
      <c r="N5" s="49">
        <v>8</v>
      </c>
      <c r="O5" s="49">
        <f t="shared" ref="O5:O6" si="0">SUM(I5:N5)</f>
        <v>13</v>
      </c>
      <c r="P5" s="49"/>
    </row>
    <row r="6" spans="1:16">
      <c r="A6" s="48">
        <v>3</v>
      </c>
      <c r="B6" s="49" t="s">
        <v>176</v>
      </c>
      <c r="C6" s="49" t="s">
        <v>172</v>
      </c>
      <c r="D6" s="49" t="s">
        <v>173</v>
      </c>
      <c r="E6" s="50" t="s">
        <v>100</v>
      </c>
      <c r="F6" s="49" t="s">
        <v>174</v>
      </c>
      <c r="G6" s="49" t="s">
        <v>27</v>
      </c>
      <c r="H6" s="49" t="s">
        <v>27</v>
      </c>
      <c r="I6" s="49"/>
      <c r="J6" s="49">
        <v>3</v>
      </c>
      <c r="K6" s="49">
        <v>2</v>
      </c>
      <c r="L6" s="49"/>
      <c r="M6" s="49"/>
      <c r="N6" s="49"/>
      <c r="O6" s="49">
        <f t="shared" si="0"/>
        <v>5</v>
      </c>
      <c r="P6" s="49"/>
    </row>
    <row r="7" spans="1:16">
      <c r="A7" s="48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6">
      <c r="A8" s="48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</row>
    <row r="9" spans="1:16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ht="18.75" spans="1:16">
      <c r="A10" s="51" t="s">
        <v>177</v>
      </c>
      <c r="B10" s="52"/>
      <c r="C10" s="52"/>
      <c r="D10" s="53"/>
      <c r="E10" s="54"/>
      <c r="F10" s="55"/>
      <c r="G10" s="55"/>
      <c r="H10" s="55"/>
      <c r="I10" s="56"/>
      <c r="J10" s="51" t="s">
        <v>178</v>
      </c>
      <c r="K10" s="52"/>
      <c r="L10" s="52"/>
      <c r="M10" s="52"/>
      <c r="N10" s="53"/>
      <c r="O10" s="52"/>
      <c r="P10" s="57"/>
    </row>
    <row r="11" ht="66.75" customHeight="1" spans="1:16">
      <c r="A11" s="58" t="s">
        <v>179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</row>
    <row r="12" spans="1:16">
      <c r="A12" s="43" t="s">
        <v>180</v>
      </c>
    </row>
  </sheetData>
  <mergeCells count="15">
    <mergeCell ref="A1:P1"/>
    <mergeCell ref="A10:D10"/>
    <mergeCell ref="E10:I10"/>
    <mergeCell ref="J10:N10"/>
    <mergeCell ref="A11:P1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2">
      <formula1>"YES,NO"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opLeftCell="A6" workbookViewId="0">
      <selection activeCell="O30" sqref="O30"/>
    </sheetView>
  </sheetViews>
  <sheetFormatPr defaultColWidth="9" defaultRowHeight="13.5"/>
  <cols>
    <col min="1" max="1" width="8.125" style="43" customWidth="1"/>
    <col min="2" max="2" width="12.75" style="43" customWidth="1"/>
    <col min="3" max="3" width="13.5" style="43" customWidth="1"/>
    <col min="4" max="4" width="12.125" style="43" customWidth="1"/>
    <col min="5" max="5" width="14.875" style="43" customWidth="1"/>
    <col min="6" max="16384" width="9" style="43"/>
  </cols>
  <sheetData>
    <row r="1" ht="29.25" spans="1:16">
      <c r="A1" s="44" t="s">
        <v>153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ht="16.5" spans="1:16">
      <c r="A2" s="45" t="s">
        <v>154</v>
      </c>
      <c r="B2" s="46" t="s">
        <v>155</v>
      </c>
      <c r="C2" s="46" t="s">
        <v>156</v>
      </c>
      <c r="D2" s="46" t="s">
        <v>157</v>
      </c>
      <c r="E2" s="46" t="s">
        <v>158</v>
      </c>
      <c r="F2" s="46" t="s">
        <v>159</v>
      </c>
      <c r="G2" s="46" t="s">
        <v>160</v>
      </c>
      <c r="H2" s="46" t="s">
        <v>161</v>
      </c>
      <c r="I2" s="45" t="s">
        <v>162</v>
      </c>
      <c r="J2" s="45" t="s">
        <v>163</v>
      </c>
      <c r="K2" s="45" t="s">
        <v>164</v>
      </c>
      <c r="L2" s="45" t="s">
        <v>165</v>
      </c>
      <c r="M2" s="45" t="s">
        <v>166</v>
      </c>
      <c r="N2" s="45" t="s">
        <v>167</v>
      </c>
      <c r="O2" s="46" t="s">
        <v>168</v>
      </c>
      <c r="P2" s="46" t="s">
        <v>169</v>
      </c>
    </row>
    <row r="3" ht="16.5" spans="1:16">
      <c r="A3" s="45"/>
      <c r="B3" s="47"/>
      <c r="C3" s="47"/>
      <c r="D3" s="47"/>
      <c r="E3" s="47"/>
      <c r="F3" s="47"/>
      <c r="G3" s="47"/>
      <c r="H3" s="47"/>
      <c r="I3" s="45" t="s">
        <v>170</v>
      </c>
      <c r="J3" s="45" t="s">
        <v>170</v>
      </c>
      <c r="K3" s="45" t="s">
        <v>170</v>
      </c>
      <c r="L3" s="45" t="s">
        <v>170</v>
      </c>
      <c r="M3" s="45" t="s">
        <v>170</v>
      </c>
      <c r="N3" s="45" t="s">
        <v>170</v>
      </c>
      <c r="O3" s="47"/>
      <c r="P3" s="47"/>
    </row>
    <row r="4" spans="1:16">
      <c r="A4" s="48">
        <v>1</v>
      </c>
      <c r="B4" s="49" t="s">
        <v>181</v>
      </c>
      <c r="C4" s="49" t="s">
        <v>172</v>
      </c>
      <c r="D4" s="49" t="s">
        <v>182</v>
      </c>
      <c r="E4" s="50" t="s">
        <v>100</v>
      </c>
      <c r="F4" s="49" t="s">
        <v>174</v>
      </c>
      <c r="G4" s="49" t="s">
        <v>27</v>
      </c>
      <c r="H4" s="49" t="s">
        <v>27</v>
      </c>
      <c r="I4" s="49">
        <v>2</v>
      </c>
      <c r="J4" s="49"/>
      <c r="K4" s="49">
        <v>2</v>
      </c>
      <c r="L4" s="49"/>
      <c r="M4" s="49"/>
      <c r="N4" s="49"/>
      <c r="O4" s="49">
        <f>SUM(I4:N4)</f>
        <v>4</v>
      </c>
      <c r="P4" s="49"/>
    </row>
    <row r="5" spans="1:16">
      <c r="A5" s="48">
        <v>2</v>
      </c>
      <c r="B5" s="49" t="s">
        <v>183</v>
      </c>
      <c r="C5" s="49" t="s">
        <v>172</v>
      </c>
      <c r="D5" s="49" t="s">
        <v>182</v>
      </c>
      <c r="E5" s="50" t="s">
        <v>100</v>
      </c>
      <c r="F5" s="49" t="s">
        <v>174</v>
      </c>
      <c r="G5" s="49" t="s">
        <v>27</v>
      </c>
      <c r="H5" s="49" t="s">
        <v>27</v>
      </c>
      <c r="I5" s="49"/>
      <c r="J5" s="49"/>
      <c r="K5" s="49"/>
      <c r="L5" s="49"/>
      <c r="M5" s="49">
        <v>4</v>
      </c>
      <c r="N5" s="49">
        <v>3</v>
      </c>
      <c r="O5" s="49">
        <f t="shared" ref="O5" si="0">SUM(I5:N5)</f>
        <v>7</v>
      </c>
      <c r="P5" s="49"/>
    </row>
    <row r="6" spans="1:16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6">
      <c r="A7" s="48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6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</row>
    <row r="9" ht="18.75" spans="1:16">
      <c r="A9" s="51" t="s">
        <v>184</v>
      </c>
      <c r="B9" s="52"/>
      <c r="C9" s="52"/>
      <c r="D9" s="53"/>
      <c r="E9" s="54"/>
      <c r="F9" s="55"/>
      <c r="G9" s="55"/>
      <c r="H9" s="55"/>
      <c r="I9" s="56"/>
      <c r="J9" s="51" t="s">
        <v>178</v>
      </c>
      <c r="K9" s="52"/>
      <c r="L9" s="52"/>
      <c r="M9" s="52"/>
      <c r="N9" s="53"/>
      <c r="O9" s="52"/>
      <c r="P9" s="57"/>
    </row>
    <row r="10" ht="66.75" customHeight="1" spans="1:16">
      <c r="A10" s="58" t="s">
        <v>179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</row>
    <row r="11" spans="1:16">
      <c r="A11" s="43" t="s">
        <v>180</v>
      </c>
    </row>
  </sheetData>
  <mergeCells count="15">
    <mergeCell ref="A1:P1"/>
    <mergeCell ref="A9:D9"/>
    <mergeCell ref="E9:I9"/>
    <mergeCell ref="J9:N9"/>
    <mergeCell ref="A10:P10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1">
      <formula1>"YES,NO"</formula1>
    </dataValidation>
  </dataValidation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opLeftCell="A3" workbookViewId="0">
      <selection activeCell="T13" sqref="T13"/>
    </sheetView>
  </sheetViews>
  <sheetFormatPr defaultColWidth="9" defaultRowHeight="13.5"/>
  <cols>
    <col min="1" max="1" width="8.125" style="43" customWidth="1"/>
    <col min="2" max="2" width="12.75" style="43" customWidth="1"/>
    <col min="3" max="3" width="13.5" style="43" customWidth="1"/>
    <col min="4" max="4" width="12.125" style="43" customWidth="1"/>
    <col min="5" max="5" width="14.875" style="43" customWidth="1"/>
    <col min="6" max="16384" width="9" style="43"/>
  </cols>
  <sheetData>
    <row r="1" ht="29.25" spans="1:16">
      <c r="A1" s="44" t="s">
        <v>153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ht="16.5" spans="1:16">
      <c r="A2" s="45" t="s">
        <v>154</v>
      </c>
      <c r="B2" s="46" t="s">
        <v>155</v>
      </c>
      <c r="C2" s="46" t="s">
        <v>156</v>
      </c>
      <c r="D2" s="46" t="s">
        <v>157</v>
      </c>
      <c r="E2" s="46" t="s">
        <v>158</v>
      </c>
      <c r="F2" s="46" t="s">
        <v>159</v>
      </c>
      <c r="G2" s="46" t="s">
        <v>160</v>
      </c>
      <c r="H2" s="46" t="s">
        <v>161</v>
      </c>
      <c r="I2" s="45" t="s">
        <v>162</v>
      </c>
      <c r="J2" s="45" t="s">
        <v>163</v>
      </c>
      <c r="K2" s="45" t="s">
        <v>164</v>
      </c>
      <c r="L2" s="45" t="s">
        <v>165</v>
      </c>
      <c r="M2" s="45" t="s">
        <v>166</v>
      </c>
      <c r="N2" s="45" t="s">
        <v>167</v>
      </c>
      <c r="O2" s="46" t="s">
        <v>168</v>
      </c>
      <c r="P2" s="46" t="s">
        <v>169</v>
      </c>
    </row>
    <row r="3" ht="16.5" spans="1:16">
      <c r="A3" s="45"/>
      <c r="B3" s="47"/>
      <c r="C3" s="47"/>
      <c r="D3" s="47"/>
      <c r="E3" s="47"/>
      <c r="F3" s="47"/>
      <c r="G3" s="47"/>
      <c r="H3" s="47"/>
      <c r="I3" s="45" t="s">
        <v>170</v>
      </c>
      <c r="J3" s="45" t="s">
        <v>170</v>
      </c>
      <c r="K3" s="45" t="s">
        <v>170</v>
      </c>
      <c r="L3" s="45" t="s">
        <v>170</v>
      </c>
      <c r="M3" s="45" t="s">
        <v>170</v>
      </c>
      <c r="N3" s="45" t="s">
        <v>170</v>
      </c>
      <c r="O3" s="47"/>
      <c r="P3" s="47"/>
    </row>
    <row r="4" spans="1:16">
      <c r="A4" s="48">
        <v>1</v>
      </c>
      <c r="B4" s="49" t="s">
        <v>185</v>
      </c>
      <c r="C4" s="49" t="s">
        <v>172</v>
      </c>
      <c r="D4" s="49" t="s">
        <v>186</v>
      </c>
      <c r="E4" s="50" t="s">
        <v>100</v>
      </c>
      <c r="F4" s="49" t="s">
        <v>174</v>
      </c>
      <c r="G4" s="49" t="s">
        <v>27</v>
      </c>
      <c r="H4" s="49" t="s">
        <v>27</v>
      </c>
      <c r="I4" s="49">
        <v>3</v>
      </c>
      <c r="J4" s="49"/>
      <c r="K4" s="49">
        <v>3</v>
      </c>
      <c r="L4" s="49"/>
      <c r="M4" s="49"/>
      <c r="N4" s="49"/>
      <c r="O4" s="49">
        <f>SUM(I4:N4)</f>
        <v>6</v>
      </c>
      <c r="P4" s="49"/>
    </row>
    <row r="5" spans="1:16">
      <c r="A5" s="48"/>
      <c r="B5" s="49"/>
      <c r="C5" s="49"/>
      <c r="D5" s="49"/>
      <c r="E5" s="50"/>
      <c r="F5" s="49"/>
      <c r="G5" s="49"/>
      <c r="H5" s="49"/>
      <c r="I5" s="49"/>
      <c r="J5" s="49"/>
      <c r="K5" s="49"/>
      <c r="L5" s="49"/>
      <c r="M5" s="49"/>
      <c r="N5" s="49"/>
      <c r="O5" s="49">
        <f t="shared" ref="O5" si="0">SUM(I5:N5)</f>
        <v>0</v>
      </c>
      <c r="P5" s="49"/>
    </row>
    <row r="6" spans="1:16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6">
      <c r="A7" s="48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6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</row>
    <row r="9" ht="18.75" spans="1:16">
      <c r="A9" s="51" t="s">
        <v>187</v>
      </c>
      <c r="B9" s="52"/>
      <c r="C9" s="52"/>
      <c r="D9" s="53"/>
      <c r="E9" s="54"/>
      <c r="F9" s="55"/>
      <c r="G9" s="55"/>
      <c r="H9" s="55"/>
      <c r="I9" s="56"/>
      <c r="J9" s="51" t="s">
        <v>178</v>
      </c>
      <c r="K9" s="52"/>
      <c r="L9" s="52"/>
      <c r="M9" s="52"/>
      <c r="N9" s="53"/>
      <c r="O9" s="52"/>
      <c r="P9" s="57"/>
    </row>
    <row r="10" ht="66.75" customHeight="1" spans="1:16">
      <c r="A10" s="58" t="s">
        <v>179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</row>
    <row r="11" spans="1:16">
      <c r="A11" s="43" t="s">
        <v>180</v>
      </c>
    </row>
  </sheetData>
  <mergeCells count="15">
    <mergeCell ref="A1:P1"/>
    <mergeCell ref="A9:D9"/>
    <mergeCell ref="E9:I9"/>
    <mergeCell ref="J9:N9"/>
    <mergeCell ref="A10:P10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1">
      <formula1>"YES,NO"</formula1>
    </dataValidation>
  </dataValidation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PageLayoutView="125" workbookViewId="0">
      <selection activeCell="A6" sqref="A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188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154</v>
      </c>
      <c r="B2" s="5" t="s">
        <v>159</v>
      </c>
      <c r="C2" s="5" t="s">
        <v>155</v>
      </c>
      <c r="D2" s="5" t="s">
        <v>156</v>
      </c>
      <c r="E2" s="5" t="s">
        <v>157</v>
      </c>
      <c r="F2" s="5" t="s">
        <v>158</v>
      </c>
      <c r="G2" s="4" t="s">
        <v>189</v>
      </c>
      <c r="H2" s="4"/>
      <c r="I2" s="4" t="s">
        <v>190</v>
      </c>
      <c r="J2" s="4"/>
      <c r="K2" s="6" t="s">
        <v>191</v>
      </c>
      <c r="L2" s="37" t="s">
        <v>192</v>
      </c>
      <c r="M2" s="7" t="s">
        <v>193</v>
      </c>
    </row>
    <row r="3" s="1" customFormat="1" ht="16.5" spans="1:13">
      <c r="A3" s="4"/>
      <c r="B3" s="8"/>
      <c r="C3" s="8"/>
      <c r="D3" s="8"/>
      <c r="E3" s="8"/>
      <c r="F3" s="8"/>
      <c r="G3" s="4" t="s">
        <v>194</v>
      </c>
      <c r="H3" s="4" t="s">
        <v>195</v>
      </c>
      <c r="I3" s="4" t="s">
        <v>194</v>
      </c>
      <c r="J3" s="4" t="s">
        <v>195</v>
      </c>
      <c r="K3" s="9"/>
      <c r="L3" s="38"/>
      <c r="M3" s="10"/>
    </row>
    <row r="4" spans="1:13">
      <c r="A4" s="11">
        <v>1</v>
      </c>
      <c r="B4" s="39" t="s">
        <v>174</v>
      </c>
      <c r="C4" s="39" t="s">
        <v>181</v>
      </c>
      <c r="D4" s="39" t="s">
        <v>172</v>
      </c>
      <c r="E4" s="39" t="s">
        <v>182</v>
      </c>
      <c r="F4" s="39" t="s">
        <v>100</v>
      </c>
      <c r="G4" s="40">
        <v>-2.6</v>
      </c>
      <c r="H4" s="40">
        <v>-2</v>
      </c>
      <c r="I4" s="40">
        <v>-4.2</v>
      </c>
      <c r="J4" s="40">
        <v>-2.6</v>
      </c>
      <c r="K4" s="12"/>
      <c r="L4" s="12"/>
      <c r="M4" s="12" t="s">
        <v>196</v>
      </c>
    </row>
    <row r="5" spans="1:13">
      <c r="A5" s="11">
        <v>2</v>
      </c>
      <c r="B5" s="39" t="s">
        <v>174</v>
      </c>
      <c r="C5" s="39" t="s">
        <v>175</v>
      </c>
      <c r="D5" s="39" t="s">
        <v>172</v>
      </c>
      <c r="E5" s="39" t="s">
        <v>173</v>
      </c>
      <c r="F5" s="39" t="s">
        <v>100</v>
      </c>
      <c r="G5" s="40">
        <v>-3</v>
      </c>
      <c r="H5" s="40">
        <v>-1.6</v>
      </c>
      <c r="I5" s="40">
        <v>-5.5</v>
      </c>
      <c r="J5" s="40">
        <v>-1.7</v>
      </c>
      <c r="K5" s="12"/>
      <c r="L5" s="12"/>
      <c r="M5" s="12" t="s">
        <v>196</v>
      </c>
    </row>
    <row r="6" spans="1:13">
      <c r="A6" s="11">
        <v>3</v>
      </c>
      <c r="B6" s="39" t="s">
        <v>174</v>
      </c>
      <c r="C6" s="39" t="s">
        <v>185</v>
      </c>
      <c r="D6" s="39" t="s">
        <v>172</v>
      </c>
      <c r="E6" s="39" t="s">
        <v>186</v>
      </c>
      <c r="F6" s="39" t="s">
        <v>100</v>
      </c>
      <c r="G6" s="40">
        <v>-2.8</v>
      </c>
      <c r="H6" s="40">
        <v>-1.6</v>
      </c>
      <c r="I6" s="40">
        <v>-4</v>
      </c>
      <c r="J6" s="40">
        <v>-2.2</v>
      </c>
      <c r="K6" s="12"/>
      <c r="L6" s="12"/>
      <c r="M6" s="12" t="s">
        <v>196</v>
      </c>
    </row>
    <row r="7" spans="1:13">
      <c r="A7" s="11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3" t="s">
        <v>197</v>
      </c>
      <c r="B12" s="14"/>
      <c r="C12" s="14"/>
      <c r="D12" s="14"/>
      <c r="E12" s="15"/>
      <c r="F12" s="16"/>
      <c r="G12" s="20"/>
      <c r="H12" s="13" t="s">
        <v>198</v>
      </c>
      <c r="I12" s="14"/>
      <c r="J12" s="14"/>
      <c r="K12" s="15"/>
      <c r="L12" s="41"/>
      <c r="M12" s="17"/>
    </row>
    <row r="13" ht="112.5" customHeight="1" spans="1:13">
      <c r="A13" s="42" t="s">
        <v>199</v>
      </c>
      <c r="B13" s="4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>
      <c r="A14" t="s">
        <v>200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202</v>
      </c>
      <c r="B2" s="5" t="s">
        <v>159</v>
      </c>
      <c r="C2" s="5" t="s">
        <v>155</v>
      </c>
      <c r="D2" s="5" t="s">
        <v>156</v>
      </c>
      <c r="E2" s="5" t="s">
        <v>157</v>
      </c>
      <c r="F2" s="5" t="s">
        <v>158</v>
      </c>
      <c r="G2" s="26" t="s">
        <v>203</v>
      </c>
      <c r="H2" s="27"/>
      <c r="I2" s="28"/>
      <c r="J2" s="26" t="s">
        <v>204</v>
      </c>
      <c r="K2" s="27"/>
      <c r="L2" s="28"/>
      <c r="M2" s="26" t="s">
        <v>205</v>
      </c>
      <c r="N2" s="27"/>
      <c r="O2" s="28"/>
      <c r="P2" s="26" t="s">
        <v>206</v>
      </c>
      <c r="Q2" s="27"/>
      <c r="R2" s="28"/>
      <c r="S2" s="27" t="s">
        <v>207</v>
      </c>
      <c r="T2" s="27"/>
      <c r="U2" s="28"/>
      <c r="V2" s="22" t="s">
        <v>208</v>
      </c>
      <c r="W2" s="22" t="s">
        <v>169</v>
      </c>
    </row>
    <row r="3" s="1" customFormat="1" ht="16.5" spans="1:23">
      <c r="A3" s="8"/>
      <c r="B3" s="29"/>
      <c r="C3" s="29"/>
      <c r="D3" s="29"/>
      <c r="E3" s="29"/>
      <c r="F3" s="29"/>
      <c r="G3" s="4" t="s">
        <v>209</v>
      </c>
      <c r="H3" s="4" t="s">
        <v>29</v>
      </c>
      <c r="I3" s="4" t="s">
        <v>159</v>
      </c>
      <c r="J3" s="4" t="s">
        <v>209</v>
      </c>
      <c r="K3" s="4" t="s">
        <v>29</v>
      </c>
      <c r="L3" s="4" t="s">
        <v>159</v>
      </c>
      <c r="M3" s="4" t="s">
        <v>209</v>
      </c>
      <c r="N3" s="4" t="s">
        <v>29</v>
      </c>
      <c r="O3" s="4" t="s">
        <v>159</v>
      </c>
      <c r="P3" s="4" t="s">
        <v>209</v>
      </c>
      <c r="Q3" s="4" t="s">
        <v>29</v>
      </c>
      <c r="R3" s="4" t="s">
        <v>159</v>
      </c>
      <c r="S3" s="4" t="s">
        <v>209</v>
      </c>
      <c r="T3" s="4" t="s">
        <v>29</v>
      </c>
      <c r="U3" s="4" t="s">
        <v>159</v>
      </c>
      <c r="V3" s="30"/>
      <c r="W3" s="30"/>
    </row>
    <row r="4" spans="1:23">
      <c r="A4" s="31" t="s">
        <v>210</v>
      </c>
      <c r="B4" s="32"/>
      <c r="C4" s="32"/>
      <c r="D4" s="32"/>
      <c r="E4" s="32"/>
      <c r="F4" s="3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ht="16.5" spans="1:23">
      <c r="A5" s="33"/>
      <c r="B5" s="34"/>
      <c r="C5" s="34"/>
      <c r="D5" s="34"/>
      <c r="E5" s="34"/>
      <c r="F5" s="34"/>
      <c r="G5" s="26" t="s">
        <v>211</v>
      </c>
      <c r="H5" s="27"/>
      <c r="I5" s="28"/>
      <c r="J5" s="26" t="s">
        <v>212</v>
      </c>
      <c r="K5" s="27"/>
      <c r="L5" s="28"/>
      <c r="M5" s="26" t="s">
        <v>213</v>
      </c>
      <c r="N5" s="27"/>
      <c r="O5" s="28"/>
      <c r="P5" s="26" t="s">
        <v>214</v>
      </c>
      <c r="Q5" s="27"/>
      <c r="R5" s="28"/>
      <c r="S5" s="27" t="s">
        <v>215</v>
      </c>
      <c r="T5" s="27"/>
      <c r="U5" s="28"/>
      <c r="V5" s="12"/>
      <c r="W5" s="12"/>
    </row>
    <row r="6" ht="16.5" spans="1:23">
      <c r="A6" s="33"/>
      <c r="B6" s="34"/>
      <c r="C6" s="34"/>
      <c r="D6" s="34"/>
      <c r="E6" s="34"/>
      <c r="F6" s="34"/>
      <c r="G6" s="4" t="s">
        <v>209</v>
      </c>
      <c r="H6" s="4" t="s">
        <v>29</v>
      </c>
      <c r="I6" s="4" t="s">
        <v>159</v>
      </c>
      <c r="J6" s="4" t="s">
        <v>209</v>
      </c>
      <c r="K6" s="4" t="s">
        <v>29</v>
      </c>
      <c r="L6" s="4" t="s">
        <v>159</v>
      </c>
      <c r="M6" s="4" t="s">
        <v>209</v>
      </c>
      <c r="N6" s="4" t="s">
        <v>29</v>
      </c>
      <c r="O6" s="4" t="s">
        <v>159</v>
      </c>
      <c r="P6" s="4" t="s">
        <v>209</v>
      </c>
      <c r="Q6" s="4" t="s">
        <v>29</v>
      </c>
      <c r="R6" s="4" t="s">
        <v>159</v>
      </c>
      <c r="S6" s="4" t="s">
        <v>209</v>
      </c>
      <c r="T6" s="4" t="s">
        <v>29</v>
      </c>
      <c r="U6" s="4" t="s">
        <v>159</v>
      </c>
      <c r="V6" s="12"/>
      <c r="W6" s="12"/>
    </row>
    <row r="7" spans="1:23">
      <c r="A7" s="35"/>
      <c r="B7" s="36"/>
      <c r="C7" s="36"/>
      <c r="D7" s="36"/>
      <c r="E7" s="36"/>
      <c r="F7" s="36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2" t="s">
        <v>216</v>
      </c>
      <c r="B8" s="32"/>
      <c r="C8" s="32"/>
      <c r="D8" s="32"/>
      <c r="E8" s="32"/>
      <c r="F8" s="3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36"/>
      <c r="B9" s="36"/>
      <c r="C9" s="36"/>
      <c r="D9" s="36"/>
      <c r="E9" s="36"/>
      <c r="F9" s="36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2" t="s">
        <v>217</v>
      </c>
      <c r="B10" s="32"/>
      <c r="C10" s="32"/>
      <c r="D10" s="32"/>
      <c r="E10" s="32"/>
      <c r="F10" s="3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36"/>
      <c r="B11" s="36"/>
      <c r="C11" s="36"/>
      <c r="D11" s="36"/>
      <c r="E11" s="36"/>
      <c r="F11" s="36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2" t="s">
        <v>218</v>
      </c>
      <c r="B12" s="32"/>
      <c r="C12" s="32"/>
      <c r="D12" s="32"/>
      <c r="E12" s="32"/>
      <c r="F12" s="3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36"/>
      <c r="B13" s="36"/>
      <c r="C13" s="36"/>
      <c r="D13" s="36"/>
      <c r="E13" s="36"/>
      <c r="F13" s="36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2" t="s">
        <v>219</v>
      </c>
      <c r="B14" s="32"/>
      <c r="C14" s="32"/>
      <c r="D14" s="32"/>
      <c r="E14" s="32"/>
      <c r="F14" s="32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36"/>
      <c r="B15" s="36"/>
      <c r="C15" s="36"/>
      <c r="D15" s="36"/>
      <c r="E15" s="36"/>
      <c r="F15" s="36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3" t="s">
        <v>220</v>
      </c>
      <c r="B17" s="14"/>
      <c r="C17" s="14"/>
      <c r="D17" s="14"/>
      <c r="E17" s="15"/>
      <c r="F17" s="16"/>
      <c r="G17" s="20"/>
      <c r="H17" s="25"/>
      <c r="I17" s="25"/>
      <c r="J17" s="13" t="s">
        <v>221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17"/>
    </row>
    <row r="18" ht="60.75" customHeight="1" spans="1:23">
      <c r="A18" s="18" t="s">
        <v>222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23">
      <c r="A19" t="s">
        <v>200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1" t="s">
        <v>224</v>
      </c>
      <c r="B2" s="22" t="s">
        <v>155</v>
      </c>
      <c r="C2" s="22" t="s">
        <v>156</v>
      </c>
      <c r="D2" s="22" t="s">
        <v>157</v>
      </c>
      <c r="E2" s="22" t="s">
        <v>158</v>
      </c>
      <c r="F2" s="22" t="s">
        <v>159</v>
      </c>
      <c r="G2" s="21" t="s">
        <v>225</v>
      </c>
      <c r="H2" s="21" t="s">
        <v>226</v>
      </c>
      <c r="I2" s="21" t="s">
        <v>227</v>
      </c>
      <c r="J2" s="21" t="s">
        <v>226</v>
      </c>
      <c r="K2" s="21" t="s">
        <v>228</v>
      </c>
      <c r="L2" s="21" t="s">
        <v>226</v>
      </c>
      <c r="M2" s="22" t="s">
        <v>208</v>
      </c>
      <c r="N2" s="22" t="s">
        <v>169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23" t="s">
        <v>224</v>
      </c>
      <c r="B4" s="24" t="s">
        <v>229</v>
      </c>
      <c r="C4" s="24" t="s">
        <v>209</v>
      </c>
      <c r="D4" s="24" t="s">
        <v>157</v>
      </c>
      <c r="E4" s="22" t="s">
        <v>158</v>
      </c>
      <c r="F4" s="22" t="s">
        <v>159</v>
      </c>
      <c r="G4" s="21" t="s">
        <v>225</v>
      </c>
      <c r="H4" s="21" t="s">
        <v>226</v>
      </c>
      <c r="I4" s="21" t="s">
        <v>227</v>
      </c>
      <c r="J4" s="21" t="s">
        <v>226</v>
      </c>
      <c r="K4" s="21" t="s">
        <v>228</v>
      </c>
      <c r="L4" s="21" t="s">
        <v>226</v>
      </c>
      <c r="M4" s="22" t="s">
        <v>208</v>
      </c>
      <c r="N4" s="22" t="s">
        <v>169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3" t="s">
        <v>220</v>
      </c>
      <c r="B11" s="14"/>
      <c r="C11" s="14"/>
      <c r="D11" s="15"/>
      <c r="E11" s="16"/>
      <c r="F11" s="25"/>
      <c r="G11" s="20"/>
      <c r="H11" s="25"/>
      <c r="I11" s="13" t="s">
        <v>221</v>
      </c>
      <c r="J11" s="14"/>
      <c r="K11" s="14"/>
      <c r="L11" s="14"/>
      <c r="M11" s="14"/>
      <c r="N11" s="17"/>
    </row>
    <row r="12" ht="68.25" customHeight="1" spans="1:14">
      <c r="A12" s="18" t="s">
        <v>230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>
      <c r="A13" t="s">
        <v>200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AQL2.5验货</vt:lpstr>
      <vt:lpstr>首期</vt:lpstr>
      <vt:lpstr>首期尺寸表</vt:lpstr>
      <vt:lpstr>面料验布1</vt:lpstr>
      <vt:lpstr>面料验布2</vt:lpstr>
      <vt:lpstr>面料验布3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2025-12-27T10:03:07Z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6CFCA7F5D51045F3BCB2BDEEFB1FA1AE_12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