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1.面料验布" sheetId="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<sst xmlns="http://schemas.openxmlformats.org/spreadsheetml/2006/main" count="524" uniqueCount="250">
  <si>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</si>
  <si>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</si>
  <si>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</si>
  <si>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</si>
  <si>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</si>
  <si>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</si>
  <si>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</si>
  <si>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</si>
  <si>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</si>
  <si>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</si>
  <si>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</si>
  <si>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</si>
  <si>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</si>
  <si>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</si>
  <si>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</si>
  <si>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</si>
  <si>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</si>
  <si>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</si>
  <si>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</si>
  <si>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</si>
  <si>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</si>
  <si>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</si>
  <si>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</si>
  <si>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</si>
  <si>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</si>
  <si>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</si>
  <si>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</si>
  <si>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</si>
  <si>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</si>
  <si>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</si>
  <si>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</si>
  <si>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</si>
  <si>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</si>
  <si>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</si>
  <si>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</si>
  <si>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</si>
  <si>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</si>
  <si>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</si>
  <si>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</si>
  <si>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</si>
  <si>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</si>
  <si>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</si>
  <si>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</si>
  <si>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</si>
  <si>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</si>
  <si>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</si>
  <si>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</si>
  <si>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</si>
  <si>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</si>
  <si>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</si>
  <si>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</si>
  <si>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</si>
  <si>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</si>
  <si>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</si>
  <si>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</si>
  <si>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</si>
  <si>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</si>
  <si>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</si>
  <si>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</si>
  <si>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</si>
  <si>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</si>
  <si>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</si>
  <si>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</si>
  <si>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</si>
  <si>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</si>
  <si>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</si>
  <si>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</si>
  <si>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</si>
  <si>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</si>
  <si>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</si>
  <si>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</si>
  <si>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</si>
  <si>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</si>
  <si>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</si>
  <si>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</si>
  <si>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</si>
  <si>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</si>
  <si>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</si>
  <si>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</si>
  <si>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</si>
  <si>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</si>
  <si>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</si>
  <si>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</si>
  <si>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</si>
  <si>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</si>
  <si>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</si>
  <si>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</si>
  <si>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</si>
  <si>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</si>
  <si>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</si>
  <si>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</si>
  <si>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</si>
  <si>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</si>
  <si>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</si>
  <si>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</si>
  <si>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</si>
  <si>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</si>
  <si>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</si>
  <si>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</si>
  <si>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</si>
  <si>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TAEEAO81605</t>
  </si>
  <si>
    <t>男式外套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</si>
  <si>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</si>
  <si>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</si>
  <si>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</si>
  <si>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</si>
  <si>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</si>
  <si>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</si>
  <si>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</si>
  <si>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</si>
  <si>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</si>
  <si>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</si>
  <si>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</si>
  <si>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</si>
  <si>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</si>
  <si>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</si>
  <si>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</si>
  <si>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</si>
  <si>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+0.3</t>
  </si>
  <si>
    <t>-0.3</t>
  </si>
  <si>
    <t>+0.4</t>
  </si>
  <si>
    <t>胸围</t>
  </si>
  <si>
    <t>112</t>
  </si>
  <si>
    <t>\</t>
  </si>
  <si>
    <t>+1</t>
  </si>
  <si>
    <t>+2</t>
  </si>
  <si>
    <t>摆围</t>
  </si>
  <si>
    <t>+0.5</t>
  </si>
  <si>
    <t>+0</t>
  </si>
  <si>
    <t>肩宽</t>
  </si>
  <si>
    <t>+0.5/-0.5</t>
  </si>
  <si>
    <t>+0.2</t>
  </si>
  <si>
    <t>+1.2</t>
  </si>
  <si>
    <t>袖长</t>
  </si>
  <si>
    <t>袖肥1/2</t>
  </si>
  <si>
    <t>+0.2/-0.2</t>
  </si>
  <si>
    <t>-0.1</t>
  </si>
  <si>
    <t>袖肘1/2</t>
  </si>
  <si>
    <t>袖口围</t>
  </si>
  <si>
    <t>-0.2</t>
  </si>
  <si>
    <t>上领围</t>
  </si>
  <si>
    <t>+0.1</t>
  </si>
  <si>
    <t>+1.5</t>
  </si>
  <si>
    <t>下领围</t>
  </si>
  <si>
    <t>后领高</t>
  </si>
  <si>
    <t>前下袋</t>
  </si>
  <si>
    <t>穿计右肩烫标距前肩骨</t>
  </si>
  <si>
    <t>穿计右肩烫标距领骨</t>
  </si>
  <si>
    <t>左前幅烫画距前肩点</t>
  </si>
  <si>
    <t>左前幅烫画距拉链贴边</t>
  </si>
  <si>
    <t>后中烫唛(左右居中)-
后中领骨下：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</si>
  <si>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</si>
  <si>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</si>
  <si>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</si>
  <si>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</si>
  <si>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</si>
  <si>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</si>
  <si>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</si>
  <si>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</si>
  <si>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</si>
  <si>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</si>
  <si>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</si>
  <si>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</si>
  <si>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</si>
  <si>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</si>
  <si>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</si>
  <si>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</si>
  <si>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</si>
  <si>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</si>
  <si>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</si>
  <si>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</si>
  <si>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</si>
  <si>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</si>
  <si>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</si>
  <si>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</si>
  <si>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</si>
  <si>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</si>
  <si>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</si>
  <si>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</si>
  <si>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</si>
  <si>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</si>
  <si>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</si>
  <si>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</si>
  <si>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</si>
  <si>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</si>
  <si>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</si>
  <si>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</si>
  <si>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</si>
  <si>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</si>
  <si>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</si>
  <si>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B25079577</t>
  </si>
  <si>
    <t>TNB511009-1FX8</t>
  </si>
  <si>
    <t>G01X/黑色</t>
  </si>
  <si>
    <t>B25087512Q</t>
  </si>
  <si>
    <t>GB1X/烟棕灰</t>
  </si>
  <si>
    <t>制表时间：2025/11/29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</si>
  <si>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</si>
  <si>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</si>
  <si>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</si>
  <si>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</si>
  <si>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</si>
  <si>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</si>
  <si>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</si>
  <si>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</si>
  <si>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</si>
  <si>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</si>
  <si>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</si>
  <si>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</si>
  <si>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</si>
  <si>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</si>
  <si>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</si>
  <si>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</si>
  <si>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</si>
  <si>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</si>
  <si>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</si>
  <si>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</si>
  <si>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</si>
  <si>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</si>
  <si>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</si>
  <si>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</si>
  <si>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</si>
  <si>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</si>
  <si>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</si>
  <si>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</si>
  <si>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</si>
  <si>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</si>
  <si>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</si>
  <si>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</si>
  <si>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</si>
  <si>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</si>
  <si>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</si>
  <si>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</si>
  <si>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</si>
  <si>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大身</t>
  </si>
  <si>
    <t>右肩烫标</t>
  </si>
  <si>
    <t>合格</t>
  </si>
  <si>
    <t>YES</t>
  </si>
  <si>
    <t>B25087512</t>
  </si>
  <si>
    <t xml:space="preserve">烟棕灰	</t>
  </si>
  <si>
    <t>左前胸烫标</t>
  </si>
  <si>
    <t>门筒</t>
  </si>
  <si>
    <t>贴合</t>
  </si>
  <si>
    <t>袋唇</t>
  </si>
  <si>
    <t>制表时间：2025/12/3</t>
  </si>
  <si>
    <t>测试人签名：吴昌莲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</si>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</sst>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微软雅黑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0" fillId="6" borderId="7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5" applyNumberFormat="0" applyFill="0" applyAlignment="0" applyProtection="0">
      <alignment vertical="center"/>
    </xf>
    <xf numFmtId="0" fontId="35" fillId="0" borderId="75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7" applyNumberFormat="0" applyAlignment="0" applyProtection="0">
      <alignment vertical="center"/>
    </xf>
    <xf numFmtId="0" fontId="38" fillId="8" borderId="78" applyNumberFormat="0" applyAlignment="0" applyProtection="0">
      <alignment vertical="center"/>
    </xf>
    <xf numFmtId="0" fontId="39" fillId="8" borderId="77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8" fillId="0" borderId="0">
      <alignment vertical="center"/>
    </xf>
    <xf numFmtId="0" fontId="48" fillId="0" borderId="0">
      <alignment vertical="center"/>
    </xf>
    <xf numFmtId="0" fontId="20" fillId="0" borderId="0">
      <alignment vertical="center"/>
    </xf>
  </cellStyleXfs>
  <cellXfs count="2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3" borderId="0" xfId="49" applyFont="1" applyFill="1"/>
    <xf numFmtId="0" fontId="10" fillId="3" borderId="0" xfId="49" applyFont="1" applyFill="1" applyAlignment="1">
      <alignment horizontal="center"/>
    </xf>
    <xf numFmtId="0" fontId="9" fillId="3" borderId="0" xfId="49" applyFont="1" applyFill="1" applyAlignment="1">
      <alignment horizontal="center"/>
    </xf>
    <xf numFmtId="0" fontId="10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1" fillId="3" borderId="10" xfId="47" applyFont="1" applyFill="1" applyBorder="1">
      <alignment vertical="center"/>
    </xf>
    <xf numFmtId="0" fontId="9" fillId="3" borderId="10" xfId="49" applyFont="1" applyFill="1" applyBorder="1" applyAlignment="1">
      <alignment horizontal="center"/>
    </xf>
    <xf numFmtId="0" fontId="10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0" fillId="3" borderId="12" xfId="49" applyFont="1" applyFill="1" applyBorder="1" applyAlignment="1">
      <alignment horizontal="center" vertical="center"/>
    </xf>
    <xf numFmtId="0" fontId="10" fillId="3" borderId="2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/>
    </xf>
    <xf numFmtId="0" fontId="10" fillId="3" borderId="13" xfId="49" applyFont="1" applyFill="1" applyBorder="1" applyAlignment="1">
      <alignment horizontal="center" vertical="center"/>
    </xf>
    <xf numFmtId="0" fontId="12" fillId="0" borderId="7" xfId="48" applyFont="1" applyBorder="1" applyAlignment="1">
      <alignment horizontal="center"/>
    </xf>
    <xf numFmtId="0" fontId="12" fillId="0" borderId="2" xfId="48" applyFont="1" applyBorder="1" applyAlignment="1">
      <alignment horizontal="center"/>
    </xf>
    <xf numFmtId="0" fontId="13" fillId="0" borderId="2" xfId="48" applyFont="1" applyBorder="1" applyAlignment="1">
      <alignment horizontal="center"/>
    </xf>
    <xf numFmtId="176" fontId="14" fillId="3" borderId="3" xfId="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9" fillId="3" borderId="2" xfId="49" applyFont="1" applyFill="1" applyBorder="1" applyAlignment="1">
      <alignment horizontal="center" vertical="center"/>
    </xf>
    <xf numFmtId="0" fontId="9" fillId="3" borderId="7" xfId="49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6" fontId="16" fillId="0" borderId="2" xfId="48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5" fillId="0" borderId="2" xfId="48" applyFont="1" applyBorder="1" applyAlignment="1">
      <alignment horizontal="left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 vertical="center"/>
    </xf>
    <xf numFmtId="49" fontId="13" fillId="0" borderId="4" xfId="52" applyNumberFormat="1" applyFont="1" applyBorder="1" applyAlignment="1">
      <alignment horizontal="center" vertical="center"/>
    </xf>
    <xf numFmtId="49" fontId="9" fillId="3" borderId="2" xfId="50" applyNumberFormat="1" applyFont="1" applyFill="1" applyBorder="1" applyAlignment="1">
      <alignment horizontal="center" vertical="center"/>
    </xf>
    <xf numFmtId="49" fontId="9" fillId="3" borderId="16" xfId="5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 vertical="center"/>
    </xf>
    <xf numFmtId="0" fontId="15" fillId="0" borderId="2" xfId="48" applyFont="1" applyBorder="1" applyAlignment="1">
      <alignment horizontal="center" vertical="center"/>
    </xf>
    <xf numFmtId="177" fontId="16" fillId="0" borderId="2" xfId="48" applyNumberFormat="1" applyFont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48" applyFont="1" applyBorder="1" applyAlignment="1">
      <alignment horizontal="left"/>
    </xf>
    <xf numFmtId="0" fontId="14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6" fontId="19" fillId="3" borderId="2" xfId="5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9" fillId="3" borderId="2" xfId="51" applyFont="1" applyFill="1" applyBorder="1" applyAlignment="1">
      <alignment horizontal="center"/>
    </xf>
    <xf numFmtId="0" fontId="9" fillId="3" borderId="17" xfId="49" applyFont="1" applyFill="1" applyBorder="1"/>
    <xf numFmtId="49" fontId="9" fillId="3" borderId="18" xfId="50" applyNumberFormat="1" applyFont="1" applyFill="1" applyBorder="1" applyAlignment="1">
      <alignment horizontal="center" vertical="center"/>
    </xf>
    <xf numFmtId="49" fontId="9" fillId="3" borderId="18" xfId="50" applyNumberFormat="1" applyFont="1" applyFill="1" applyBorder="1" applyAlignment="1">
      <alignment horizontal="right" vertical="center"/>
    </xf>
    <xf numFmtId="49" fontId="9" fillId="3" borderId="19" xfId="50" applyNumberFormat="1" applyFont="1" applyFill="1" applyBorder="1" applyAlignment="1">
      <alignment horizontal="center" vertical="center"/>
    </xf>
    <xf numFmtId="0" fontId="9" fillId="3" borderId="20" xfId="49" applyFont="1" applyFill="1" applyBorder="1"/>
    <xf numFmtId="49" fontId="9" fillId="3" borderId="21" xfId="49" applyNumberFormat="1" applyFont="1" applyFill="1" applyBorder="1" applyAlignment="1">
      <alignment horizontal="center"/>
    </xf>
    <xf numFmtId="49" fontId="9" fillId="3" borderId="21" xfId="49" applyNumberFormat="1" applyFont="1" applyFill="1" applyBorder="1" applyAlignment="1">
      <alignment horizontal="right"/>
    </xf>
    <xf numFmtId="49" fontId="9" fillId="3" borderId="21" xfId="49" applyNumberFormat="1" applyFont="1" applyFill="1" applyBorder="1" applyAlignment="1">
      <alignment horizontal="right" vertical="center"/>
    </xf>
    <xf numFmtId="49" fontId="9" fillId="3" borderId="22" xfId="49" applyNumberFormat="1" applyFont="1" applyFill="1" applyBorder="1" applyAlignment="1">
      <alignment horizontal="center"/>
    </xf>
    <xf numFmtId="0" fontId="9" fillId="3" borderId="23" xfId="49" applyFont="1" applyFill="1" applyBorder="1" applyAlignment="1">
      <alignment horizontal="center"/>
    </xf>
    <xf numFmtId="49" fontId="9" fillId="3" borderId="24" xfId="49" applyNumberFormat="1" applyFont="1" applyFill="1" applyBorder="1" applyAlignment="1">
      <alignment horizontal="center"/>
    </xf>
    <xf numFmtId="49" fontId="9" fillId="3" borderId="25" xfId="49" applyNumberFormat="1" applyFont="1" applyFill="1" applyBorder="1" applyAlignment="1">
      <alignment horizontal="center"/>
    </xf>
    <xf numFmtId="49" fontId="9" fillId="3" borderId="25" xfId="50" applyNumberFormat="1" applyFont="1" applyFill="1" applyBorder="1" applyAlignment="1">
      <alignment horizontal="center" vertical="center"/>
    </xf>
    <xf numFmtId="49" fontId="9" fillId="3" borderId="26" xfId="49" applyNumberFormat="1" applyFont="1" applyFill="1" applyBorder="1" applyAlignment="1">
      <alignment horizontal="center"/>
    </xf>
    <xf numFmtId="0" fontId="10" fillId="3" borderId="0" xfId="49" applyFont="1" applyFill="1"/>
    <xf numFmtId="0" fontId="0" fillId="3" borderId="0" xfId="50" applyFont="1" applyFill="1">
      <alignment vertical="center"/>
    </xf>
    <xf numFmtId="14" fontId="10" fillId="3" borderId="0" xfId="49" applyNumberFormat="1" applyFont="1" applyFill="1"/>
    <xf numFmtId="0" fontId="11" fillId="3" borderId="0" xfId="49" applyFont="1" applyFill="1"/>
    <xf numFmtId="0" fontId="20" fillId="0" borderId="0" xfId="47" applyAlignment="1">
      <alignment horizontal="left" vertical="center"/>
    </xf>
    <xf numFmtId="0" fontId="21" fillId="0" borderId="27" xfId="47" applyFont="1" applyBorder="1" applyAlignment="1">
      <alignment horizontal="center" vertical="top"/>
    </xf>
    <xf numFmtId="0" fontId="22" fillId="0" borderId="28" xfId="47" applyFont="1" applyBorder="1" applyAlignment="1">
      <alignment horizontal="left" vertical="center"/>
    </xf>
    <xf numFmtId="0" fontId="19" fillId="0" borderId="29" xfId="47" applyFont="1" applyBorder="1" applyAlignment="1">
      <alignment horizontal="center" vertical="center"/>
    </xf>
    <xf numFmtId="0" fontId="22" fillId="0" borderId="29" xfId="47" applyFont="1" applyBorder="1" applyAlignment="1">
      <alignment horizontal="center" vertical="center"/>
    </xf>
    <xf numFmtId="0" fontId="17" fillId="0" borderId="29" xfId="47" applyFont="1" applyBorder="1" applyAlignment="1">
      <alignment horizontal="left" vertical="center"/>
    </xf>
    <xf numFmtId="0" fontId="20" fillId="0" borderId="29" xfId="47" applyFont="1" applyBorder="1" applyAlignment="1">
      <alignment horizontal="center" vertical="center"/>
    </xf>
    <xf numFmtId="0" fontId="20" fillId="0" borderId="29" xfId="47" applyBorder="1" applyAlignment="1">
      <alignment horizontal="center" vertical="center"/>
    </xf>
    <xf numFmtId="0" fontId="20" fillId="0" borderId="30" xfId="47" applyBorder="1" applyAlignment="1">
      <alignment horizontal="center" vertical="center"/>
    </xf>
    <xf numFmtId="0" fontId="17" fillId="0" borderId="31" xfId="47" applyFont="1" applyBorder="1" applyAlignment="1">
      <alignment horizontal="center" vertical="center"/>
    </xf>
    <xf numFmtId="0" fontId="17" fillId="0" borderId="32" xfId="47" applyFont="1" applyBorder="1" applyAlignment="1">
      <alignment horizontal="center" vertical="center"/>
    </xf>
    <xf numFmtId="0" fontId="17" fillId="0" borderId="33" xfId="47" applyFont="1" applyBorder="1" applyAlignment="1">
      <alignment horizontal="center" vertical="center"/>
    </xf>
    <xf numFmtId="0" fontId="22" fillId="0" borderId="31" xfId="47" applyFont="1" applyBorder="1" applyAlignment="1">
      <alignment horizontal="center" vertical="center"/>
    </xf>
    <xf numFmtId="0" fontId="22" fillId="0" borderId="32" xfId="47" applyFont="1" applyBorder="1" applyAlignment="1">
      <alignment horizontal="center" vertical="center"/>
    </xf>
    <xf numFmtId="0" fontId="22" fillId="0" borderId="33" xfId="47" applyFont="1" applyBorder="1" applyAlignment="1">
      <alignment horizontal="center" vertical="center"/>
    </xf>
    <xf numFmtId="0" fontId="17" fillId="0" borderId="34" xfId="47" applyFont="1" applyBorder="1" applyAlignment="1">
      <alignment horizontal="left" vertical="center"/>
    </xf>
    <xf numFmtId="0" fontId="19" fillId="0" borderId="18" xfId="47" applyFont="1" applyBorder="1" applyAlignment="1">
      <alignment horizontal="left" vertical="center"/>
    </xf>
    <xf numFmtId="0" fontId="19" fillId="0" borderId="35" xfId="47" applyFont="1" applyBorder="1" applyAlignment="1">
      <alignment horizontal="left" vertical="center"/>
    </xf>
    <xf numFmtId="0" fontId="17" fillId="0" borderId="18" xfId="47" applyFont="1" applyBorder="1" applyAlignment="1">
      <alignment horizontal="left" vertical="center"/>
    </xf>
    <xf numFmtId="14" fontId="19" fillId="0" borderId="18" xfId="47" applyNumberFormat="1" applyFont="1" applyBorder="1" applyAlignment="1">
      <alignment horizontal="center" vertical="center"/>
    </xf>
    <xf numFmtId="14" fontId="19" fillId="0" borderId="35" xfId="47" applyNumberFormat="1" applyFont="1" applyBorder="1" applyAlignment="1">
      <alignment horizontal="center" vertical="center"/>
    </xf>
    <xf numFmtId="0" fontId="17" fillId="0" borderId="34" xfId="47" applyFont="1" applyBorder="1">
      <alignment vertical="center"/>
    </xf>
    <xf numFmtId="0" fontId="19" fillId="0" borderId="18" xfId="47" applyFont="1" applyBorder="1">
      <alignment vertical="center"/>
    </xf>
    <xf numFmtId="0" fontId="19" fillId="0" borderId="35" xfId="47" applyFont="1" applyBorder="1">
      <alignment vertical="center"/>
    </xf>
    <xf numFmtId="0" fontId="17" fillId="0" borderId="18" xfId="47" applyFont="1" applyBorder="1">
      <alignment vertical="center"/>
    </xf>
    <xf numFmtId="0" fontId="19" fillId="0" borderId="36" xfId="47" applyFont="1" applyBorder="1" applyAlignment="1">
      <alignment horizontal="left" vertical="center"/>
    </xf>
    <xf numFmtId="0" fontId="19" fillId="0" borderId="37" xfId="47" applyFont="1" applyBorder="1" applyAlignment="1">
      <alignment horizontal="left" vertical="center"/>
    </xf>
    <xf numFmtId="0" fontId="20" fillId="0" borderId="18" xfId="47" applyBorder="1">
      <alignment vertical="center"/>
    </xf>
    <xf numFmtId="0" fontId="17" fillId="0" borderId="38" xfId="47" applyFont="1" applyBorder="1">
      <alignment vertical="center"/>
    </xf>
    <xf numFmtId="0" fontId="19" fillId="0" borderId="39" xfId="47" applyFont="1" applyBorder="1" applyAlignment="1">
      <alignment horizontal="center" vertical="center"/>
    </xf>
    <xf numFmtId="0" fontId="19" fillId="0" borderId="40" xfId="47" applyFont="1" applyBorder="1" applyAlignment="1">
      <alignment horizontal="center" vertical="center"/>
    </xf>
    <xf numFmtId="0" fontId="17" fillId="0" borderId="38" xfId="47" applyFont="1" applyBorder="1" applyAlignment="1">
      <alignment horizontal="left" vertical="center"/>
    </xf>
    <xf numFmtId="0" fontId="17" fillId="0" borderId="39" xfId="47" applyFont="1" applyBorder="1" applyAlignment="1">
      <alignment horizontal="left" vertical="center"/>
    </xf>
    <xf numFmtId="14" fontId="19" fillId="0" borderId="39" xfId="47" applyNumberFormat="1" applyFont="1" applyBorder="1" applyAlignment="1">
      <alignment horizontal="center" vertical="center"/>
    </xf>
    <xf numFmtId="14" fontId="19" fillId="0" borderId="40" xfId="47" applyNumberFormat="1" applyFont="1" applyBorder="1" applyAlignment="1">
      <alignment horizontal="center" vertical="center"/>
    </xf>
    <xf numFmtId="0" fontId="19" fillId="0" borderId="3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7" fillId="0" borderId="41" xfId="47" applyFont="1" applyBorder="1" applyAlignment="1">
      <alignment horizontal="left" vertical="center"/>
    </xf>
    <xf numFmtId="0" fontId="17" fillId="0" borderId="42" xfId="47" applyFont="1" applyBorder="1" applyAlignment="1">
      <alignment horizontal="left" vertical="center"/>
    </xf>
    <xf numFmtId="0" fontId="17" fillId="0" borderId="43" xfId="47" applyFont="1" applyBorder="1" applyAlignment="1">
      <alignment horizontal="left" vertical="center"/>
    </xf>
    <xf numFmtId="0" fontId="22" fillId="0" borderId="44" xfId="47" applyFont="1" applyBorder="1" applyAlignment="1">
      <alignment horizontal="left" vertical="center"/>
    </xf>
    <xf numFmtId="0" fontId="22" fillId="0" borderId="45" xfId="47" applyFont="1" applyBorder="1" applyAlignment="1">
      <alignment horizontal="left" vertical="center"/>
    </xf>
    <xf numFmtId="0" fontId="22" fillId="0" borderId="46" xfId="47" applyFont="1" applyBorder="1" applyAlignment="1">
      <alignment horizontal="left" vertical="center"/>
    </xf>
    <xf numFmtId="0" fontId="17" fillId="0" borderId="47" xfId="47" applyFont="1" applyBorder="1">
      <alignment vertical="center"/>
    </xf>
    <xf numFmtId="0" fontId="20" fillId="0" borderId="48" xfId="47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20" fillId="0" borderId="48" xfId="47" applyBorder="1">
      <alignment vertical="center"/>
    </xf>
    <xf numFmtId="0" fontId="17" fillId="0" borderId="48" xfId="47" applyFont="1" applyBorder="1">
      <alignment vertical="center"/>
    </xf>
    <xf numFmtId="0" fontId="19" fillId="0" borderId="49" xfId="47" applyFont="1" applyBorder="1" applyAlignment="1">
      <alignment horizontal="left" vertical="center"/>
    </xf>
    <xf numFmtId="0" fontId="20" fillId="0" borderId="18" xfId="47" applyBorder="1" applyAlignment="1">
      <alignment horizontal="left" vertical="center"/>
    </xf>
    <xf numFmtId="0" fontId="17" fillId="0" borderId="40" xfId="47" applyFont="1" applyBorder="1" applyAlignment="1">
      <alignment horizontal="left" vertical="center"/>
    </xf>
    <xf numFmtId="0" fontId="17" fillId="0" borderId="47" xfId="47" applyFont="1" applyBorder="1" applyAlignment="1">
      <alignment horizontal="center" vertical="center"/>
    </xf>
    <xf numFmtId="0" fontId="19" fillId="0" borderId="48" xfId="47" applyFont="1" applyBorder="1" applyAlignment="1">
      <alignment horizontal="center" vertical="center"/>
    </xf>
    <xf numFmtId="0" fontId="17" fillId="0" borderId="48" xfId="47" applyFont="1" applyBorder="1" applyAlignment="1">
      <alignment horizontal="center" vertical="center"/>
    </xf>
    <xf numFmtId="0" fontId="20" fillId="0" borderId="48" xfId="47" applyBorder="1" applyAlignment="1">
      <alignment horizontal="center" vertical="center"/>
    </xf>
    <xf numFmtId="0" fontId="17" fillId="0" borderId="34" xfId="47" applyFont="1" applyBorder="1" applyAlignment="1">
      <alignment horizontal="center" vertical="center"/>
    </xf>
    <xf numFmtId="0" fontId="19" fillId="0" borderId="18" xfId="47" applyFont="1" applyBorder="1" applyAlignment="1">
      <alignment horizontal="center" vertical="center"/>
    </xf>
    <xf numFmtId="0" fontId="17" fillId="0" borderId="18" xfId="47" applyFont="1" applyBorder="1" applyAlignment="1">
      <alignment horizontal="center" vertical="center"/>
    </xf>
    <xf numFmtId="0" fontId="20" fillId="0" borderId="18" xfId="47" applyBorder="1" applyAlignment="1">
      <alignment horizontal="center" vertical="center"/>
    </xf>
    <xf numFmtId="0" fontId="17" fillId="0" borderId="0" xfId="47" applyFont="1">
      <alignment vertical="center"/>
    </xf>
    <xf numFmtId="0" fontId="17" fillId="0" borderId="50" xfId="47" applyFont="1" applyBorder="1" applyAlignment="1">
      <alignment horizontal="left" vertical="center" wrapText="1"/>
    </xf>
    <xf numFmtId="0" fontId="17" fillId="0" borderId="51" xfId="47" applyFont="1" applyBorder="1" applyAlignment="1">
      <alignment horizontal="left" vertical="center" wrapText="1"/>
    </xf>
    <xf numFmtId="0" fontId="17" fillId="0" borderId="52" xfId="47" applyFont="1" applyBorder="1" applyAlignment="1">
      <alignment horizontal="left" vertical="center" wrapText="1"/>
    </xf>
    <xf numFmtId="0" fontId="17" fillId="0" borderId="47" xfId="47" applyFont="1" applyBorder="1" applyAlignment="1">
      <alignment horizontal="left" vertical="center"/>
    </xf>
    <xf numFmtId="0" fontId="17" fillId="0" borderId="48" xfId="47" applyFont="1" applyBorder="1" applyAlignment="1">
      <alignment horizontal="left" vertical="center"/>
    </xf>
    <xf numFmtId="0" fontId="17" fillId="0" borderId="49" xfId="47" applyFont="1" applyBorder="1" applyAlignment="1">
      <alignment horizontal="left" vertical="center"/>
    </xf>
    <xf numFmtId="0" fontId="23" fillId="0" borderId="53" xfId="47" applyFont="1" applyBorder="1" applyAlignment="1">
      <alignment horizontal="left" vertical="center" wrapText="1"/>
    </xf>
    <xf numFmtId="0" fontId="24" fillId="0" borderId="35" xfId="47" applyFont="1" applyBorder="1" applyAlignment="1">
      <alignment horizontal="left" vertical="center"/>
    </xf>
    <xf numFmtId="0" fontId="19" fillId="0" borderId="34" xfId="47" applyFont="1" applyBorder="1" applyAlignment="1">
      <alignment horizontal="left" vertical="center"/>
    </xf>
    <xf numFmtId="9" fontId="19" fillId="0" borderId="18" xfId="47" applyNumberFormat="1" applyFont="1" applyBorder="1" applyAlignment="1">
      <alignment horizontal="center" vertical="center"/>
    </xf>
    <xf numFmtId="0" fontId="25" fillId="0" borderId="35" xfId="47" applyFont="1" applyBorder="1" applyAlignment="1">
      <alignment horizontal="left" vertical="center" wrapText="1"/>
    </xf>
    <xf numFmtId="0" fontId="25" fillId="0" borderId="35" xfId="47" applyFont="1" applyBorder="1" applyAlignment="1">
      <alignment horizontal="left" vertical="center"/>
    </xf>
    <xf numFmtId="0" fontId="26" fillId="0" borderId="35" xfId="47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9" fillId="0" borderId="54" xfId="47" applyNumberFormat="1" applyFont="1" applyBorder="1" applyAlignment="1">
      <alignment horizontal="left" vertical="center"/>
    </xf>
    <xf numFmtId="9" fontId="19" fillId="0" borderId="55" xfId="47" applyNumberFormat="1" applyFont="1" applyBorder="1" applyAlignment="1">
      <alignment horizontal="left" vertical="center"/>
    </xf>
    <xf numFmtId="9" fontId="19" fillId="0" borderId="56" xfId="47" applyNumberFormat="1" applyFont="1" applyBorder="1" applyAlignment="1">
      <alignment horizontal="left" vertical="center"/>
    </xf>
    <xf numFmtId="9" fontId="19" fillId="0" borderId="50" xfId="47" applyNumberFormat="1" applyFont="1" applyBorder="1" applyAlignment="1">
      <alignment horizontal="left" vertical="center"/>
    </xf>
    <xf numFmtId="9" fontId="19" fillId="0" borderId="51" xfId="47" applyNumberFormat="1" applyFont="1" applyBorder="1" applyAlignment="1">
      <alignment horizontal="left" vertical="center"/>
    </xf>
    <xf numFmtId="9" fontId="19" fillId="0" borderId="52" xfId="47" applyNumberFormat="1" applyFont="1" applyBorder="1" applyAlignment="1">
      <alignment horizontal="left" vertical="center"/>
    </xf>
    <xf numFmtId="0" fontId="24" fillId="0" borderId="47" xfId="47" applyFont="1" applyBorder="1" applyAlignment="1">
      <alignment horizontal="left" vertical="center"/>
    </xf>
    <xf numFmtId="0" fontId="24" fillId="0" borderId="48" xfId="47" applyFont="1" applyBorder="1" applyAlignment="1">
      <alignment horizontal="left" vertical="center"/>
    </xf>
    <xf numFmtId="0" fontId="24" fillId="0" borderId="49" xfId="47" applyFont="1" applyBorder="1" applyAlignment="1">
      <alignment horizontal="left" vertical="center"/>
    </xf>
    <xf numFmtId="0" fontId="24" fillId="0" borderId="34" xfId="47" applyFont="1" applyBorder="1" applyAlignment="1">
      <alignment horizontal="left" vertical="center"/>
    </xf>
    <xf numFmtId="0" fontId="24" fillId="0" borderId="18" xfId="47" applyFont="1" applyBorder="1" applyAlignment="1">
      <alignment horizontal="left" vertical="center"/>
    </xf>
    <xf numFmtId="0" fontId="24" fillId="0" borderId="57" xfId="47" applyFont="1" applyBorder="1" applyAlignment="1">
      <alignment horizontal="left" vertical="center"/>
    </xf>
    <xf numFmtId="0" fontId="24" fillId="0" borderId="51" xfId="47" applyFont="1" applyBorder="1" applyAlignment="1">
      <alignment horizontal="left" vertical="center"/>
    </xf>
    <xf numFmtId="0" fontId="24" fillId="0" borderId="52" xfId="47" applyFont="1" applyBorder="1" applyAlignment="1">
      <alignment horizontal="left" vertical="center"/>
    </xf>
    <xf numFmtId="0" fontId="22" fillId="0" borderId="42" xfId="47" applyFont="1" applyBorder="1" applyAlignment="1">
      <alignment horizontal="left" vertical="center"/>
    </xf>
    <xf numFmtId="0" fontId="19" fillId="0" borderId="58" xfId="47" applyFont="1" applyBorder="1" applyAlignment="1">
      <alignment horizontal="left" vertical="center"/>
    </xf>
    <xf numFmtId="0" fontId="19" fillId="0" borderId="59" xfId="47" applyFont="1" applyBorder="1" applyAlignment="1">
      <alignment horizontal="left" vertical="center"/>
    </xf>
    <xf numFmtId="0" fontId="19" fillId="0" borderId="60" xfId="47" applyFont="1" applyBorder="1" applyAlignment="1">
      <alignment horizontal="left" vertical="center"/>
    </xf>
    <xf numFmtId="0" fontId="19" fillId="0" borderId="61" xfId="47" applyFont="1" applyBorder="1" applyAlignment="1">
      <alignment horizontal="left" vertical="center"/>
    </xf>
    <xf numFmtId="0" fontId="19" fillId="0" borderId="62" xfId="47" applyFont="1" applyBorder="1" applyAlignment="1">
      <alignment horizontal="left" vertical="center"/>
    </xf>
    <xf numFmtId="0" fontId="17" fillId="0" borderId="50" xfId="47" applyFont="1" applyBorder="1" applyAlignment="1">
      <alignment horizontal="left" vertical="center"/>
    </xf>
    <xf numFmtId="0" fontId="17" fillId="0" borderId="51" xfId="47" applyFont="1" applyBorder="1" applyAlignment="1">
      <alignment horizontal="left" vertical="center"/>
    </xf>
    <xf numFmtId="0" fontId="17" fillId="0" borderId="52" xfId="47" applyFont="1" applyBorder="1" applyAlignment="1">
      <alignment horizontal="left" vertical="center"/>
    </xf>
    <xf numFmtId="0" fontId="22" fillId="0" borderId="28" xfId="47" applyFont="1" applyBorder="1">
      <alignment vertical="center"/>
    </xf>
    <xf numFmtId="0" fontId="27" fillId="0" borderId="45" xfId="47" applyFont="1" applyBorder="1" applyAlignment="1">
      <alignment horizontal="center" vertical="center"/>
    </xf>
    <xf numFmtId="0" fontId="22" fillId="0" borderId="29" xfId="47" applyFont="1" applyBorder="1">
      <alignment vertical="center"/>
    </xf>
    <xf numFmtId="0" fontId="19" fillId="0" borderId="63" xfId="47" applyFont="1" applyBorder="1">
      <alignment vertical="center"/>
    </xf>
    <xf numFmtId="0" fontId="22" fillId="0" borderId="63" xfId="47" applyFont="1" applyBorder="1">
      <alignment vertical="center"/>
    </xf>
    <xf numFmtId="58" fontId="20" fillId="0" borderId="29" xfId="47" applyNumberFormat="1" applyBorder="1">
      <alignment vertical="center"/>
    </xf>
    <xf numFmtId="0" fontId="22" fillId="0" borderId="42" xfId="47" applyFont="1" applyBorder="1" applyAlignment="1">
      <alignment horizontal="center" vertical="center"/>
    </xf>
    <xf numFmtId="0" fontId="22" fillId="0" borderId="64" xfId="47" applyFont="1" applyBorder="1" applyAlignment="1">
      <alignment horizontal="center" vertical="center"/>
    </xf>
    <xf numFmtId="0" fontId="19" fillId="0" borderId="63" xfId="47" applyFont="1" applyBorder="1" applyAlignment="1">
      <alignment horizontal="center" vertical="center"/>
    </xf>
    <xf numFmtId="0" fontId="19" fillId="0" borderId="43" xfId="47" applyFont="1" applyBorder="1" applyAlignment="1">
      <alignment horizontal="center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20" fillId="0" borderId="63" xfId="47" applyBorder="1">
      <alignment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4" borderId="2" xfId="0" applyFont="1" applyFill="1" applyBorder="1"/>
    <xf numFmtId="0" fontId="29" fillId="0" borderId="70" xfId="0" applyFont="1" applyBorder="1"/>
    <xf numFmtId="0" fontId="0" fillId="0" borderId="68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0" borderId="73" xfId="0" applyBorder="1"/>
    <xf numFmtId="0" fontId="0" fillId="5" borderId="0" xfId="0" applyFill="1"/>
    <xf numFmtId="0" fontId="15" fillId="0" borderId="2" xfId="48" applyFont="1" applyBorder="1" applyAlignment="1" quotePrefix="1">
      <alignment horizontal="left" vertical="center"/>
    </xf>
    <xf numFmtId="0" fontId="15" fillId="0" borderId="2" xfId="48" applyFont="1" applyBorder="1" applyAlignment="1" quotePrefix="1">
      <alignment horizontal="center" vertical="center"/>
    </xf>
    <xf numFmtId="0" fontId="15" fillId="0" borderId="2" xfId="48" applyFont="1" applyBorder="1" applyAlignment="1" quotePrefix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_110509_2006-09-28 2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9536</xdr:colOff>
      <xdr:row>56</xdr:row>
      <xdr:rowOff>54989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11633"/>
        <a:stretch>
          <a:fillRect/>
        </a:stretch>
      </xdr:blipFill>
      <xdr:spPr>
        <a:xfrm>
          <a:off x="0" y="257175"/>
          <a:ext cx="8715375" cy="10922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111125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16300" y="629412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111125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65500" y="5924550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111125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89300" y="5924550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111125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16300" y="592455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111125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16300" y="6294120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1" t="s">
        <v>0</v>
      </c>
      <c r="C2" s="222"/>
      <c r="D2" s="222"/>
      <c r="E2" s="222"/>
      <c r="F2" s="222"/>
      <c r="G2" s="222"/>
      <c r="H2" s="222"/>
      <c r="I2" s="223"/>
    </row>
    <row r="3" ht="27.95" customHeight="1" spans="2:9">
      <c r="B3" s="224"/>
      <c r="C3" s="225"/>
      <c r="D3" s="226" t="s">
        <v>1</v>
      </c>
      <c r="E3" s="227"/>
      <c r="F3" s="228" t="s">
        <v>2</v>
      </c>
      <c r="G3" s="229"/>
      <c r="H3" s="226" t="s">
        <v>3</v>
      </c>
      <c r="I3" s="230"/>
    </row>
    <row r="4" ht="27.95" customHeight="1" spans="2:9">
      <c r="B4" s="224" t="s">
        <v>4</v>
      </c>
      <c r="C4" s="225" t="s">
        <v>5</v>
      </c>
      <c r="D4" s="225" t="s">
        <v>6</v>
      </c>
      <c r="E4" s="225" t="s">
        <v>7</v>
      </c>
      <c r="F4" s="231" t="s">
        <v>6</v>
      </c>
      <c r="G4" s="231" t="s">
        <v>7</v>
      </c>
      <c r="H4" s="225" t="s">
        <v>6</v>
      </c>
      <c r="I4" s="232" t="s">
        <v>7</v>
      </c>
    </row>
    <row r="5" ht="27.95" customHeight="1" spans="2:9">
      <c r="B5" s="233" t="s">
        <v>8</v>
      </c>
      <c r="C5" s="11">
        <v>13</v>
      </c>
      <c r="D5" s="11">
        <v>0</v>
      </c>
      <c r="E5" s="11">
        <v>1</v>
      </c>
      <c r="F5" s="234">
        <v>0</v>
      </c>
      <c r="G5" s="234">
        <v>1</v>
      </c>
      <c r="H5" s="11">
        <v>1</v>
      </c>
      <c r="I5" s="235">
        <v>2</v>
      </c>
    </row>
    <row r="6" ht="27.95" customHeight="1" spans="2:9">
      <c r="B6" s="233" t="s">
        <v>9</v>
      </c>
      <c r="C6" s="11">
        <v>20</v>
      </c>
      <c r="D6" s="11">
        <v>0</v>
      </c>
      <c r="E6" s="11">
        <v>1</v>
      </c>
      <c r="F6" s="234">
        <v>1</v>
      </c>
      <c r="G6" s="234">
        <v>2</v>
      </c>
      <c r="H6" s="11">
        <v>2</v>
      </c>
      <c r="I6" s="235">
        <v>3</v>
      </c>
    </row>
    <row r="7" ht="27.95" customHeight="1" spans="2:9">
      <c r="B7" s="233" t="s">
        <v>10</v>
      </c>
      <c r="C7" s="11">
        <v>32</v>
      </c>
      <c r="D7" s="11">
        <v>0</v>
      </c>
      <c r="E7" s="11">
        <v>1</v>
      </c>
      <c r="F7" s="234">
        <v>2</v>
      </c>
      <c r="G7" s="234">
        <v>3</v>
      </c>
      <c r="H7" s="11">
        <v>3</v>
      </c>
      <c r="I7" s="235">
        <v>4</v>
      </c>
    </row>
    <row r="8" ht="27.95" customHeight="1" spans="2:9">
      <c r="B8" s="233" t="s">
        <v>11</v>
      </c>
      <c r="C8" s="11">
        <v>50</v>
      </c>
      <c r="D8" s="11">
        <v>1</v>
      </c>
      <c r="E8" s="11">
        <v>2</v>
      </c>
      <c r="F8" s="234">
        <v>3</v>
      </c>
      <c r="G8" s="234">
        <v>4</v>
      </c>
      <c r="H8" s="11">
        <v>5</v>
      </c>
      <c r="I8" s="235">
        <v>6</v>
      </c>
    </row>
    <row r="9" ht="27.95" customHeight="1" spans="2:9">
      <c r="B9" s="233" t="s">
        <v>12</v>
      </c>
      <c r="C9" s="11">
        <v>80</v>
      </c>
      <c r="D9" s="11">
        <v>2</v>
      </c>
      <c r="E9" s="11">
        <v>3</v>
      </c>
      <c r="F9" s="234">
        <v>5</v>
      </c>
      <c r="G9" s="234">
        <v>6</v>
      </c>
      <c r="H9" s="11">
        <v>7</v>
      </c>
      <c r="I9" s="235">
        <v>8</v>
      </c>
    </row>
    <row r="10" ht="27.95" customHeight="1" spans="2:9">
      <c r="B10" s="233" t="s">
        <v>13</v>
      </c>
      <c r="C10" s="11">
        <v>125</v>
      </c>
      <c r="D10" s="11">
        <v>3</v>
      </c>
      <c r="E10" s="11">
        <v>4</v>
      </c>
      <c r="F10" s="234">
        <v>7</v>
      </c>
      <c r="G10" s="234">
        <v>8</v>
      </c>
      <c r="H10" s="11">
        <v>10</v>
      </c>
      <c r="I10" s="235">
        <v>11</v>
      </c>
    </row>
    <row r="11" ht="27.95" customHeight="1" spans="2:9">
      <c r="B11" s="233" t="s">
        <v>14</v>
      </c>
      <c r="C11" s="11">
        <v>200</v>
      </c>
      <c r="D11" s="11">
        <v>5</v>
      </c>
      <c r="E11" s="11">
        <v>6</v>
      </c>
      <c r="F11" s="234">
        <v>10</v>
      </c>
      <c r="G11" s="234">
        <v>11</v>
      </c>
      <c r="H11" s="11">
        <v>14</v>
      </c>
      <c r="I11" s="235">
        <v>15</v>
      </c>
    </row>
    <row r="12" ht="27.95" customHeight="1" spans="2:9">
      <c r="B12" s="236" t="s">
        <v>15</v>
      </c>
      <c r="C12" s="237">
        <v>315</v>
      </c>
      <c r="D12" s="237">
        <v>7</v>
      </c>
      <c r="E12" s="237">
        <v>8</v>
      </c>
      <c r="F12" s="238">
        <v>14</v>
      </c>
      <c r="G12" s="238">
        <v>15</v>
      </c>
      <c r="H12" s="237">
        <v>21</v>
      </c>
      <c r="I12" s="239">
        <v>22</v>
      </c>
    </row>
    <row r="14" spans="2:9">
      <c r="B14" s="240" t="s">
        <v>16</v>
      </c>
      <c r="C14" s="240"/>
      <c r="D14" s="2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22" workbookViewId="0">
      <selection activeCell="P14" sqref="P14"/>
    </sheetView>
  </sheetViews>
  <sheetFormatPr defaultColWidth="10.375" defaultRowHeight="16.5" customHeight="1"/>
  <cols>
    <col min="1" max="9" width="10.375" style="108"/>
    <col min="10" max="10" width="8.875" style="108" customWidth="1"/>
    <col min="11" max="11" width="12" style="108" customWidth="1"/>
    <col min="12" max="16384" width="10.375" style="108"/>
  </cols>
  <sheetData>
    <row r="1" ht="21" spans="1:11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18</v>
      </c>
      <c r="B2" s="111"/>
      <c r="C2" s="111"/>
      <c r="D2" s="112" t="s">
        <v>19</v>
      </c>
      <c r="E2" s="112"/>
      <c r="F2" s="111"/>
      <c r="G2" s="111"/>
      <c r="H2" s="113" t="s">
        <v>20</v>
      </c>
      <c r="I2" s="114"/>
      <c r="J2" s="115"/>
      <c r="K2" s="116"/>
    </row>
    <row r="3" ht="14.25" spans="1:11">
      <c r="A3" s="117" t="s">
        <v>21</v>
      </c>
      <c r="B3" s="118"/>
      <c r="C3" s="119"/>
      <c r="D3" s="120" t="s">
        <v>22</v>
      </c>
      <c r="E3" s="121"/>
      <c r="F3" s="121"/>
      <c r="G3" s="122"/>
      <c r="H3" s="120" t="s">
        <v>23</v>
      </c>
      <c r="I3" s="121"/>
      <c r="J3" s="121"/>
      <c r="K3" s="122"/>
    </row>
    <row r="4" ht="14.25" spans="1:11">
      <c r="A4" s="123" t="s">
        <v>24</v>
      </c>
      <c r="B4" s="124"/>
      <c r="C4" s="125"/>
      <c r="D4" s="123" t="s">
        <v>25</v>
      </c>
      <c r="E4" s="126"/>
      <c r="F4" s="127"/>
      <c r="G4" s="128"/>
      <c r="H4" s="123" t="s">
        <v>26</v>
      </c>
      <c r="I4" s="126"/>
      <c r="J4" s="124" t="s">
        <v>27</v>
      </c>
      <c r="K4" s="125" t="s">
        <v>28</v>
      </c>
    </row>
    <row r="5" ht="14.25" spans="1:11">
      <c r="A5" s="129" t="s">
        <v>29</v>
      </c>
      <c r="B5" s="124"/>
      <c r="C5" s="125"/>
      <c r="D5" s="123" t="s">
        <v>30</v>
      </c>
      <c r="E5" s="126"/>
      <c r="F5" s="127"/>
      <c r="G5" s="128"/>
      <c r="H5" s="123" t="s">
        <v>31</v>
      </c>
      <c r="I5" s="126"/>
      <c r="J5" s="124" t="s">
        <v>27</v>
      </c>
      <c r="K5" s="125" t="s">
        <v>28</v>
      </c>
    </row>
    <row r="6" ht="14.25" spans="1:11">
      <c r="A6" s="123" t="s">
        <v>32</v>
      </c>
      <c r="B6" s="130"/>
      <c r="C6" s="131"/>
      <c r="D6" s="129" t="s">
        <v>33</v>
      </c>
      <c r="E6" s="132"/>
      <c r="F6" s="127"/>
      <c r="G6" s="128"/>
      <c r="H6" s="123" t="s">
        <v>34</v>
      </c>
      <c r="I6" s="126"/>
      <c r="J6" s="124" t="s">
        <v>27</v>
      </c>
      <c r="K6" s="125" t="s">
        <v>28</v>
      </c>
    </row>
    <row r="7" ht="14.25" spans="1:11">
      <c r="A7" s="123" t="s">
        <v>35</v>
      </c>
      <c r="B7" s="133"/>
      <c r="C7" s="134"/>
      <c r="D7" s="129" t="s">
        <v>36</v>
      </c>
      <c r="E7" s="135"/>
      <c r="F7" s="127"/>
      <c r="G7" s="128"/>
      <c r="H7" s="123" t="s">
        <v>37</v>
      </c>
      <c r="I7" s="126"/>
      <c r="J7" s="124" t="s">
        <v>27</v>
      </c>
      <c r="K7" s="125" t="s">
        <v>28</v>
      </c>
    </row>
    <row r="8" ht="15" spans="1:11">
      <c r="A8" s="136"/>
      <c r="B8" s="137"/>
      <c r="C8" s="138"/>
      <c r="D8" s="139" t="s">
        <v>38</v>
      </c>
      <c r="E8" s="140"/>
      <c r="F8" s="141"/>
      <c r="G8" s="142"/>
      <c r="H8" s="139" t="s">
        <v>39</v>
      </c>
      <c r="I8" s="140"/>
      <c r="J8" s="143" t="s">
        <v>27</v>
      </c>
      <c r="K8" s="144" t="s">
        <v>28</v>
      </c>
    </row>
    <row r="9" ht="15" spans="1:11">
      <c r="A9" s="145" t="s">
        <v>40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</row>
    <row r="10" ht="15" spans="1:11">
      <c r="A10" s="148" t="s">
        <v>41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ht="14.25" spans="1:11">
      <c r="A11" s="151" t="s">
        <v>42</v>
      </c>
      <c r="B11" s="152" t="s">
        <v>43</v>
      </c>
      <c r="C11" s="153" t="s">
        <v>44</v>
      </c>
      <c r="D11" s="154"/>
      <c r="E11" s="155" t="s">
        <v>45</v>
      </c>
      <c r="F11" s="152" t="s">
        <v>43</v>
      </c>
      <c r="G11" s="153" t="s">
        <v>44</v>
      </c>
      <c r="H11" s="153" t="s">
        <v>46</v>
      </c>
      <c r="I11" s="155" t="s">
        <v>47</v>
      </c>
      <c r="J11" s="152" t="s">
        <v>43</v>
      </c>
      <c r="K11" s="156" t="s">
        <v>44</v>
      </c>
    </row>
    <row r="12" ht="14.25" spans="1:11">
      <c r="A12" s="129" t="s">
        <v>48</v>
      </c>
      <c r="B12" s="157" t="s">
        <v>43</v>
      </c>
      <c r="C12" s="124" t="s">
        <v>44</v>
      </c>
      <c r="D12" s="135"/>
      <c r="E12" s="132" t="s">
        <v>49</v>
      </c>
      <c r="F12" s="157" t="s">
        <v>43</v>
      </c>
      <c r="G12" s="124" t="s">
        <v>44</v>
      </c>
      <c r="H12" s="124" t="s">
        <v>46</v>
      </c>
      <c r="I12" s="132" t="s">
        <v>50</v>
      </c>
      <c r="J12" s="157" t="s">
        <v>43</v>
      </c>
      <c r="K12" s="125" t="s">
        <v>44</v>
      </c>
    </row>
    <row r="13" ht="14.25" spans="1:11">
      <c r="A13" s="129" t="s">
        <v>51</v>
      </c>
      <c r="B13" s="157" t="s">
        <v>43</v>
      </c>
      <c r="C13" s="124" t="s">
        <v>44</v>
      </c>
      <c r="D13" s="135"/>
      <c r="E13" s="132" t="s">
        <v>52</v>
      </c>
      <c r="F13" s="124" t="s">
        <v>53</v>
      </c>
      <c r="G13" s="124" t="s">
        <v>54</v>
      </c>
      <c r="H13" s="124" t="s">
        <v>46</v>
      </c>
      <c r="I13" s="132" t="s">
        <v>55</v>
      </c>
      <c r="J13" s="157" t="s">
        <v>43</v>
      </c>
      <c r="K13" s="125" t="s">
        <v>44</v>
      </c>
    </row>
    <row r="14" ht="15" spans="1:11">
      <c r="A14" s="139" t="s">
        <v>56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58"/>
    </row>
    <row r="15" ht="15" spans="1:11">
      <c r="A15" s="148" t="s">
        <v>57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ht="14.25" spans="1:11">
      <c r="A16" s="159" t="s">
        <v>58</v>
      </c>
      <c r="B16" s="153" t="s">
        <v>53</v>
      </c>
      <c r="C16" s="153" t="s">
        <v>54</v>
      </c>
      <c r="D16" s="160"/>
      <c r="E16" s="161" t="s">
        <v>59</v>
      </c>
      <c r="F16" s="153" t="s">
        <v>53</v>
      </c>
      <c r="G16" s="153" t="s">
        <v>54</v>
      </c>
      <c r="H16" s="162"/>
      <c r="I16" s="161" t="s">
        <v>60</v>
      </c>
      <c r="J16" s="153" t="s">
        <v>53</v>
      </c>
      <c r="K16" s="156" t="s">
        <v>54</v>
      </c>
    </row>
    <row r="17" customHeight="1" spans="1:22">
      <c r="A17" s="163" t="s">
        <v>61</v>
      </c>
      <c r="B17" s="124" t="s">
        <v>53</v>
      </c>
      <c r="C17" s="124" t="s">
        <v>54</v>
      </c>
      <c r="D17" s="164"/>
      <c r="E17" s="165" t="s">
        <v>62</v>
      </c>
      <c r="F17" s="124" t="s">
        <v>53</v>
      </c>
      <c r="G17" s="124" t="s">
        <v>54</v>
      </c>
      <c r="H17" s="166"/>
      <c r="I17" s="165" t="s">
        <v>63</v>
      </c>
      <c r="J17" s="124" t="s">
        <v>53</v>
      </c>
      <c r="K17" s="125" t="s">
        <v>54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ht="18" customHeight="1" spans="1:22">
      <c r="A18" s="168" t="s">
        <v>64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70"/>
    </row>
    <row r="19" ht="18" customHeight="1" spans="1:22">
      <c r="A19" s="148" t="s">
        <v>65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customHeight="1" spans="1:22">
      <c r="A20" s="171" t="s">
        <v>66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ht="21.75" customHeight="1" spans="1:22">
      <c r="A21" s="174" t="s">
        <v>67</v>
      </c>
      <c r="B21" s="165" t="s">
        <v>68</v>
      </c>
      <c r="C21" s="165" t="s">
        <v>69</v>
      </c>
      <c r="D21" s="165" t="s">
        <v>70</v>
      </c>
      <c r="E21" s="165" t="s">
        <v>71</v>
      </c>
      <c r="F21" s="165" t="s">
        <v>72</v>
      </c>
      <c r="G21" s="165" t="s">
        <v>73</v>
      </c>
      <c r="H21" s="165" t="s">
        <v>74</v>
      </c>
      <c r="I21" s="165" t="s">
        <v>75</v>
      </c>
      <c r="J21" s="165" t="s">
        <v>76</v>
      </c>
      <c r="K21" s="175" t="s">
        <v>77</v>
      </c>
    </row>
    <row r="22" customHeight="1" spans="1:22">
      <c r="A22" s="176" t="s">
        <v>78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8"/>
    </row>
    <row r="23" customHeight="1" spans="1:22">
      <c r="A23" s="176" t="s">
        <v>79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9"/>
    </row>
    <row r="24" customHeight="1" spans="1:22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9"/>
    </row>
    <row r="25" customHeight="1" spans="1:22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80"/>
    </row>
    <row r="26" customHeight="1" spans="1:22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80"/>
    </row>
    <row r="27" customHeight="1" spans="1:22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80"/>
    </row>
    <row r="28" customHeight="1" spans="1:2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80"/>
    </row>
    <row r="29" ht="18" customHeight="1" spans="1:22">
      <c r="A29" s="181" t="s">
        <v>80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18.75" customHeight="1" spans="1:2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ht="18.75" customHeight="1" spans="1:22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189"/>
    </row>
    <row r="32" ht="18" customHeight="1" spans="1:22">
      <c r="A32" s="181" t="s">
        <v>81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14.25" spans="1:11">
      <c r="A33" s="190" t="s">
        <v>82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15" spans="1:11">
      <c r="A34" s="193" t="s">
        <v>83</v>
      </c>
      <c r="B34" s="194"/>
      <c r="C34" s="124" t="s">
        <v>27</v>
      </c>
      <c r="D34" s="124" t="s">
        <v>28</v>
      </c>
      <c r="E34" s="195" t="s">
        <v>84</v>
      </c>
      <c r="F34" s="196"/>
      <c r="G34" s="196"/>
      <c r="H34" s="196"/>
      <c r="I34" s="196"/>
      <c r="J34" s="196"/>
      <c r="K34" s="197"/>
    </row>
    <row r="35" ht="15" spans="1:11">
      <c r="A35" s="198" t="s">
        <v>85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ht="14.25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ht="14.25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134"/>
    </row>
    <row r="38" ht="14.25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134"/>
    </row>
    <row r="39" ht="14.25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134"/>
    </row>
    <row r="40" ht="14.25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134"/>
    </row>
    <row r="41" ht="14.25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134"/>
    </row>
    <row r="42" ht="14.25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134"/>
    </row>
    <row r="43" ht="15" spans="1:11">
      <c r="A43" s="204" t="s">
        <v>86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ht="15" spans="1:11">
      <c r="A44" s="148" t="s">
        <v>87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ht="14.25" spans="1:11">
      <c r="A45" s="159" t="s">
        <v>88</v>
      </c>
      <c r="B45" s="153" t="s">
        <v>53</v>
      </c>
      <c r="C45" s="153" t="s">
        <v>54</v>
      </c>
      <c r="D45" s="153" t="s">
        <v>46</v>
      </c>
      <c r="E45" s="161" t="s">
        <v>89</v>
      </c>
      <c r="F45" s="153" t="s">
        <v>53</v>
      </c>
      <c r="G45" s="153" t="s">
        <v>54</v>
      </c>
      <c r="H45" s="153" t="s">
        <v>46</v>
      </c>
      <c r="I45" s="161" t="s">
        <v>90</v>
      </c>
      <c r="J45" s="153" t="s">
        <v>53</v>
      </c>
      <c r="K45" s="156" t="s">
        <v>54</v>
      </c>
    </row>
    <row r="46" ht="14.25" spans="1:11">
      <c r="A46" s="163" t="s">
        <v>45</v>
      </c>
      <c r="B46" s="124" t="s">
        <v>53</v>
      </c>
      <c r="C46" s="124" t="s">
        <v>54</v>
      </c>
      <c r="D46" s="124" t="s">
        <v>46</v>
      </c>
      <c r="E46" s="165" t="s">
        <v>52</v>
      </c>
      <c r="F46" s="124" t="s">
        <v>53</v>
      </c>
      <c r="G46" s="124" t="s">
        <v>54</v>
      </c>
      <c r="H46" s="124" t="s">
        <v>46</v>
      </c>
      <c r="I46" s="165" t="s">
        <v>63</v>
      </c>
      <c r="J46" s="124" t="s">
        <v>53</v>
      </c>
      <c r="K46" s="125" t="s">
        <v>54</v>
      </c>
    </row>
    <row r="47" ht="15" spans="1:11">
      <c r="A47" s="139" t="s">
        <v>56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58"/>
    </row>
    <row r="48" ht="15" spans="1:11">
      <c r="A48" s="198" t="s">
        <v>91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ht="15" spans="1:11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ht="15" spans="1:11">
      <c r="A50" s="207" t="s">
        <v>92</v>
      </c>
      <c r="B50" s="208" t="s">
        <v>93</v>
      </c>
      <c r="C50" s="208"/>
      <c r="D50" s="209" t="s">
        <v>94</v>
      </c>
      <c r="E50" s="210"/>
      <c r="F50" s="211" t="s">
        <v>95</v>
      </c>
      <c r="G50" s="212"/>
      <c r="H50" s="213" t="s">
        <v>96</v>
      </c>
      <c r="I50" s="214"/>
      <c r="J50" s="215"/>
      <c r="K50" s="216"/>
    </row>
    <row r="51" ht="15" spans="1:11">
      <c r="A51" s="198" t="s">
        <v>97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ht="15" spans="1:11">
      <c r="A52" s="217"/>
      <c r="B52" s="218"/>
      <c r="C52" s="218"/>
      <c r="D52" s="218"/>
      <c r="E52" s="218"/>
      <c r="F52" s="218"/>
      <c r="G52" s="218"/>
      <c r="H52" s="218"/>
      <c r="I52" s="218"/>
      <c r="J52" s="218"/>
      <c r="K52" s="219"/>
    </row>
    <row r="53" ht="15" spans="1:11">
      <c r="A53" s="207" t="s">
        <v>92</v>
      </c>
      <c r="B53" s="208" t="s">
        <v>93</v>
      </c>
      <c r="C53" s="208"/>
      <c r="D53" s="209" t="s">
        <v>94</v>
      </c>
      <c r="E53" s="220"/>
      <c r="F53" s="211" t="s">
        <v>98</v>
      </c>
      <c r="G53" s="212"/>
      <c r="H53" s="213" t="s">
        <v>96</v>
      </c>
      <c r="I53" s="214"/>
      <c r="J53" s="215"/>
      <c r="K53" s="2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0" zoomScaleNormal="80" workbookViewId="0">
      <selection activeCell="M7" sqref="M7"/>
    </sheetView>
  </sheetViews>
  <sheetFormatPr defaultColWidth="9" defaultRowHeight="26.1" customHeight="1"/>
  <cols>
    <col min="1" max="1" width="29.125" style="42" customWidth="1"/>
    <col min="2" max="7" width="9.375" style="42" customWidth="1"/>
    <col min="8" max="8" width="13.625" style="42" customWidth="1"/>
    <col min="9" max="9" width="1.375" style="42" customWidth="1"/>
    <col min="10" max="10" width="16.5" style="42" customWidth="1"/>
    <col min="11" max="11" width="17" style="42" customWidth="1"/>
    <col min="12" max="12" width="18.5" style="42" customWidth="1"/>
    <col min="13" max="13" width="16.625" style="42" customWidth="1"/>
    <col min="14" max="14" width="14.125" style="42" customWidth="1"/>
    <col min="15" max="15" width="16.375" style="42" customWidth="1"/>
    <col min="16" max="16384" width="9" style="42"/>
  </cols>
  <sheetData>
    <row r="1" ht="30" customHeight="1" spans="1:15">
      <c r="A1" s="43" t="s">
        <v>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ht="29.1" customHeight="1" spans="1:15">
      <c r="A2" s="45" t="s">
        <v>24</v>
      </c>
      <c r="B2" s="46" t="s">
        <v>100</v>
      </c>
      <c r="C2" s="46"/>
      <c r="D2" s="47" t="s">
        <v>29</v>
      </c>
      <c r="E2" s="46" t="s">
        <v>101</v>
      </c>
      <c r="F2" s="46"/>
      <c r="G2" s="46"/>
      <c r="H2" s="46"/>
      <c r="I2" s="48"/>
      <c r="J2" s="49" t="s">
        <v>20</v>
      </c>
      <c r="K2" s="46" t="s">
        <v>102</v>
      </c>
      <c r="L2" s="46"/>
      <c r="M2" s="46"/>
      <c r="N2" s="46"/>
      <c r="O2" s="50"/>
    </row>
    <row r="3" ht="29.1" customHeight="1" spans="1:15">
      <c r="A3" s="51" t="s">
        <v>103</v>
      </c>
      <c r="B3" s="52" t="s">
        <v>104</v>
      </c>
      <c r="C3" s="52"/>
      <c r="D3" s="52"/>
      <c r="E3" s="52"/>
      <c r="F3" s="52"/>
      <c r="G3" s="52"/>
      <c r="H3" s="52"/>
      <c r="I3" s="53"/>
      <c r="J3" s="52" t="s">
        <v>105</v>
      </c>
      <c r="K3" s="52"/>
      <c r="L3" s="52"/>
      <c r="M3" s="52"/>
      <c r="N3" s="52"/>
      <c r="O3" s="54"/>
    </row>
    <row r="4" ht="29.1" customHeight="1" spans="1:15">
      <c r="A4" s="51"/>
      <c r="B4" s="55" t="s">
        <v>70</v>
      </c>
      <c r="C4" s="56" t="s">
        <v>71</v>
      </c>
      <c r="D4" s="57" t="s">
        <v>72</v>
      </c>
      <c r="E4" s="56" t="s">
        <v>73</v>
      </c>
      <c r="F4" s="56" t="s">
        <v>74</v>
      </c>
      <c r="G4" s="56" t="s">
        <v>75</v>
      </c>
      <c r="H4" s="58" t="s">
        <v>106</v>
      </c>
      <c r="I4" s="53"/>
      <c r="J4" s="59" t="s">
        <v>107</v>
      </c>
      <c r="K4" s="59" t="s">
        <v>108</v>
      </c>
      <c r="L4" s="60" t="s">
        <v>109</v>
      </c>
      <c r="M4" s="60"/>
      <c r="N4" s="60"/>
      <c r="O4" s="61"/>
    </row>
    <row r="5" ht="29.1" customHeight="1" spans="1:15">
      <c r="A5" s="51"/>
      <c r="B5" s="55" t="s">
        <v>110</v>
      </c>
      <c r="C5" s="56" t="s">
        <v>111</v>
      </c>
      <c r="D5" s="57" t="s">
        <v>112</v>
      </c>
      <c r="E5" s="56" t="s">
        <v>113</v>
      </c>
      <c r="F5" s="56" t="s">
        <v>114</v>
      </c>
      <c r="G5" s="56" t="s">
        <v>115</v>
      </c>
      <c r="H5" s="62"/>
      <c r="I5" s="53"/>
      <c r="J5" s="63" t="s">
        <v>72</v>
      </c>
      <c r="K5" s="63" t="s">
        <v>72</v>
      </c>
      <c r="L5" s="64" t="s">
        <v>75</v>
      </c>
      <c r="M5" s="64"/>
      <c r="N5" s="64"/>
      <c r="O5" s="65"/>
    </row>
    <row r="6" ht="29.1" customHeight="1" spans="1:15">
      <c r="A6" s="66" t="s">
        <v>116</v>
      </c>
      <c r="B6" s="67">
        <f>C6-1</f>
        <v>66</v>
      </c>
      <c r="C6" s="67">
        <f>D6-2</f>
        <v>67</v>
      </c>
      <c r="D6" s="68">
        <v>69</v>
      </c>
      <c r="E6" s="67">
        <f>D6+2</f>
        <v>71</v>
      </c>
      <c r="F6" s="67">
        <f>E6+2</f>
        <v>73</v>
      </c>
      <c r="G6" s="67">
        <f>F6+1</f>
        <v>74</v>
      </c>
      <c r="H6" s="241" t="s">
        <v>117</v>
      </c>
      <c r="I6" s="53"/>
      <c r="J6" s="70" t="s">
        <v>118</v>
      </c>
      <c r="K6" s="70" t="s">
        <v>119</v>
      </c>
      <c r="L6" s="71" t="s">
        <v>120</v>
      </c>
      <c r="M6" s="71"/>
      <c r="N6" s="71"/>
      <c r="O6" s="72"/>
    </row>
    <row r="7" ht="29.1" customHeight="1" spans="1:15">
      <c r="A7" s="66" t="s">
        <v>121</v>
      </c>
      <c r="B7" s="67">
        <f>C7-4</f>
        <v>104</v>
      </c>
      <c r="C7" s="67">
        <f>D7-4</f>
        <v>108</v>
      </c>
      <c r="D7" s="73" t="s">
        <v>122</v>
      </c>
      <c r="E7" s="67">
        <f>D7+4</f>
        <v>116</v>
      </c>
      <c r="F7" s="67">
        <f>E7+4</f>
        <v>120</v>
      </c>
      <c r="G7" s="67">
        <f>F7+6</f>
        <v>126</v>
      </c>
      <c r="H7" s="241" t="s">
        <v>117</v>
      </c>
      <c r="I7" s="53"/>
      <c r="J7" s="70" t="s">
        <v>123</v>
      </c>
      <c r="K7" s="70" t="s">
        <v>124</v>
      </c>
      <c r="L7" s="74" t="s">
        <v>125</v>
      </c>
      <c r="M7" s="74"/>
      <c r="N7" s="74"/>
      <c r="O7" s="75"/>
    </row>
    <row r="8" ht="29.1" customHeight="1" spans="1:15">
      <c r="A8" s="66" t="s">
        <v>126</v>
      </c>
      <c r="B8" s="76">
        <f>C8-4</f>
        <v>100</v>
      </c>
      <c r="C8" s="76">
        <f>D8-4</f>
        <v>104</v>
      </c>
      <c r="D8" s="77">
        <v>108</v>
      </c>
      <c r="E8" s="76">
        <f>D8+4</f>
        <v>112</v>
      </c>
      <c r="F8" s="76">
        <f>E8+5</f>
        <v>117</v>
      </c>
      <c r="G8" s="76">
        <f>F8+6</f>
        <v>123</v>
      </c>
      <c r="H8" s="241" t="s">
        <v>117</v>
      </c>
      <c r="I8" s="53"/>
      <c r="J8" s="70" t="s">
        <v>127</v>
      </c>
      <c r="K8" s="70" t="s">
        <v>123</v>
      </c>
      <c r="L8" s="71" t="s">
        <v>128</v>
      </c>
      <c r="M8" s="71"/>
      <c r="N8" s="71"/>
      <c r="O8" s="78"/>
    </row>
    <row r="9" ht="29.1" customHeight="1" spans="1:15">
      <c r="A9" s="66" t="s">
        <v>129</v>
      </c>
      <c r="B9" s="67">
        <f>C9-1.2</f>
        <v>44.6</v>
      </c>
      <c r="C9" s="67">
        <f>D9-1.2</f>
        <v>45.8</v>
      </c>
      <c r="D9" s="68">
        <v>47</v>
      </c>
      <c r="E9" s="67">
        <f>D9+1.2</f>
        <v>48.2</v>
      </c>
      <c r="F9" s="67">
        <f>E9+1.2</f>
        <v>49.4</v>
      </c>
      <c r="G9" s="67">
        <f>F9+1.4</f>
        <v>50.8</v>
      </c>
      <c r="H9" s="242" t="s">
        <v>130</v>
      </c>
      <c r="I9" s="53"/>
      <c r="J9" s="70" t="s">
        <v>127</v>
      </c>
      <c r="K9" s="70" t="s">
        <v>131</v>
      </c>
      <c r="L9" s="71" t="s">
        <v>132</v>
      </c>
      <c r="M9" s="71"/>
      <c r="N9" s="71"/>
      <c r="O9" s="78"/>
    </row>
    <row r="10" ht="29.1" customHeight="1" spans="1:15">
      <c r="A10" s="66" t="s">
        <v>133</v>
      </c>
      <c r="B10" s="67">
        <f>C10-0.6</f>
        <v>60.2</v>
      </c>
      <c r="C10" s="67">
        <f>D10-1.2</f>
        <v>60.8</v>
      </c>
      <c r="D10" s="68">
        <v>62</v>
      </c>
      <c r="E10" s="67">
        <f>D10+1.2</f>
        <v>63.2</v>
      </c>
      <c r="F10" s="67">
        <f>E10+1.2</f>
        <v>64.4</v>
      </c>
      <c r="G10" s="67">
        <f>F10+0.6</f>
        <v>65</v>
      </c>
      <c r="H10" s="242" t="s">
        <v>130</v>
      </c>
      <c r="I10" s="53"/>
      <c r="J10" s="70" t="s">
        <v>120</v>
      </c>
      <c r="K10" s="70" t="s">
        <v>131</v>
      </c>
      <c r="L10" s="71" t="s">
        <v>124</v>
      </c>
      <c r="M10" s="71"/>
      <c r="N10" s="71"/>
      <c r="O10" s="78"/>
    </row>
    <row r="11" ht="29.1" customHeight="1" spans="1:15">
      <c r="A11" s="66" t="s">
        <v>134</v>
      </c>
      <c r="B11" s="67">
        <f>C11-0.8</f>
        <v>19.9</v>
      </c>
      <c r="C11" s="67">
        <f>D11-0.8</f>
        <v>20.7</v>
      </c>
      <c r="D11" s="68">
        <v>21.5</v>
      </c>
      <c r="E11" s="67">
        <f>D11+0.8</f>
        <v>22.3</v>
      </c>
      <c r="F11" s="67">
        <f>E11+0.8</f>
        <v>23.1</v>
      </c>
      <c r="G11" s="67">
        <f>F11+1.3</f>
        <v>24.4</v>
      </c>
      <c r="H11" s="242" t="s">
        <v>135</v>
      </c>
      <c r="I11" s="53"/>
      <c r="J11" s="70" t="s">
        <v>136</v>
      </c>
      <c r="K11" s="70" t="s">
        <v>131</v>
      </c>
      <c r="L11" s="71" t="s">
        <v>128</v>
      </c>
      <c r="M11" s="71"/>
      <c r="N11" s="71"/>
      <c r="O11" s="78"/>
    </row>
    <row r="12" ht="29.1" customHeight="1" spans="1:15">
      <c r="A12" s="66" t="s">
        <v>137</v>
      </c>
      <c r="B12" s="67">
        <f>C12-0.7</f>
        <v>16.1</v>
      </c>
      <c r="C12" s="67">
        <f>D12-0.7</f>
        <v>16.8</v>
      </c>
      <c r="D12" s="68">
        <v>17.5</v>
      </c>
      <c r="E12" s="67">
        <f>D12+0.7</f>
        <v>18.2</v>
      </c>
      <c r="F12" s="67">
        <f>E12+0.7</f>
        <v>18.9</v>
      </c>
      <c r="G12" s="67">
        <f>F12+0.9</f>
        <v>19.8</v>
      </c>
      <c r="H12" s="242" t="s">
        <v>135</v>
      </c>
      <c r="I12" s="53"/>
      <c r="J12" s="70" t="s">
        <v>123</v>
      </c>
      <c r="K12" s="70" t="s">
        <v>123</v>
      </c>
      <c r="L12" s="71" t="s">
        <v>128</v>
      </c>
      <c r="M12" s="71"/>
      <c r="N12" s="71"/>
      <c r="O12" s="78"/>
    </row>
    <row r="13" ht="29.1" customHeight="1" spans="1:15">
      <c r="A13" s="66" t="s">
        <v>138</v>
      </c>
      <c r="B13" s="67">
        <f>C13-0.5</f>
        <v>10.5</v>
      </c>
      <c r="C13" s="67">
        <f>D13-0.5</f>
        <v>11</v>
      </c>
      <c r="D13" s="68">
        <v>11.5</v>
      </c>
      <c r="E13" s="67">
        <f>D13+0.5</f>
        <v>12</v>
      </c>
      <c r="F13" s="67">
        <f>E13+0.5</f>
        <v>12.5</v>
      </c>
      <c r="G13" s="80">
        <f>F13+0.7</f>
        <v>13.2</v>
      </c>
      <c r="H13" s="242" t="s">
        <v>135</v>
      </c>
      <c r="I13" s="53"/>
      <c r="J13" s="70" t="s">
        <v>123</v>
      </c>
      <c r="K13" s="70" t="s">
        <v>139</v>
      </c>
      <c r="L13" s="71" t="s">
        <v>128</v>
      </c>
      <c r="M13" s="71"/>
      <c r="N13" s="71"/>
      <c r="O13" s="78"/>
    </row>
    <row r="14" ht="29.1" customHeight="1" spans="1:15">
      <c r="A14" s="66" t="s">
        <v>140</v>
      </c>
      <c r="B14" s="67">
        <f>C14-1</f>
        <v>44</v>
      </c>
      <c r="C14" s="67">
        <f>D14-1</f>
        <v>45</v>
      </c>
      <c r="D14" s="68">
        <v>46</v>
      </c>
      <c r="E14" s="67">
        <f>D14+1</f>
        <v>47</v>
      </c>
      <c r="F14" s="67">
        <f>E14+1</f>
        <v>48</v>
      </c>
      <c r="G14" s="67">
        <f>F14+1.5</f>
        <v>49.5</v>
      </c>
      <c r="H14" s="242" t="s">
        <v>135</v>
      </c>
      <c r="I14" s="53"/>
      <c r="J14" s="70" t="s">
        <v>141</v>
      </c>
      <c r="K14" s="70" t="s">
        <v>139</v>
      </c>
      <c r="L14" s="71" t="s">
        <v>142</v>
      </c>
      <c r="M14" s="71"/>
      <c r="N14" s="71"/>
      <c r="O14" s="78"/>
    </row>
    <row r="15" ht="29.1" customHeight="1" spans="1:15">
      <c r="A15" s="66" t="s">
        <v>143</v>
      </c>
      <c r="B15" s="67">
        <f>C15-1</f>
        <v>46</v>
      </c>
      <c r="C15" s="67">
        <f>D15-1</f>
        <v>47</v>
      </c>
      <c r="D15" s="68">
        <v>48</v>
      </c>
      <c r="E15" s="67">
        <f>D15+1</f>
        <v>49</v>
      </c>
      <c r="F15" s="67">
        <f>E15+1</f>
        <v>50</v>
      </c>
      <c r="G15" s="67">
        <f>F15+1.5</f>
        <v>51.5</v>
      </c>
      <c r="H15" s="242" t="s">
        <v>135</v>
      </c>
      <c r="I15" s="53"/>
      <c r="J15" s="70" t="s">
        <v>131</v>
      </c>
      <c r="K15" s="70" t="s">
        <v>136</v>
      </c>
      <c r="L15" s="71"/>
      <c r="M15" s="71"/>
      <c r="N15" s="71"/>
      <c r="O15" s="78"/>
    </row>
    <row r="16" ht="29.1" customHeight="1" spans="1:15">
      <c r="A16" s="66" t="s">
        <v>144</v>
      </c>
      <c r="B16" s="81"/>
      <c r="C16" s="81"/>
      <c r="D16" s="82">
        <v>5</v>
      </c>
      <c r="E16" s="81"/>
      <c r="F16" s="81"/>
      <c r="G16" s="81"/>
      <c r="H16" s="242" t="s">
        <v>135</v>
      </c>
      <c r="I16" s="53"/>
      <c r="J16" s="70" t="s">
        <v>141</v>
      </c>
      <c r="K16" s="70" t="s">
        <v>123</v>
      </c>
      <c r="L16" s="71"/>
      <c r="M16" s="71"/>
      <c r="N16" s="71"/>
      <c r="O16" s="78"/>
    </row>
    <row r="17" ht="29.1" hidden="1" customHeight="1" spans="1:15">
      <c r="A17" s="66" t="s">
        <v>145</v>
      </c>
      <c r="B17" s="81"/>
      <c r="C17" s="81"/>
      <c r="D17" s="83">
        <v>18</v>
      </c>
      <c r="E17" s="81"/>
      <c r="F17" s="81"/>
      <c r="G17" s="81"/>
      <c r="H17" s="243" t="s">
        <v>135</v>
      </c>
      <c r="I17" s="53"/>
      <c r="J17" s="70"/>
      <c r="K17" s="70"/>
      <c r="L17" s="71"/>
      <c r="M17" s="71"/>
      <c r="N17" s="71"/>
      <c r="O17" s="78"/>
    </row>
    <row r="18" ht="29.1" hidden="1" customHeight="1" spans="1:15">
      <c r="A18" s="66" t="s">
        <v>146</v>
      </c>
      <c r="B18" s="81"/>
      <c r="C18" s="81"/>
      <c r="D18" s="85"/>
      <c r="E18" s="81"/>
      <c r="F18" s="81"/>
      <c r="G18" s="81"/>
      <c r="H18" s="81"/>
      <c r="I18" s="53"/>
      <c r="J18" s="70"/>
      <c r="K18" s="70"/>
      <c r="L18" s="71"/>
      <c r="M18" s="71"/>
      <c r="N18" s="71"/>
      <c r="O18" s="78"/>
    </row>
    <row r="19" ht="29.1" hidden="1" customHeight="1" spans="1:15">
      <c r="A19" s="66" t="s">
        <v>147</v>
      </c>
      <c r="B19" s="81"/>
      <c r="C19" s="81"/>
      <c r="D19" s="85"/>
      <c r="E19" s="81"/>
      <c r="F19" s="81"/>
      <c r="G19" s="81"/>
      <c r="H19" s="81"/>
      <c r="I19" s="53"/>
      <c r="J19" s="70"/>
      <c r="K19" s="70"/>
      <c r="L19" s="71"/>
      <c r="M19" s="71"/>
      <c r="N19" s="71"/>
      <c r="O19" s="78"/>
    </row>
    <row r="20" ht="29.1" hidden="1" customHeight="1" spans="1:15">
      <c r="A20" s="66" t="s">
        <v>148</v>
      </c>
      <c r="B20" s="81"/>
      <c r="C20" s="81"/>
      <c r="D20" s="85"/>
      <c r="E20" s="81"/>
      <c r="F20" s="81"/>
      <c r="G20" s="81"/>
      <c r="H20" s="81"/>
      <c r="I20" s="53"/>
      <c r="J20" s="70"/>
      <c r="K20" s="70"/>
      <c r="L20" s="74"/>
      <c r="M20" s="74"/>
      <c r="N20" s="74"/>
      <c r="O20" s="75"/>
    </row>
    <row r="21" ht="29.1" hidden="1" customHeight="1" spans="1:15">
      <c r="A21" s="66" t="s">
        <v>149</v>
      </c>
      <c r="B21" s="81"/>
      <c r="C21" s="81"/>
      <c r="D21" s="85"/>
      <c r="E21" s="81"/>
      <c r="F21" s="81"/>
      <c r="G21" s="81"/>
      <c r="H21" s="81"/>
      <c r="I21" s="53"/>
      <c r="J21" s="70"/>
      <c r="K21" s="70"/>
      <c r="L21" s="74"/>
      <c r="M21" s="74"/>
      <c r="N21" s="74"/>
      <c r="O21" s="75"/>
    </row>
    <row r="22" ht="29.1" hidden="1" customHeight="1" spans="1:15">
      <c r="A22" s="66" t="s">
        <v>150</v>
      </c>
      <c r="B22" s="81"/>
      <c r="C22" s="81"/>
      <c r="D22" s="85"/>
      <c r="E22" s="81"/>
      <c r="F22" s="81"/>
      <c r="G22" s="81"/>
      <c r="H22" s="81"/>
      <c r="I22" s="53"/>
      <c r="J22" s="74"/>
      <c r="K22" s="74"/>
      <c r="L22" s="74"/>
      <c r="M22" s="74"/>
      <c r="N22" s="74"/>
      <c r="O22" s="75"/>
    </row>
    <row r="23" ht="29.1" customHeight="1" spans="1:15">
      <c r="A23" s="86"/>
      <c r="B23" s="87"/>
      <c r="C23" s="88"/>
      <c r="D23" s="89"/>
      <c r="E23" s="88"/>
      <c r="F23" s="88"/>
      <c r="G23" s="88"/>
      <c r="H23" s="88"/>
      <c r="I23" s="53"/>
      <c r="J23" s="74"/>
      <c r="K23" s="74"/>
      <c r="L23" s="74" t="s">
        <v>151</v>
      </c>
      <c r="M23" s="74"/>
      <c r="N23" s="74"/>
      <c r="O23" s="75"/>
    </row>
    <row r="24" ht="29.1" customHeight="1" spans="1:15">
      <c r="A24" s="90"/>
      <c r="B24" s="91"/>
      <c r="C24" s="92"/>
      <c r="D24" s="92"/>
      <c r="E24" s="92"/>
      <c r="F24" s="92"/>
      <c r="G24" s="92"/>
      <c r="H24" s="93"/>
      <c r="I24" s="53"/>
      <c r="J24" s="74"/>
      <c r="K24" s="74"/>
      <c r="L24" s="74"/>
      <c r="M24" s="74"/>
      <c r="N24" s="74"/>
      <c r="O24" s="75"/>
    </row>
    <row r="25" ht="29.1" customHeight="1" spans="1:15">
      <c r="A25" s="94"/>
      <c r="B25" s="95"/>
      <c r="C25" s="96"/>
      <c r="D25" s="96"/>
      <c r="E25" s="97"/>
      <c r="F25" s="97"/>
      <c r="G25" s="97"/>
      <c r="H25" s="98"/>
      <c r="I25" s="99"/>
      <c r="J25" s="100"/>
      <c r="K25" s="101"/>
      <c r="L25" s="102"/>
      <c r="M25" s="101"/>
      <c r="N25" s="101"/>
      <c r="O25" s="103"/>
    </row>
    <row r="26" spans="1:15">
      <c r="A26" s="104" t="s">
        <v>84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>
      <c r="A27" s="42" t="s">
        <v>152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15">
      <c r="A28" s="105" t="s">
        <v>153</v>
      </c>
      <c r="B28" s="105"/>
      <c r="C28" s="105"/>
      <c r="D28" s="105"/>
      <c r="E28" s="105"/>
      <c r="F28" s="105"/>
      <c r="G28" s="105"/>
      <c r="H28" s="105"/>
      <c r="I28" s="105"/>
      <c r="J28" s="104" t="s">
        <v>154</v>
      </c>
      <c r="K28" s="106">
        <v>46015</v>
      </c>
      <c r="L28" s="104" t="s">
        <v>155</v>
      </c>
      <c r="M28" s="104" t="s">
        <v>156</v>
      </c>
      <c r="N28" s="104" t="s">
        <v>157</v>
      </c>
      <c r="O28" s="107" t="s">
        <v>158</v>
      </c>
    </row>
    <row r="29" ht="18.95" customHeight="1" spans="1:15">
      <c r="A29" s="42" t="s">
        <v>159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161</v>
      </c>
      <c r="B2" s="5" t="s">
        <v>162</v>
      </c>
      <c r="C2" s="5" t="s">
        <v>163</v>
      </c>
      <c r="D2" s="5" t="s">
        <v>164</v>
      </c>
      <c r="E2" s="5" t="s">
        <v>165</v>
      </c>
      <c r="F2" s="5" t="s">
        <v>166</v>
      </c>
      <c r="G2" s="5" t="s">
        <v>167</v>
      </c>
      <c r="H2" s="5" t="s">
        <v>168</v>
      </c>
      <c r="I2" s="4" t="s">
        <v>169</v>
      </c>
      <c r="J2" s="4" t="s">
        <v>170</v>
      </c>
      <c r="K2" s="4" t="s">
        <v>171</v>
      </c>
      <c r="L2" s="4" t="s">
        <v>172</v>
      </c>
      <c r="M2" s="4" t="s">
        <v>173</v>
      </c>
      <c r="N2" s="5" t="s">
        <v>174</v>
      </c>
      <c r="O2" s="5" t="s">
        <v>175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176</v>
      </c>
      <c r="J3" s="4" t="s">
        <v>176</v>
      </c>
      <c r="K3" s="4" t="s">
        <v>176</v>
      </c>
      <c r="L3" s="4" t="s">
        <v>176</v>
      </c>
      <c r="M3" s="4" t="s">
        <v>176</v>
      </c>
      <c r="N3" s="8"/>
      <c r="O3" s="8"/>
    </row>
    <row r="4" spans="1: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3" t="s">
        <v>177</v>
      </c>
      <c r="B12" s="14"/>
      <c r="C12" s="14"/>
      <c r="D12" s="15"/>
      <c r="E12" s="16"/>
      <c r="F12" s="25"/>
      <c r="G12" s="25"/>
      <c r="H12" s="25"/>
      <c r="I12" s="20"/>
      <c r="J12" s="13" t="s">
        <v>178</v>
      </c>
      <c r="K12" s="14"/>
      <c r="L12" s="14"/>
      <c r="M12" s="15"/>
      <c r="N12" s="14"/>
      <c r="O12" s="17"/>
    </row>
    <row r="13" ht="63" customHeight="1" spans="1:15">
      <c r="A13" s="18" t="s">
        <v>179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A14" t="s">
        <v>180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D7" sqref="D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181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161</v>
      </c>
      <c r="B2" s="5" t="s">
        <v>166</v>
      </c>
      <c r="C2" s="5" t="s">
        <v>162</v>
      </c>
      <c r="D2" s="5" t="s">
        <v>163</v>
      </c>
      <c r="E2" s="5" t="s">
        <v>164</v>
      </c>
      <c r="F2" s="5" t="s">
        <v>165</v>
      </c>
      <c r="G2" s="4" t="s">
        <v>182</v>
      </c>
      <c r="H2" s="4"/>
      <c r="I2" s="4" t="s">
        <v>183</v>
      </c>
      <c r="J2" s="4"/>
      <c r="K2" s="6" t="s">
        <v>184</v>
      </c>
      <c r="L2" s="37" t="s">
        <v>185</v>
      </c>
      <c r="M2" s="7" t="s">
        <v>186</v>
      </c>
    </row>
    <row r="3" s="1" customFormat="1" ht="16.5" spans="1:13">
      <c r="A3" s="4"/>
      <c r="B3" s="8"/>
      <c r="C3" s="8"/>
      <c r="D3" s="8"/>
      <c r="E3" s="8"/>
      <c r="F3" s="8"/>
      <c r="G3" s="4" t="s">
        <v>187</v>
      </c>
      <c r="H3" s="4" t="s">
        <v>188</v>
      </c>
      <c r="I3" s="4" t="s">
        <v>187</v>
      </c>
      <c r="J3" s="4" t="s">
        <v>188</v>
      </c>
      <c r="K3" s="9"/>
      <c r="L3" s="38"/>
      <c r="M3" s="10"/>
    </row>
    <row r="4" spans="1:13">
      <c r="A4" s="11">
        <v>1</v>
      </c>
      <c r="B4" s="39" t="s">
        <v>189</v>
      </c>
      <c r="C4" s="39" t="s">
        <v>190</v>
      </c>
      <c r="D4" s="39" t="s">
        <v>191</v>
      </c>
      <c r="E4" s="39" t="s">
        <v>192</v>
      </c>
      <c r="F4" s="39" t="s">
        <v>100</v>
      </c>
      <c r="G4" s="39">
        <v>-3</v>
      </c>
      <c r="H4" s="39">
        <v>-1.9</v>
      </c>
      <c r="I4" s="39">
        <v>-4</v>
      </c>
      <c r="J4" s="39">
        <v>-2.6</v>
      </c>
      <c r="K4" s="12"/>
      <c r="L4" s="12"/>
      <c r="M4" s="12"/>
    </row>
    <row r="5" spans="1:13">
      <c r="A5" s="11">
        <v>2</v>
      </c>
      <c r="B5" s="39" t="s">
        <v>189</v>
      </c>
      <c r="C5" s="39" t="s">
        <v>193</v>
      </c>
      <c r="D5" s="39" t="s">
        <v>191</v>
      </c>
      <c r="E5" s="39" t="s">
        <v>194</v>
      </c>
      <c r="F5" s="39" t="s">
        <v>100</v>
      </c>
      <c r="G5" s="39">
        <v>-2.4</v>
      </c>
      <c r="H5" s="39">
        <v>-1.8</v>
      </c>
      <c r="I5" s="39">
        <v>-3.2</v>
      </c>
      <c r="J5" s="39">
        <v>-3</v>
      </c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195</v>
      </c>
      <c r="B12" s="14"/>
      <c r="C12" s="14"/>
      <c r="D12" s="14"/>
      <c r="E12" s="15"/>
      <c r="F12" s="16"/>
      <c r="G12" s="20"/>
      <c r="H12" s="13" t="s">
        <v>196</v>
      </c>
      <c r="I12" s="14"/>
      <c r="J12" s="14"/>
      <c r="K12" s="15"/>
      <c r="L12" s="40"/>
      <c r="M12" s="17"/>
    </row>
    <row r="13" ht="112.5" customHeight="1" spans="1:13">
      <c r="A13" s="41" t="s">
        <v>197</v>
      </c>
      <c r="B13" s="41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198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199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200</v>
      </c>
      <c r="B2" s="5" t="s">
        <v>166</v>
      </c>
      <c r="C2" s="5" t="s">
        <v>162</v>
      </c>
      <c r="D2" s="5" t="s">
        <v>163</v>
      </c>
      <c r="E2" s="5" t="s">
        <v>164</v>
      </c>
      <c r="F2" s="5" t="s">
        <v>165</v>
      </c>
      <c r="G2" s="26" t="s">
        <v>201</v>
      </c>
      <c r="H2" s="27"/>
      <c r="I2" s="28"/>
      <c r="J2" s="26" t="s">
        <v>202</v>
      </c>
      <c r="K2" s="27"/>
      <c r="L2" s="28"/>
      <c r="M2" s="26" t="s">
        <v>203</v>
      </c>
      <c r="N2" s="27"/>
      <c r="O2" s="28"/>
      <c r="P2" s="26" t="s">
        <v>204</v>
      </c>
      <c r="Q2" s="27"/>
      <c r="R2" s="28"/>
      <c r="S2" s="27" t="s">
        <v>205</v>
      </c>
      <c r="T2" s="27"/>
      <c r="U2" s="28"/>
      <c r="V2" s="22" t="s">
        <v>206</v>
      </c>
      <c r="W2" s="22" t="s">
        <v>175</v>
      </c>
    </row>
    <row r="3" s="1" customFormat="1" ht="16.5" spans="1:23">
      <c r="A3" s="8"/>
      <c r="B3" s="29"/>
      <c r="C3" s="29"/>
      <c r="D3" s="29"/>
      <c r="E3" s="29"/>
      <c r="F3" s="29"/>
      <c r="G3" s="4" t="s">
        <v>207</v>
      </c>
      <c r="H3" s="4" t="s">
        <v>29</v>
      </c>
      <c r="I3" s="4" t="s">
        <v>166</v>
      </c>
      <c r="J3" s="4" t="s">
        <v>207</v>
      </c>
      <c r="K3" s="4" t="s">
        <v>29</v>
      </c>
      <c r="L3" s="4" t="s">
        <v>166</v>
      </c>
      <c r="M3" s="4" t="s">
        <v>207</v>
      </c>
      <c r="N3" s="4" t="s">
        <v>29</v>
      </c>
      <c r="O3" s="4" t="s">
        <v>166</v>
      </c>
      <c r="P3" s="4" t="s">
        <v>207</v>
      </c>
      <c r="Q3" s="4" t="s">
        <v>29</v>
      </c>
      <c r="R3" s="4" t="s">
        <v>166</v>
      </c>
      <c r="S3" s="4" t="s">
        <v>207</v>
      </c>
      <c r="T3" s="4" t="s">
        <v>29</v>
      </c>
      <c r="U3" s="4" t="s">
        <v>166</v>
      </c>
      <c r="V3" s="30"/>
      <c r="W3" s="30"/>
    </row>
    <row r="4" spans="1:23">
      <c r="A4" s="31" t="s">
        <v>208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209</v>
      </c>
      <c r="H5" s="27"/>
      <c r="I5" s="28"/>
      <c r="J5" s="26" t="s">
        <v>210</v>
      </c>
      <c r="K5" s="27"/>
      <c r="L5" s="28"/>
      <c r="M5" s="26" t="s">
        <v>211</v>
      </c>
      <c r="N5" s="27"/>
      <c r="O5" s="28"/>
      <c r="P5" s="26" t="s">
        <v>212</v>
      </c>
      <c r="Q5" s="27"/>
      <c r="R5" s="28"/>
      <c r="S5" s="27" t="s">
        <v>213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207</v>
      </c>
      <c r="H6" s="4" t="s">
        <v>29</v>
      </c>
      <c r="I6" s="4" t="s">
        <v>166</v>
      </c>
      <c r="J6" s="4" t="s">
        <v>207</v>
      </c>
      <c r="K6" s="4" t="s">
        <v>29</v>
      </c>
      <c r="L6" s="4" t="s">
        <v>166</v>
      </c>
      <c r="M6" s="4" t="s">
        <v>207</v>
      </c>
      <c r="N6" s="4" t="s">
        <v>29</v>
      </c>
      <c r="O6" s="4" t="s">
        <v>166</v>
      </c>
      <c r="P6" s="4" t="s">
        <v>207</v>
      </c>
      <c r="Q6" s="4" t="s">
        <v>29</v>
      </c>
      <c r="R6" s="4" t="s">
        <v>166</v>
      </c>
      <c r="S6" s="4" t="s">
        <v>207</v>
      </c>
      <c r="T6" s="4" t="s">
        <v>29</v>
      </c>
      <c r="U6" s="4" t="s">
        <v>166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214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215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216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217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177</v>
      </c>
      <c r="B17" s="14"/>
      <c r="C17" s="14"/>
      <c r="D17" s="14"/>
      <c r="E17" s="15"/>
      <c r="F17" s="16"/>
      <c r="G17" s="20"/>
      <c r="H17" s="25"/>
      <c r="I17" s="25"/>
      <c r="J17" s="13" t="s">
        <v>178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218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198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220</v>
      </c>
      <c r="B2" s="22" t="s">
        <v>162</v>
      </c>
      <c r="C2" s="22" t="s">
        <v>163</v>
      </c>
      <c r="D2" s="22" t="s">
        <v>164</v>
      </c>
      <c r="E2" s="22" t="s">
        <v>165</v>
      </c>
      <c r="F2" s="22" t="s">
        <v>166</v>
      </c>
      <c r="G2" s="21" t="s">
        <v>221</v>
      </c>
      <c r="H2" s="21" t="s">
        <v>222</v>
      </c>
      <c r="I2" s="21" t="s">
        <v>223</v>
      </c>
      <c r="J2" s="21" t="s">
        <v>222</v>
      </c>
      <c r="K2" s="21" t="s">
        <v>224</v>
      </c>
      <c r="L2" s="21" t="s">
        <v>222</v>
      </c>
      <c r="M2" s="22" t="s">
        <v>206</v>
      </c>
      <c r="N2" s="22" t="s">
        <v>175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220</v>
      </c>
      <c r="B4" s="24" t="s">
        <v>225</v>
      </c>
      <c r="C4" s="24" t="s">
        <v>207</v>
      </c>
      <c r="D4" s="24" t="s">
        <v>164</v>
      </c>
      <c r="E4" s="22" t="s">
        <v>165</v>
      </c>
      <c r="F4" s="22" t="s">
        <v>166</v>
      </c>
      <c r="G4" s="21" t="s">
        <v>221</v>
      </c>
      <c r="H4" s="21" t="s">
        <v>222</v>
      </c>
      <c r="I4" s="21" t="s">
        <v>223</v>
      </c>
      <c r="J4" s="21" t="s">
        <v>222</v>
      </c>
      <c r="K4" s="21" t="s">
        <v>224</v>
      </c>
      <c r="L4" s="21" t="s">
        <v>222</v>
      </c>
      <c r="M4" s="22" t="s">
        <v>206</v>
      </c>
      <c r="N4" s="22" t="s">
        <v>175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177</v>
      </c>
      <c r="B11" s="14"/>
      <c r="C11" s="14"/>
      <c r="D11" s="15"/>
      <c r="E11" s="16"/>
      <c r="F11" s="25"/>
      <c r="G11" s="20"/>
      <c r="H11" s="25"/>
      <c r="I11" s="13" t="s">
        <v>178</v>
      </c>
      <c r="J11" s="14"/>
      <c r="K11" s="14"/>
      <c r="L11" s="14"/>
      <c r="M11" s="14"/>
      <c r="N11" s="17"/>
    </row>
    <row r="12" ht="68.25" customHeight="1" spans="1:14">
      <c r="A12" s="18" t="s">
        <v>226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198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F23" sqref="F23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200</v>
      </c>
      <c r="B2" s="5" t="s">
        <v>166</v>
      </c>
      <c r="C2" s="5" t="s">
        <v>162</v>
      </c>
      <c r="D2" s="5" t="s">
        <v>163</v>
      </c>
      <c r="E2" s="5" t="s">
        <v>164</v>
      </c>
      <c r="F2" s="5" t="s">
        <v>165</v>
      </c>
      <c r="G2" s="4" t="s">
        <v>228</v>
      </c>
      <c r="H2" s="4" t="s">
        <v>229</v>
      </c>
      <c r="I2" s="4" t="s">
        <v>230</v>
      </c>
      <c r="J2" s="4" t="s">
        <v>231</v>
      </c>
      <c r="K2" s="5" t="s">
        <v>206</v>
      </c>
      <c r="L2" s="5" t="s">
        <v>175</v>
      </c>
    </row>
    <row r="3" spans="1:12">
      <c r="A3" s="11" t="s">
        <v>232</v>
      </c>
      <c r="B3" s="11" t="s">
        <v>189</v>
      </c>
      <c r="C3" s="12" t="s">
        <v>190</v>
      </c>
      <c r="D3" s="12" t="s">
        <v>191</v>
      </c>
      <c r="E3" s="12" t="s">
        <v>109</v>
      </c>
      <c r="F3" s="12" t="s">
        <v>100</v>
      </c>
      <c r="G3" s="12" t="s">
        <v>233</v>
      </c>
      <c r="H3" s="12" t="s">
        <v>234</v>
      </c>
      <c r="I3" s="12"/>
      <c r="J3" s="12"/>
      <c r="K3" s="12" t="s">
        <v>235</v>
      </c>
      <c r="L3" s="12" t="s">
        <v>236</v>
      </c>
    </row>
    <row r="4" spans="1:12">
      <c r="A4" s="11" t="s">
        <v>232</v>
      </c>
      <c r="B4" s="11" t="s">
        <v>189</v>
      </c>
      <c r="C4" s="12" t="s">
        <v>237</v>
      </c>
      <c r="D4" s="12" t="s">
        <v>191</v>
      </c>
      <c r="E4" s="12" t="s">
        <v>238</v>
      </c>
      <c r="F4" s="12" t="s">
        <v>100</v>
      </c>
      <c r="G4" s="12" t="s">
        <v>233</v>
      </c>
      <c r="H4" s="12" t="s">
        <v>234</v>
      </c>
      <c r="I4" s="12"/>
      <c r="J4" s="12"/>
      <c r="K4" s="12" t="s">
        <v>235</v>
      </c>
      <c r="L4" s="12" t="s">
        <v>236</v>
      </c>
    </row>
    <row r="5" spans="1:12">
      <c r="A5" s="11" t="s">
        <v>232</v>
      </c>
      <c r="B5" s="11" t="s">
        <v>189</v>
      </c>
      <c r="C5" s="12" t="s">
        <v>190</v>
      </c>
      <c r="D5" s="12" t="s">
        <v>191</v>
      </c>
      <c r="E5" s="12" t="s">
        <v>109</v>
      </c>
      <c r="F5" s="12" t="s">
        <v>100</v>
      </c>
      <c r="G5" s="12" t="s">
        <v>233</v>
      </c>
      <c r="H5" s="12" t="s">
        <v>239</v>
      </c>
      <c r="I5" s="12"/>
      <c r="J5" s="12"/>
      <c r="K5" s="12" t="s">
        <v>235</v>
      </c>
      <c r="L5" s="12" t="s">
        <v>236</v>
      </c>
    </row>
    <row r="6" spans="1:12">
      <c r="A6" s="11" t="s">
        <v>232</v>
      </c>
      <c r="B6" s="11" t="s">
        <v>189</v>
      </c>
      <c r="C6" s="12" t="s">
        <v>237</v>
      </c>
      <c r="D6" s="12" t="s">
        <v>191</v>
      </c>
      <c r="E6" s="12" t="s">
        <v>238</v>
      </c>
      <c r="F6" s="12" t="s">
        <v>100</v>
      </c>
      <c r="G6" s="12" t="s">
        <v>233</v>
      </c>
      <c r="H6" s="12" t="s">
        <v>239</v>
      </c>
      <c r="I6" s="12"/>
      <c r="J6" s="12"/>
      <c r="K6" s="12" t="s">
        <v>235</v>
      </c>
      <c r="L6" s="12" t="s">
        <v>236</v>
      </c>
    </row>
    <row r="7" spans="1:12">
      <c r="A7" s="11" t="s">
        <v>232</v>
      </c>
      <c r="B7" s="11" t="s">
        <v>189</v>
      </c>
      <c r="C7" s="12" t="s">
        <v>190</v>
      </c>
      <c r="D7" s="12" t="s">
        <v>191</v>
      </c>
      <c r="E7" s="12" t="s">
        <v>109</v>
      </c>
      <c r="F7" s="12" t="s">
        <v>100</v>
      </c>
      <c r="G7" s="12" t="s">
        <v>233</v>
      </c>
      <c r="H7" s="12" t="s">
        <v>234</v>
      </c>
      <c r="I7" s="11"/>
      <c r="J7" s="11"/>
      <c r="K7" s="12" t="s">
        <v>235</v>
      </c>
      <c r="L7" s="12" t="s">
        <v>236</v>
      </c>
    </row>
    <row r="8" spans="1:12">
      <c r="A8" s="11" t="s">
        <v>232</v>
      </c>
      <c r="B8" s="11" t="s">
        <v>189</v>
      </c>
      <c r="C8" s="12" t="s">
        <v>237</v>
      </c>
      <c r="D8" s="12" t="s">
        <v>191</v>
      </c>
      <c r="E8" s="12" t="s">
        <v>238</v>
      </c>
      <c r="F8" s="12" t="s">
        <v>100</v>
      </c>
      <c r="G8" s="12" t="s">
        <v>233</v>
      </c>
      <c r="H8" s="12" t="s">
        <v>234</v>
      </c>
      <c r="I8" s="11"/>
      <c r="J8" s="11"/>
      <c r="K8" s="12" t="s">
        <v>235</v>
      </c>
      <c r="L8" s="12" t="s">
        <v>236</v>
      </c>
    </row>
    <row r="9" spans="1:12">
      <c r="A9" s="11" t="s">
        <v>232</v>
      </c>
      <c r="B9" s="11" t="s">
        <v>189</v>
      </c>
      <c r="C9" s="12" t="s">
        <v>190</v>
      </c>
      <c r="D9" s="12" t="s">
        <v>191</v>
      </c>
      <c r="E9" s="12" t="s">
        <v>109</v>
      </c>
      <c r="F9" s="12" t="s">
        <v>100</v>
      </c>
      <c r="G9" s="12" t="s">
        <v>240</v>
      </c>
      <c r="H9" s="12" t="s">
        <v>241</v>
      </c>
      <c r="I9" s="11"/>
      <c r="J9" s="11"/>
      <c r="K9" s="12" t="s">
        <v>235</v>
      </c>
      <c r="L9" s="12" t="s">
        <v>236</v>
      </c>
    </row>
    <row r="10" spans="1:12">
      <c r="A10" s="11" t="s">
        <v>232</v>
      </c>
      <c r="B10" s="11" t="s">
        <v>189</v>
      </c>
      <c r="C10" s="12" t="s">
        <v>237</v>
      </c>
      <c r="D10" s="12" t="s">
        <v>191</v>
      </c>
      <c r="E10" s="12" t="s">
        <v>238</v>
      </c>
      <c r="F10" s="12" t="s">
        <v>100</v>
      </c>
      <c r="G10" s="12" t="s">
        <v>242</v>
      </c>
      <c r="H10" s="12" t="s">
        <v>241</v>
      </c>
      <c r="I10" s="11"/>
      <c r="J10" s="11"/>
      <c r="K10" s="12" t="s">
        <v>235</v>
      </c>
      <c r="L10" s="12" t="s">
        <v>236</v>
      </c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="2" customFormat="1" ht="18.75" spans="1:12">
      <c r="A12" s="13" t="s">
        <v>243</v>
      </c>
      <c r="B12" s="14"/>
      <c r="C12" s="14"/>
      <c r="D12" s="14"/>
      <c r="E12" s="15"/>
      <c r="F12" s="16"/>
      <c r="G12" s="20"/>
      <c r="H12" s="13" t="s">
        <v>244</v>
      </c>
      <c r="I12" s="14"/>
      <c r="J12" s="14"/>
      <c r="K12" s="14"/>
      <c r="L12" s="17"/>
    </row>
    <row r="13" ht="79.5" customHeight="1" spans="1:12">
      <c r="A13" s="18" t="s">
        <v>245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t="s">
        <v>198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161</v>
      </c>
      <c r="B2" s="5" t="s">
        <v>166</v>
      </c>
      <c r="C2" s="5" t="s">
        <v>207</v>
      </c>
      <c r="D2" s="5" t="s">
        <v>164</v>
      </c>
      <c r="E2" s="5" t="s">
        <v>165</v>
      </c>
      <c r="F2" s="4" t="s">
        <v>247</v>
      </c>
      <c r="G2" s="4" t="s">
        <v>183</v>
      </c>
      <c r="H2" s="6" t="s">
        <v>184</v>
      </c>
      <c r="I2" s="7" t="s">
        <v>186</v>
      </c>
    </row>
    <row r="3" s="1" customFormat="1" ht="16.5" spans="1:9">
      <c r="A3" s="4"/>
      <c r="B3" s="8"/>
      <c r="C3" s="8"/>
      <c r="D3" s="8"/>
      <c r="E3" s="8"/>
      <c r="F3" s="4" t="s">
        <v>248</v>
      </c>
      <c r="G3" s="4" t="s">
        <v>187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177</v>
      </c>
      <c r="B12" s="14"/>
      <c r="C12" s="14"/>
      <c r="D12" s="15"/>
      <c r="E12" s="16"/>
      <c r="F12" s="13" t="s">
        <v>178</v>
      </c>
      <c r="G12" s="14"/>
      <c r="H12" s="15"/>
      <c r="I12" s="17"/>
    </row>
    <row r="13" ht="39" customHeight="1" spans="1:9">
      <c r="A13" s="18" t="s">
        <v>249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198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AQL2.5验货</vt:lpstr>
      <vt:lpstr>首期</vt:lpstr>
      <vt:lpstr>首期尺寸表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2025-12-26T01:26:36Z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3AF794C12CD449C197531BDCA6317EAA_12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