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40" activeTab="4"/>
  </bookViews>
  <sheets>
    <sheet name="AQL2.5验货" sheetId="2" r:id="rId1"/>
    <sheet name="首期" sheetId="3" r:id="rId2"/>
    <sheet name="首期尺寸表" sheetId="15" r:id="rId3"/>
    <sheet name="中期成衣洗水" sheetId="16" r:id="rId4"/>
    <sheet name="尾期" sheetId="5" r:id="rId5"/>
    <sheet name="尾期尺寸表" sheetId="6" r:id="rId6"/>
    <sheet name="面料验布1" sheetId="18" r:id="rId7"/>
    <sheet name="面料验布2" sheetId="19" r:id="rId8"/>
    <sheet name="面料验布3" sheetId="20" r:id="rId9"/>
    <sheet name="面料验布4" sheetId="21" r:id="rId10"/>
    <sheet name="2.面料缩率" sheetId="17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<sst xmlns="http://schemas.openxmlformats.org/spreadsheetml/2006/main" count="1003" uniqueCount="320">
  <si>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</si>
  <si>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</si>
  <si>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</si>
  <si>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</si>
  <si>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</si>
  <si>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</si>
  <si>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</si>
  <si>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</si>
  <si>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</si>
  <si>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</si>
  <si>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</si>
  <si>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</si>
  <si>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</si>
  <si>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</si>
  <si>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</si>
  <si>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</si>
  <si>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</si>
  <si>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</si>
  <si>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</si>
  <si>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</si>
  <si>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</si>
  <si>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</si>
  <si>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</si>
  <si>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</si>
  <si>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</si>
  <si>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</si>
  <si>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</si>
  <si>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</si>
  <si>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</si>
  <si>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</si>
  <si>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</si>
  <si>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</si>
  <si>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</si>
  <si>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</si>
  <si>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</si>
  <si>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</si>
  <si>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</si>
  <si>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</si>
  <si>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</si>
  <si>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</si>
  <si>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</si>
  <si>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</si>
  <si>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</si>
  <si>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</si>
  <si>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</si>
  <si>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</si>
  <si>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</si>
  <si>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</si>
  <si>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</si>
  <si>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</si>
  <si>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</si>
  <si>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</si>
  <si>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</si>
  <si>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</si>
  <si>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</si>
  <si>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</si>
  <si>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</si>
  <si>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</si>
  <si>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</si>
  <si>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</si>
  <si>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</si>
  <si>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</si>
  <si>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</si>
  <si>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</si>
  <si>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</si>
  <si>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</si>
  <si>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</si>
  <si>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</si>
  <si>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</si>
  <si>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</si>
  <si>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</si>
  <si>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</si>
  <si>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</si>
  <si>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</si>
  <si>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</si>
  <si>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</si>
  <si>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</si>
  <si>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</si>
  <si>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</si>
  <si>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</si>
  <si>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</si>
  <si>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</si>
  <si>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</si>
  <si>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</si>
  <si>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</si>
  <si>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</si>
  <si>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</si>
  <si>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</si>
  <si>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</si>
  <si>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</si>
  <si>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</si>
  <si>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</si>
  <si>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</si>
  <si>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</si>
  <si>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</si>
  <si>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</si>
  <si>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</si>
  <si>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</si>
  <si>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TAMMAO81097</t>
  </si>
  <si>
    <t>男式跑步裤</t>
  </si>
  <si>
    <t>东莞质品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</si>
  <si>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</si>
  <si>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</si>
  <si>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</si>
  <si>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</si>
  <si>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</si>
  <si>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</si>
  <si>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175/88B</t>
  </si>
  <si>
    <t>裤外侧长（参考值）</t>
  </si>
  <si>
    <t>+1</t>
  </si>
  <si>
    <t>+0.5</t>
  </si>
  <si>
    <t>内裆长</t>
  </si>
  <si>
    <t>腰围 平量</t>
  </si>
  <si>
    <t>腰围 拉量</t>
  </si>
  <si>
    <t>\</t>
  </si>
  <si>
    <t>臀围</t>
  </si>
  <si>
    <t>腿围/2</t>
  </si>
  <si>
    <t>脚口/2</t>
  </si>
  <si>
    <t>+0.2</t>
  </si>
  <si>
    <t>前裆长 含腰</t>
  </si>
  <si>
    <t>后裆长 含腰</t>
  </si>
  <si>
    <t>+0.6</t>
  </si>
  <si>
    <t>档底宽</t>
  </si>
  <si>
    <t>腰头宽</t>
  </si>
  <si>
    <t>后腰口袋宽</t>
  </si>
  <si>
    <t>侧长（参考值）</t>
  </si>
  <si>
    <t>-0.5</t>
  </si>
  <si>
    <t>-0.4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</si>
  <si>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</si>
  <si>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</si>
  <si>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</si>
  <si>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</si>
  <si>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廖云高</t>
  </si>
  <si>
    <t>工厂负责人：</t>
  </si>
  <si>
    <t>李枣霞</t>
  </si>
  <si>
    <t>3.尾期验货按单量，5000件以下的齐色错码各测量3件。</t>
  </si>
  <si>
    <t>QC规格测量表---(成衣洗水）</t>
  </si>
  <si>
    <t>洗前</t>
  </si>
  <si>
    <t>洗后</t>
  </si>
  <si>
    <t>165/80B</t>
  </si>
  <si>
    <t>170/84B</t>
  </si>
  <si>
    <t>180/92B</t>
  </si>
  <si>
    <t>185/96B</t>
  </si>
  <si>
    <t>+0.4</t>
  </si>
  <si>
    <t>+0.1</t>
  </si>
  <si>
    <t>+0.3</t>
  </si>
  <si>
    <t>-0.8</t>
  </si>
  <si>
    <t>-0.9</t>
  </si>
  <si>
    <t>-1</t>
  </si>
  <si>
    <t>-0.6</t>
  </si>
  <si>
    <t>-0.7</t>
  </si>
  <si>
    <t>-0.3</t>
  </si>
  <si>
    <t>-0.2</t>
  </si>
  <si>
    <t>-0.1</t>
  </si>
  <si>
    <t>+0.8</t>
  </si>
  <si>
    <t>+2</t>
  </si>
  <si>
    <t>+2.2</t>
  </si>
  <si>
    <t>+2.5</t>
  </si>
  <si>
    <t>+2.3</t>
  </si>
  <si>
    <t>+1.8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</si>
  <si>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</si>
  <si>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</si>
  <si>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</si>
  <si>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</si>
  <si>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</si>
  <si>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</si>
  <si>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</si>
  <si>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</si>
  <si>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</si>
  <si>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</si>
  <si>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</si>
  <si>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</si>
  <si>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</si>
  <si>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</si>
  <si>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</si>
  <si>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</si>
  <si>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</si>
  <si>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</si>
  <si>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</si>
  <si>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</si>
  <si>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</si>
  <si>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</si>
  <si>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</si>
  <si>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</si>
  <si>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</si>
  <si>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</si>
  <si>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</si>
  <si>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</si>
  <si>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</si>
  <si>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</si>
  <si>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</si>
  <si>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</si>
  <si>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</si>
  <si>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</si>
  <si>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</si>
  <si>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</si>
  <si>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</si>
  <si>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</si>
  <si>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</si>
  <si>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</si>
  <si>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</si>
  <si>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</si>
  <si>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</si>
  <si>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</si>
  <si>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</si>
  <si>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</si>
  <si>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</si>
  <si>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</si>
  <si>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</si>
  <si>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1. 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</si>
  <si>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</si>
  <si>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</si>
  <si>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</si>
  <si>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</si>
  <si>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</si>
  <si>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</si>
  <si>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</si>
  <si>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</si>
  <si>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</si>
  <si>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</si>
  <si>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</si>
  <si>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</si>
  <si>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</si>
  <si>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破洞</t>
  </si>
  <si>
    <t>折痕</t>
  </si>
  <si>
    <t>合计数量</t>
  </si>
  <si>
    <t>备注</t>
  </si>
  <si>
    <t>数量</t>
  </si>
  <si>
    <t>X250725030</t>
  </si>
  <si>
    <t>FK08570</t>
  </si>
  <si>
    <t>/19SS黑色/E77//</t>
  </si>
  <si>
    <t>福建乾丰纺织科技有限公司</t>
  </si>
  <si>
    <t>制表时间：2025/10/25</t>
  </si>
  <si>
    <t>测试人签名：孙亢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</si>
  <si>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1、面料到厂第一时间做测试，根据面料的实际情况，可每缸抽取1-3卷过验布机。
</t>
    </r>
  </si>
  <si>
    <t>注：问题实物要留底保存，有问题的寄公司探讨</t>
  </si>
  <si>
    <t>NT25090211001</t>
  </si>
  <si>
    <t>FK60570</t>
  </si>
  <si>
    <t>19SS黑色/E77//</t>
  </si>
  <si>
    <t>TAMMAO81097/TAMMAO82096</t>
  </si>
  <si>
    <t>福建宇邦纺织科技有限公司</t>
  </si>
  <si>
    <t>NT25080225001</t>
  </si>
  <si>
    <t>污渍</t>
  </si>
  <si>
    <t>F250927129</t>
  </si>
  <si>
    <t>FK60600</t>
  </si>
  <si>
    <t>福建省宏港纺织科技有限公司</t>
  </si>
  <si>
    <t>F250916172</t>
  </si>
  <si>
    <t>F251001211</t>
  </si>
  <si>
    <t>10R82928</t>
  </si>
  <si>
    <t>FW13791</t>
  </si>
  <si>
    <t>探路者控股集团股份有限公司</t>
  </si>
  <si>
    <t>10R92821</t>
  </si>
  <si>
    <t>制表时间：2025/10/29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</si>
  <si>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</si>
  <si>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</si>
  <si>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</si>
  <si>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</si>
  <si>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</si>
  <si>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</si>
  <si>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</si>
  <si>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</si>
  <si>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</si>
  <si>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YES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</si>
  <si>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</si>
  <si>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</si>
  <si>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</si>
  <si>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</si>
  <si>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</si>
  <si>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</si>
  <si>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</si>
  <si>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</si>
  <si>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</si>
  <si>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</si>
  <si>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</si>
  <si>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</si>
  <si>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</si>
  <si>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</si>
  <si>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</si>
  <si>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</si>
  <si>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</si>
  <si>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</si>
  <si>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</si>
  <si>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</si>
  <si>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</si>
  <si>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</si>
  <si>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</si>
  <si>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</si>
  <si>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</si>
  <si>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</si>
  <si>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</si>
  <si>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</si>
  <si>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</si>
  <si>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</si>
  <si>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</si>
  <si>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</si>
  <si>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</si>
  <si>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</si>
  <si>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</si>
  <si>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</si>
  <si>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</si>
  <si>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</si>
  <si>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</si>
  <si>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黑色</t>
  </si>
  <si>
    <t>右前</t>
  </si>
  <si>
    <t>烫标</t>
  </si>
  <si>
    <t>合格</t>
  </si>
  <si>
    <t>左侧</t>
  </si>
  <si>
    <t>左前</t>
  </si>
  <si>
    <t>印花</t>
  </si>
  <si>
    <t>贴合</t>
  </si>
  <si>
    <t>制表时间：2025/11/7</t>
  </si>
  <si>
    <t>测试人签名：李孟奇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</si>
  <si>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</si>
  <si>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</si>
  <si>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</si>
  <si>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</si>
  <si>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</si>
  <si>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ZD00119</t>
  </si>
  <si>
    <t>制表时间：2025/11/5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</si>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</sst>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  <numFmt numFmtId="178" formatCode="0.0_ "/>
    <numFmt numFmtId="179" formatCode="0_ "/>
    <numFmt numFmtId="180" formatCode="yyyy&quot;年&quot;m&quot;月&quot;d&quot;日&quot;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2"/>
      <color rgb="FF00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8" borderId="7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5" applyNumberFormat="0" applyFill="0" applyAlignment="0" applyProtection="0">
      <alignment vertical="center"/>
    </xf>
    <xf numFmtId="0" fontId="40" fillId="0" borderId="75" applyNumberFormat="0" applyFill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9" borderId="77" applyNumberFormat="0" applyAlignment="0" applyProtection="0">
      <alignment vertical="center"/>
    </xf>
    <xf numFmtId="0" fontId="43" fillId="10" borderId="78" applyNumberFormat="0" applyAlignment="0" applyProtection="0">
      <alignment vertical="center"/>
    </xf>
    <xf numFmtId="0" fontId="44" fillId="10" borderId="77" applyNumberFormat="0" applyAlignment="0" applyProtection="0">
      <alignment vertical="center"/>
    </xf>
    <xf numFmtId="0" fontId="45" fillId="11" borderId="79" applyNumberFormat="0" applyAlignment="0" applyProtection="0">
      <alignment vertical="center"/>
    </xf>
    <xf numFmtId="0" fontId="46" fillId="0" borderId="80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1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/>
    <xf numFmtId="0" fontId="53" fillId="0" borderId="0"/>
    <xf numFmtId="0" fontId="12" fillId="0" borderId="0"/>
    <xf numFmtId="0" fontId="5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3" fillId="3" borderId="4" xfId="54" applyFont="1" applyFill="1" applyBorder="1" applyAlignment="1">
      <alignment horizontal="center" vertical="center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10" fillId="0" borderId="2" xfId="54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0" fillId="0" borderId="2" xfId="54" applyBorder="1" applyAlignment="1">
      <alignment horizontal="center"/>
    </xf>
    <xf numFmtId="176" fontId="10" fillId="0" borderId="2" xfId="54" applyNumberFormat="1" applyBorder="1" applyAlignment="1">
      <alignment horizontal="center" vertical="center"/>
    </xf>
    <xf numFmtId="9" fontId="10" fillId="0" borderId="2" xfId="54" applyNumberFormat="1" applyBorder="1" applyAlignment="1">
      <alignment horizontal="center" vertical="center"/>
    </xf>
    <xf numFmtId="176" fontId="10" fillId="0" borderId="2" xfId="54" applyNumberFormat="1" applyBorder="1" applyAlignment="1">
      <alignment horizontal="center"/>
    </xf>
    <xf numFmtId="0" fontId="7" fillId="0" borderId="5" xfId="54" applyFont="1" applyBorder="1" applyAlignment="1">
      <alignment horizontal="left" vertical="center"/>
    </xf>
    <xf numFmtId="0" fontId="7" fillId="0" borderId="6" xfId="54" applyFont="1" applyBorder="1" applyAlignment="1">
      <alignment horizontal="left" vertical="center"/>
    </xf>
    <xf numFmtId="0" fontId="7" fillId="0" borderId="7" xfId="54" applyFont="1" applyBorder="1" applyAlignment="1">
      <alignment horizontal="left" vertical="center"/>
    </xf>
    <xf numFmtId="0" fontId="8" fillId="0" borderId="5" xfId="54" applyFont="1" applyBorder="1" applyAlignment="1">
      <alignment horizontal="center" vertical="center"/>
    </xf>
    <xf numFmtId="0" fontId="8" fillId="0" borderId="7" xfId="54" applyFont="1" applyBorder="1" applyAlignment="1">
      <alignment horizontal="center" vertical="center"/>
    </xf>
    <xf numFmtId="0" fontId="7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center" vertical="center"/>
    </xf>
    <xf numFmtId="0" fontId="9" fillId="0" borderId="2" xfId="54" applyFont="1" applyBorder="1" applyAlignment="1">
      <alignment horizontal="left" vertical="top" wrapText="1"/>
    </xf>
    <xf numFmtId="0" fontId="9" fillId="0" borderId="2" xfId="54" applyFont="1" applyBorder="1" applyAlignment="1">
      <alignment horizontal="left" vertical="top"/>
    </xf>
    <xf numFmtId="0" fontId="12" fillId="0" borderId="0" xfId="56"/>
    <xf numFmtId="0" fontId="2" fillId="0" borderId="1" xfId="56" applyFont="1" applyBorder="1" applyAlignment="1">
      <alignment horizontal="center" vertical="center"/>
    </xf>
    <xf numFmtId="0" fontId="3" fillId="4" borderId="2" xfId="56" applyFont="1" applyFill="1" applyBorder="1" applyAlignment="1">
      <alignment horizontal="center" vertical="center"/>
    </xf>
    <xf numFmtId="0" fontId="3" fillId="4" borderId="3" xfId="56" applyFont="1" applyFill="1" applyBorder="1" applyAlignment="1">
      <alignment horizontal="center" vertical="center"/>
    </xf>
    <xf numFmtId="0" fontId="3" fillId="4" borderId="4" xfId="56" applyFont="1" applyFill="1" applyBorder="1" applyAlignment="1">
      <alignment horizontal="center" vertical="center"/>
    </xf>
    <xf numFmtId="0" fontId="10" fillId="0" borderId="2" xfId="56" applyFont="1" applyBorder="1" applyAlignment="1">
      <alignment horizontal="center" vertical="center"/>
    </xf>
    <xf numFmtId="177" fontId="10" fillId="0" borderId="2" xfId="56" applyNumberFormat="1" applyFont="1" applyBorder="1" applyAlignment="1">
      <alignment horizontal="center" vertical="center"/>
    </xf>
    <xf numFmtId="0" fontId="12" fillId="0" borderId="2" xfId="56" applyBorder="1" applyAlignment="1">
      <alignment horizontal="center" vertical="center"/>
    </xf>
    <xf numFmtId="0" fontId="12" fillId="0" borderId="2" xfId="56" applyBorder="1"/>
    <xf numFmtId="0" fontId="7" fillId="0" borderId="2" xfId="56" applyFont="1" applyBorder="1" applyAlignment="1">
      <alignment horizontal="left" vertical="center"/>
    </xf>
    <xf numFmtId="0" fontId="12" fillId="0" borderId="2" xfId="56" applyBorder="1" applyAlignment="1">
      <alignment horizontal="center"/>
    </xf>
    <xf numFmtId="0" fontId="7" fillId="0" borderId="2" xfId="56" applyFont="1" applyBorder="1" applyAlignment="1">
      <alignment horizontal="center" vertical="center"/>
    </xf>
    <xf numFmtId="0" fontId="3" fillId="0" borderId="2" xfId="56" applyFont="1" applyBorder="1" applyAlignment="1">
      <alignment horizontal="left" vertical="top" wrapText="1"/>
    </xf>
    <xf numFmtId="0" fontId="9" fillId="0" borderId="2" xfId="56" applyFont="1" applyBorder="1" applyAlignment="1">
      <alignment horizontal="left" vertical="top"/>
    </xf>
    <xf numFmtId="0" fontId="9" fillId="0" borderId="4" xfId="56" applyFont="1" applyBorder="1" applyAlignment="1">
      <alignment horizontal="left" vertical="top"/>
    </xf>
    <xf numFmtId="0" fontId="12" fillId="0" borderId="5" xfId="56" applyBorder="1"/>
    <xf numFmtId="0" fontId="12" fillId="0" borderId="6" xfId="56" applyBorder="1"/>
    <xf numFmtId="0" fontId="12" fillId="0" borderId="7" xfId="56" applyBorder="1"/>
    <xf numFmtId="0" fontId="10" fillId="0" borderId="2" xfId="56" applyFont="1" applyBorder="1" applyAlignment="1">
      <alignment horizontal="center"/>
    </xf>
    <xf numFmtId="0" fontId="7" fillId="0" borderId="5" xfId="56" applyFont="1" applyBorder="1" applyAlignment="1">
      <alignment horizontal="left" vertical="center"/>
    </xf>
    <xf numFmtId="0" fontId="7" fillId="0" borderId="6" xfId="56" applyFont="1" applyBorder="1" applyAlignment="1">
      <alignment horizontal="left" vertical="center"/>
    </xf>
    <xf numFmtId="0" fontId="7" fillId="0" borderId="7" xfId="56" applyFont="1" applyBorder="1" applyAlignment="1">
      <alignment horizontal="left" vertical="center"/>
    </xf>
    <xf numFmtId="0" fontId="8" fillId="0" borderId="5" xfId="56" applyFont="1" applyBorder="1" applyAlignment="1">
      <alignment horizontal="center" vertical="center"/>
    </xf>
    <xf numFmtId="0" fontId="8" fillId="0" borderId="6" xfId="56" applyFont="1" applyBorder="1" applyAlignment="1">
      <alignment horizontal="center" vertical="center"/>
    </xf>
    <xf numFmtId="0" fontId="8" fillId="0" borderId="7" xfId="56" applyFont="1" applyBorder="1" applyAlignment="1">
      <alignment horizontal="center" vertical="center"/>
    </xf>
    <xf numFmtId="0" fontId="7" fillId="0" borderId="7" xfId="56" applyFont="1" applyBorder="1" applyAlignment="1">
      <alignment horizontal="center" vertical="center"/>
    </xf>
    <xf numFmtId="0" fontId="10" fillId="0" borderId="2" xfId="56" applyFont="1" applyBorder="1"/>
    <xf numFmtId="0" fontId="10" fillId="0" borderId="0" xfId="56" applyFont="1" applyAlignment="1">
      <alignment horizontal="center" vertical="center"/>
    </xf>
    <xf numFmtId="177" fontId="10" fillId="0" borderId="0" xfId="56" applyNumberFormat="1" applyFont="1" applyAlignment="1">
      <alignment horizontal="center" vertical="center"/>
    </xf>
    <xf numFmtId="0" fontId="13" fillId="5" borderId="0" xfId="51" applyFont="1" applyFill="1"/>
    <xf numFmtId="0" fontId="14" fillId="5" borderId="0" xfId="51" applyFont="1" applyFill="1" applyAlignment="1">
      <alignment horizontal="center"/>
    </xf>
    <xf numFmtId="0" fontId="13" fillId="5" borderId="0" xfId="51" applyFont="1" applyFill="1" applyAlignment="1">
      <alignment horizontal="center"/>
    </xf>
    <xf numFmtId="0" fontId="14" fillId="5" borderId="9" xfId="49" applyFont="1" applyFill="1" applyBorder="1" applyAlignment="1">
      <alignment horizontal="left" vertical="center"/>
    </xf>
    <xf numFmtId="0" fontId="14" fillId="5" borderId="10" xfId="49" applyFont="1" applyFill="1" applyBorder="1" applyAlignment="1">
      <alignment horizontal="center" vertical="center"/>
    </xf>
    <xf numFmtId="0" fontId="14" fillId="5" borderId="10" xfId="49" applyFont="1" applyFill="1" applyBorder="1">
      <alignment vertical="center"/>
    </xf>
    <xf numFmtId="0" fontId="13" fillId="5" borderId="10" xfId="51" applyFont="1" applyFill="1" applyBorder="1" applyAlignment="1">
      <alignment horizontal="center"/>
    </xf>
    <xf numFmtId="0" fontId="14" fillId="5" borderId="10" xfId="49" applyFont="1" applyFill="1" applyBorder="1" applyAlignment="1">
      <alignment horizontal="left" vertical="center"/>
    </xf>
    <xf numFmtId="0" fontId="14" fillId="5" borderId="11" xfId="49" applyFont="1" applyFill="1" applyBorder="1" applyAlignment="1">
      <alignment vertical="center"/>
    </xf>
    <xf numFmtId="0" fontId="14" fillId="5" borderId="12" xfId="49" applyFont="1" applyFill="1" applyBorder="1" applyAlignment="1">
      <alignment vertical="center"/>
    </xf>
    <xf numFmtId="0" fontId="14" fillId="5" borderId="13" xfId="49" applyFont="1" applyFill="1" applyBorder="1" applyAlignment="1">
      <alignment vertical="center"/>
    </xf>
    <xf numFmtId="0" fontId="14" fillId="5" borderId="14" xfId="51" applyFont="1" applyFill="1" applyBorder="1" applyAlignment="1">
      <alignment horizontal="center" vertical="center"/>
    </xf>
    <xf numFmtId="0" fontId="14" fillId="5" borderId="2" xfId="51" applyFont="1" applyFill="1" applyBorder="1" applyAlignment="1">
      <alignment horizontal="center" vertical="center"/>
    </xf>
    <xf numFmtId="0" fontId="13" fillId="5" borderId="2" xfId="51" applyFont="1" applyFill="1" applyBorder="1" applyAlignment="1">
      <alignment horizontal="center"/>
    </xf>
    <xf numFmtId="0" fontId="14" fillId="5" borderId="5" xfId="51" applyFont="1" applyFill="1" applyBorder="1" applyAlignment="1">
      <alignment horizontal="center" vertical="center"/>
    </xf>
    <xf numFmtId="0" fontId="14" fillId="5" borderId="15" xfId="51" applyFont="1" applyFill="1" applyBorder="1" applyAlignment="1">
      <alignment horizontal="center" vertical="center"/>
    </xf>
    <xf numFmtId="49" fontId="15" fillId="5" borderId="2" xfId="0" applyNumberFormat="1" applyFont="1" applyFill="1" applyBorder="1" applyAlignment="1">
      <alignment horizontal="center"/>
    </xf>
    <xf numFmtId="49" fontId="16" fillId="5" borderId="2" xfId="0" applyNumberFormat="1" applyFont="1" applyFill="1" applyBorder="1" applyAlignment="1">
      <alignment horizontal="center"/>
    </xf>
    <xf numFmtId="49" fontId="15" fillId="5" borderId="2" xfId="0" applyNumberFormat="1" applyFont="1" applyFill="1" applyBorder="1" applyAlignment="1">
      <alignment horizontal="center" vertical="center"/>
    </xf>
    <xf numFmtId="0" fontId="14" fillId="5" borderId="6" xfId="51" applyFont="1" applyFill="1" applyBorder="1" applyAlignment="1">
      <alignment horizontal="center" vertical="center"/>
    </xf>
    <xf numFmtId="0" fontId="14" fillId="5" borderId="7" xfId="51" applyFont="1" applyFill="1" applyBorder="1" applyAlignment="1">
      <alignment horizontal="center" vertical="center"/>
    </xf>
    <xf numFmtId="0" fontId="14" fillId="5" borderId="5" xfId="52" applyFont="1" applyFill="1" applyBorder="1" applyAlignment="1">
      <alignment horizontal="center" vertical="center"/>
    </xf>
    <xf numFmtId="0" fontId="14" fillId="5" borderId="6" xfId="52" applyFont="1" applyFill="1" applyBorder="1" applyAlignment="1">
      <alignment horizontal="center" vertical="center"/>
    </xf>
    <xf numFmtId="0" fontId="14" fillId="5" borderId="7" xfId="52" applyFont="1" applyFill="1" applyBorder="1" applyAlignment="1">
      <alignment horizontal="center" vertical="center"/>
    </xf>
    <xf numFmtId="0" fontId="14" fillId="5" borderId="16" xfId="52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17" fillId="0" borderId="2" xfId="57" applyNumberFormat="1" applyFont="1" applyBorder="1" applyAlignment="1">
      <alignment horizontal="center" vertical="center"/>
    </xf>
    <xf numFmtId="49" fontId="14" fillId="5" borderId="2" xfId="52" applyNumberFormat="1" applyFont="1" applyFill="1" applyBorder="1" applyAlignment="1">
      <alignment horizontal="center" vertical="center"/>
    </xf>
    <xf numFmtId="49" fontId="14" fillId="5" borderId="5" xfId="52" applyNumberFormat="1" applyFont="1" applyFill="1" applyBorder="1" applyAlignment="1">
      <alignment horizontal="center" vertical="center"/>
    </xf>
    <xf numFmtId="49" fontId="14" fillId="5" borderId="15" xfId="52" applyNumberFormat="1" applyFont="1" applyFill="1" applyBorder="1" applyAlignment="1">
      <alignment horizontal="center" vertical="center"/>
    </xf>
    <xf numFmtId="49" fontId="16" fillId="0" borderId="2" xfId="49" applyNumberFormat="1" applyFont="1" applyBorder="1" applyAlignment="1">
      <alignment horizontal="center"/>
    </xf>
    <xf numFmtId="49" fontId="14" fillId="5" borderId="0" xfId="51" applyNumberFormat="1" applyFont="1" applyFill="1" applyAlignment="1">
      <alignment horizontal="center" vertical="center"/>
    </xf>
    <xf numFmtId="0" fontId="15" fillId="0" borderId="14" xfId="0" applyFont="1" applyFill="1" applyBorder="1" applyAlignment="1"/>
    <xf numFmtId="178" fontId="18" fillId="0" borderId="2" xfId="0" applyNumberFormat="1" applyFont="1" applyFill="1" applyBorder="1" applyAlignment="1">
      <alignment horizontal="left" vertical="center"/>
    </xf>
    <xf numFmtId="179" fontId="18" fillId="0" borderId="2" xfId="0" applyNumberFormat="1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 wrapText="1"/>
    </xf>
    <xf numFmtId="178" fontId="18" fillId="0" borderId="18" xfId="0" applyNumberFormat="1" applyFont="1" applyFill="1" applyBorder="1" applyAlignment="1">
      <alignment horizontal="left" vertical="center"/>
    </xf>
    <xf numFmtId="49" fontId="16" fillId="0" borderId="18" xfId="49" applyNumberFormat="1" applyFont="1" applyBorder="1" applyAlignment="1">
      <alignment horizontal="left" vertical="center" wrapText="1"/>
    </xf>
    <xf numFmtId="0" fontId="13" fillId="5" borderId="18" xfId="51" applyFont="1" applyFill="1" applyBorder="1" applyAlignment="1">
      <alignment horizontal="center"/>
    </xf>
    <xf numFmtId="49" fontId="14" fillId="5" borderId="18" xfId="52" applyNumberFormat="1" applyFont="1" applyFill="1" applyBorder="1" applyAlignment="1">
      <alignment horizontal="center" vertical="center"/>
    </xf>
    <xf numFmtId="49" fontId="14" fillId="5" borderId="19" xfId="52" applyNumberFormat="1" applyFont="1" applyFill="1" applyBorder="1" applyAlignment="1">
      <alignment horizontal="center" vertical="center"/>
    </xf>
    <xf numFmtId="49" fontId="14" fillId="5" borderId="20" xfId="52" applyNumberFormat="1" applyFont="1" applyFill="1" applyBorder="1" applyAlignment="1">
      <alignment horizontal="center" vertical="center"/>
    </xf>
    <xf numFmtId="0" fontId="14" fillId="5" borderId="0" xfId="51" applyFont="1" applyFill="1"/>
    <xf numFmtId="0" fontId="0" fillId="5" borderId="0" xfId="52" applyFont="1" applyFill="1">
      <alignment vertical="center"/>
    </xf>
    <xf numFmtId="14" fontId="14" fillId="5" borderId="0" xfId="51" applyNumberFormat="1" applyFont="1" applyFill="1"/>
    <xf numFmtId="0" fontId="19" fillId="0" borderId="0" xfId="49" applyAlignment="1">
      <alignment horizontal="left" vertical="center"/>
    </xf>
    <xf numFmtId="0" fontId="20" fillId="0" borderId="21" xfId="49" applyFont="1" applyBorder="1" applyAlignment="1">
      <alignment horizontal="center" vertical="top"/>
    </xf>
    <xf numFmtId="0" fontId="21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3" fillId="0" borderId="23" xfId="49" applyFont="1" applyBorder="1">
      <alignment vertical="center"/>
    </xf>
    <xf numFmtId="0" fontId="21" fillId="0" borderId="23" xfId="49" applyFont="1" applyBorder="1">
      <alignment vertical="center"/>
    </xf>
    <xf numFmtId="0" fontId="23" fillId="0" borderId="23" xfId="49" applyFont="1" applyBorder="1" applyAlignment="1">
      <alignment horizontal="center" vertical="center"/>
    </xf>
    <xf numFmtId="0" fontId="21" fillId="0" borderId="23" xfId="49" applyFont="1" applyBorder="1" applyAlignment="1">
      <alignment horizontal="left" vertical="center"/>
    </xf>
    <xf numFmtId="0" fontId="23" fillId="0" borderId="24" xfId="49" applyFont="1" applyBorder="1" applyAlignment="1">
      <alignment horizontal="center" vertical="center"/>
    </xf>
    <xf numFmtId="0" fontId="21" fillId="0" borderId="25" xfId="49" applyFont="1" applyBorder="1">
      <alignment vertical="center"/>
    </xf>
    <xf numFmtId="0" fontId="22" fillId="0" borderId="26" xfId="49" applyFont="1" applyBorder="1" applyAlignment="1">
      <alignment horizontal="center" vertical="center"/>
    </xf>
    <xf numFmtId="0" fontId="21" fillId="0" borderId="26" xfId="49" applyFont="1" applyBorder="1">
      <alignment vertical="center"/>
    </xf>
    <xf numFmtId="58" fontId="23" fillId="0" borderId="26" xfId="49" applyNumberFormat="1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5" xfId="49" applyFont="1" applyBorder="1" applyAlignment="1">
      <alignment horizontal="left" vertical="center"/>
    </xf>
    <xf numFmtId="0" fontId="22" fillId="0" borderId="26" xfId="49" applyFont="1" applyBorder="1" applyAlignment="1">
      <alignment horizontal="right" vertical="center"/>
    </xf>
    <xf numFmtId="0" fontId="21" fillId="0" borderId="26" xfId="49" applyFont="1" applyBorder="1" applyAlignment="1">
      <alignment horizontal="left" vertical="center"/>
    </xf>
    <xf numFmtId="0" fontId="23" fillId="0" borderId="26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1" fillId="0" borderId="28" xfId="49" applyFont="1" applyBorder="1">
      <alignment vertical="center"/>
    </xf>
    <xf numFmtId="0" fontId="22" fillId="0" borderId="29" xfId="49" applyFont="1" applyBorder="1" applyAlignment="1">
      <alignment horizontal="right" vertical="center"/>
    </xf>
    <xf numFmtId="0" fontId="21" fillId="0" borderId="29" xfId="49" applyFont="1" applyBorder="1">
      <alignment vertical="center"/>
    </xf>
    <xf numFmtId="0" fontId="23" fillId="0" borderId="29" xfId="49" applyFont="1" applyBorder="1">
      <alignment vertical="center"/>
    </xf>
    <xf numFmtId="0" fontId="23" fillId="0" borderId="29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1" fillId="0" borderId="0" xfId="49" applyFont="1">
      <alignment vertical="center"/>
    </xf>
    <xf numFmtId="0" fontId="23" fillId="0" borderId="0" xfId="49" applyFont="1">
      <alignment vertical="center"/>
    </xf>
    <xf numFmtId="0" fontId="23" fillId="0" borderId="0" xfId="49" applyFont="1" applyAlignment="1">
      <alignment horizontal="left" vertical="center"/>
    </xf>
    <xf numFmtId="0" fontId="21" fillId="0" borderId="22" xfId="49" applyFont="1" applyBorder="1">
      <alignment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center" vertical="center"/>
    </xf>
    <xf numFmtId="0" fontId="23" fillId="0" borderId="33" xfId="49" applyFont="1" applyBorder="1" applyAlignment="1">
      <alignment horizontal="center" vertical="center"/>
    </xf>
    <xf numFmtId="0" fontId="23" fillId="0" borderId="26" xfId="49" applyFont="1" applyBorder="1">
      <alignment vertical="center"/>
    </xf>
    <xf numFmtId="0" fontId="23" fillId="0" borderId="34" xfId="49" applyFont="1" applyBorder="1" applyAlignment="1">
      <alignment horizontal="center" vertical="center"/>
    </xf>
    <xf numFmtId="0" fontId="23" fillId="0" borderId="35" xfId="49" applyFont="1" applyBorder="1" applyAlignment="1">
      <alignment horizontal="center" vertical="center"/>
    </xf>
    <xf numFmtId="0" fontId="23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 wrapText="1"/>
    </xf>
    <xf numFmtId="0" fontId="23" fillId="0" borderId="26" xfId="49" applyFont="1" applyBorder="1" applyAlignment="1">
      <alignment horizontal="left" vertical="center" wrapText="1"/>
    </xf>
    <xf numFmtId="0" fontId="23" fillId="0" borderId="27" xfId="49" applyFont="1" applyBorder="1" applyAlignment="1">
      <alignment horizontal="left" vertical="center" wrapText="1"/>
    </xf>
    <xf numFmtId="0" fontId="21" fillId="0" borderId="28" xfId="49" applyFont="1" applyBorder="1" applyAlignment="1">
      <alignment horizontal="left" vertical="center"/>
    </xf>
    <xf numFmtId="0" fontId="19" fillId="0" borderId="29" xfId="49" applyBorder="1" applyAlignment="1">
      <alignment horizontal="center" vertical="center"/>
    </xf>
    <xf numFmtId="0" fontId="19" fillId="0" borderId="30" xfId="49" applyBorder="1" applyAlignment="1">
      <alignment horizontal="center"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left" vertical="center"/>
    </xf>
    <xf numFmtId="0" fontId="21" fillId="0" borderId="32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19" fillId="0" borderId="37" xfId="49" applyBorder="1" applyAlignment="1">
      <alignment horizontal="left" vertical="center"/>
    </xf>
    <xf numFmtId="0" fontId="19" fillId="0" borderId="35" xfId="49" applyBorder="1" applyAlignment="1">
      <alignment horizontal="left" vertical="center"/>
    </xf>
    <xf numFmtId="0" fontId="19" fillId="0" borderId="36" xfId="49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3" fillId="0" borderId="40" xfId="49" applyFont="1" applyBorder="1" applyAlignment="1">
      <alignment horizontal="left" vertical="center"/>
    </xf>
    <xf numFmtId="0" fontId="23" fillId="0" borderId="41" xfId="49" applyFont="1" applyBorder="1" applyAlignment="1">
      <alignment horizontal="left" vertical="center"/>
    </xf>
    <xf numFmtId="0" fontId="23" fillId="0" borderId="42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16" fillId="0" borderId="23" xfId="49" applyFont="1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1" fillId="0" borderId="43" xfId="49" applyFont="1" applyBorder="1" applyAlignment="1">
      <alignment horizontal="left" vertical="center"/>
    </xf>
    <xf numFmtId="0" fontId="23" fillId="0" borderId="29" xfId="49" applyFont="1" applyBorder="1" applyAlignment="1">
      <alignment horizontal="center" vertical="center"/>
    </xf>
    <xf numFmtId="58" fontId="23" fillId="0" borderId="29" xfId="49" applyNumberFormat="1" applyFont="1" applyBorder="1">
      <alignment vertical="center"/>
    </xf>
    <xf numFmtId="0" fontId="21" fillId="0" borderId="29" xfId="49" applyFont="1" applyBorder="1" applyAlignment="1">
      <alignment horizontal="center" vertical="center"/>
    </xf>
    <xf numFmtId="0" fontId="23" fillId="0" borderId="30" xfId="49" applyFont="1" applyBorder="1" applyAlignment="1">
      <alignment horizontal="center" vertical="center"/>
    </xf>
    <xf numFmtId="0" fontId="14" fillId="5" borderId="11" xfId="49" applyFont="1" applyFill="1" applyBorder="1" applyAlignment="1">
      <alignment horizontal="left" vertical="center"/>
    </xf>
    <xf numFmtId="0" fontId="14" fillId="5" borderId="12" xfId="49" applyFont="1" applyFill="1" applyBorder="1" applyAlignment="1">
      <alignment horizontal="left" vertical="center"/>
    </xf>
    <xf numFmtId="0" fontId="14" fillId="5" borderId="13" xfId="49" applyFont="1" applyFill="1" applyBorder="1" applyAlignment="1">
      <alignment horizontal="left" vertical="center"/>
    </xf>
    <xf numFmtId="49" fontId="16" fillId="5" borderId="2" xfId="0" applyNumberFormat="1" applyFont="1" applyFill="1" applyBorder="1" applyAlignment="1">
      <alignment horizontal="center" vertical="center"/>
    </xf>
    <xf numFmtId="49" fontId="15" fillId="5" borderId="5" xfId="0" applyNumberFormat="1" applyFont="1" applyFill="1" applyBorder="1" applyAlignment="1">
      <alignment horizontal="center" vertical="center"/>
    </xf>
    <xf numFmtId="49" fontId="15" fillId="5" borderId="15" xfId="0" applyNumberFormat="1" applyFont="1" applyFill="1" applyBorder="1" applyAlignment="1">
      <alignment horizontal="center" vertical="center"/>
    </xf>
    <xf numFmtId="0" fontId="13" fillId="5" borderId="0" xfId="51" applyFont="1" applyFill="1" applyAlignment="1">
      <alignment vertical="center"/>
    </xf>
    <xf numFmtId="49" fontId="25" fillId="5" borderId="18" xfId="52" applyNumberFormat="1" applyFont="1" applyFill="1" applyBorder="1" applyAlignment="1">
      <alignment horizontal="center" vertical="center"/>
    </xf>
    <xf numFmtId="49" fontId="13" fillId="5" borderId="18" xfId="52" applyNumberFormat="1" applyFont="1" applyFill="1" applyBorder="1" applyAlignment="1">
      <alignment horizontal="center" vertical="center"/>
    </xf>
    <xf numFmtId="49" fontId="25" fillId="5" borderId="19" xfId="52" applyNumberFormat="1" applyFont="1" applyFill="1" applyBorder="1" applyAlignment="1">
      <alignment horizontal="center" vertical="center"/>
    </xf>
    <xf numFmtId="0" fontId="13" fillId="5" borderId="5" xfId="51" applyFont="1" applyFill="1" applyBorder="1" applyAlignment="1">
      <alignment horizontal="center" vertical="center"/>
    </xf>
    <xf numFmtId="0" fontId="13" fillId="5" borderId="6" xfId="51" applyFont="1" applyFill="1" applyBorder="1" applyAlignment="1">
      <alignment horizontal="center" vertical="center"/>
    </xf>
    <xf numFmtId="0" fontId="13" fillId="5" borderId="7" xfId="51" applyFont="1" applyFill="1" applyBorder="1" applyAlignment="1">
      <alignment horizontal="center" vertical="center"/>
    </xf>
    <xf numFmtId="0" fontId="13" fillId="5" borderId="16" xfId="51" applyFont="1" applyFill="1" applyBorder="1" applyAlignment="1">
      <alignment horizontal="center" vertical="center"/>
    </xf>
    <xf numFmtId="0" fontId="17" fillId="0" borderId="2" xfId="57" applyNumberFormat="1" applyFont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49" fontId="13" fillId="5" borderId="2" xfId="52" applyNumberFormat="1" applyFont="1" applyFill="1" applyBorder="1" applyAlignment="1">
      <alignment horizontal="center" vertical="center"/>
    </xf>
    <xf numFmtId="49" fontId="13" fillId="5" borderId="5" xfId="52" applyNumberFormat="1" applyFont="1" applyFill="1" applyBorder="1" applyAlignment="1">
      <alignment horizontal="center" vertical="center"/>
    </xf>
    <xf numFmtId="49" fontId="13" fillId="5" borderId="15" xfId="52" applyNumberFormat="1" applyFont="1" applyFill="1" applyBorder="1" applyAlignment="1">
      <alignment horizontal="center" vertical="center"/>
    </xf>
    <xf numFmtId="0" fontId="16" fillId="0" borderId="2" xfId="49" applyNumberFormat="1" applyFont="1" applyBorder="1" applyAlignment="1">
      <alignment horizontal="center" vertical="center"/>
    </xf>
    <xf numFmtId="49" fontId="16" fillId="0" borderId="2" xfId="49" applyNumberFormat="1" applyFont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/>
    </xf>
    <xf numFmtId="49" fontId="16" fillId="0" borderId="3" xfId="49" applyNumberFormat="1" applyFont="1" applyBorder="1" applyAlignment="1">
      <alignment horizontal="center" vertical="center"/>
    </xf>
    <xf numFmtId="0" fontId="13" fillId="5" borderId="3" xfId="51" applyFont="1" applyFill="1" applyBorder="1" applyAlignment="1">
      <alignment horizontal="center"/>
    </xf>
    <xf numFmtId="49" fontId="13" fillId="5" borderId="3" xfId="52" applyNumberFormat="1" applyFont="1" applyFill="1" applyBorder="1" applyAlignment="1">
      <alignment horizontal="center" vertical="center"/>
    </xf>
    <xf numFmtId="49" fontId="13" fillId="5" borderId="44" xfId="52" applyNumberFormat="1" applyFont="1" applyFill="1" applyBorder="1" applyAlignment="1">
      <alignment horizontal="center" vertical="center"/>
    </xf>
    <xf numFmtId="49" fontId="13" fillId="5" borderId="45" xfId="52" applyNumberFormat="1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/>
    </xf>
    <xf numFmtId="0" fontId="15" fillId="0" borderId="17" xfId="0" applyFont="1" applyBorder="1" applyAlignment="1">
      <alignment horizontal="left" vertical="center" wrapText="1"/>
    </xf>
    <xf numFmtId="178" fontId="18" fillId="0" borderId="18" xfId="0" applyNumberFormat="1" applyFont="1" applyBorder="1" applyAlignment="1">
      <alignment horizontal="left" vertical="center"/>
    </xf>
    <xf numFmtId="178" fontId="18" fillId="0" borderId="18" xfId="0" applyNumberFormat="1" applyFont="1" applyBorder="1" applyAlignment="1">
      <alignment horizontal="center" vertical="center"/>
    </xf>
    <xf numFmtId="49" fontId="13" fillId="5" borderId="20" xfId="52" applyNumberFormat="1" applyFont="1" applyFill="1" applyBorder="1" applyAlignment="1">
      <alignment horizontal="center" vertical="center"/>
    </xf>
    <xf numFmtId="180" fontId="14" fillId="5" borderId="0" xfId="51" applyNumberFormat="1" applyFont="1" applyFill="1"/>
    <xf numFmtId="0" fontId="27" fillId="0" borderId="21" xfId="49" applyFont="1" applyBorder="1" applyAlignment="1">
      <alignment horizontal="center" vertical="top"/>
    </xf>
    <xf numFmtId="0" fontId="24" fillId="0" borderId="47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24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left" vertical="center"/>
    </xf>
    <xf numFmtId="0" fontId="19" fillId="0" borderId="48" xfId="49" applyBorder="1" applyAlignment="1">
      <alignment horizontal="center" vertical="center"/>
    </xf>
    <xf numFmtId="0" fontId="19" fillId="0" borderId="49" xfId="49" applyBorder="1" applyAlignment="1">
      <alignment horizontal="center" vertical="center"/>
    </xf>
    <xf numFmtId="0" fontId="16" fillId="0" borderId="22" xfId="49" applyFont="1" applyBorder="1" applyAlignment="1">
      <alignment horizontal="center" vertical="center"/>
    </xf>
    <xf numFmtId="0" fontId="16" fillId="0" borderId="23" xfId="49" applyFont="1" applyBorder="1" applyAlignment="1">
      <alignment horizontal="center" vertical="center"/>
    </xf>
    <xf numFmtId="0" fontId="16" fillId="0" borderId="24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3" xfId="49" applyFont="1" applyBorder="1" applyAlignment="1">
      <alignment horizontal="center" vertical="center"/>
    </xf>
    <xf numFmtId="0" fontId="24" fillId="0" borderId="24" xfId="49" applyFont="1" applyBorder="1" applyAlignment="1">
      <alignment horizontal="center" vertical="center"/>
    </xf>
    <xf numFmtId="0" fontId="16" fillId="0" borderId="25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14" fontId="22" fillId="0" borderId="26" xfId="49" applyNumberFormat="1" applyFont="1" applyBorder="1" applyAlignment="1">
      <alignment horizontal="center" vertical="center"/>
    </xf>
    <xf numFmtId="14" fontId="22" fillId="0" borderId="27" xfId="49" applyNumberFormat="1" applyFont="1" applyBorder="1" applyAlignment="1">
      <alignment horizontal="center" vertical="center"/>
    </xf>
    <xf numFmtId="0" fontId="16" fillId="0" borderId="25" xfId="49" applyFont="1" applyBorder="1">
      <alignment vertical="center"/>
    </xf>
    <xf numFmtId="0" fontId="22" fillId="0" borderId="26" xfId="49" applyFont="1" applyBorder="1">
      <alignment vertical="center"/>
    </xf>
    <xf numFmtId="0" fontId="22" fillId="0" borderId="27" xfId="49" applyFont="1" applyBorder="1">
      <alignment vertical="center"/>
    </xf>
    <xf numFmtId="0" fontId="16" fillId="0" borderId="26" xfId="49" applyFont="1" applyBorder="1">
      <alignment vertical="center"/>
    </xf>
    <xf numFmtId="0" fontId="22" fillId="0" borderId="34" xfId="49" applyFont="1" applyBorder="1" applyAlignment="1">
      <alignment horizontal="left" vertical="center"/>
    </xf>
    <xf numFmtId="0" fontId="22" fillId="0" borderId="36" xfId="49" applyFont="1" applyBorder="1" applyAlignment="1">
      <alignment horizontal="left" vertical="center"/>
    </xf>
    <xf numFmtId="0" fontId="19" fillId="0" borderId="26" xfId="49" applyBorder="1">
      <alignment vertical="center"/>
    </xf>
    <xf numFmtId="0" fontId="16" fillId="0" borderId="28" xfId="49" applyFont="1" applyBorder="1">
      <alignment vertical="center"/>
    </xf>
    <xf numFmtId="0" fontId="22" fillId="0" borderId="29" xfId="49" applyFont="1" applyBorder="1" applyAlignment="1">
      <alignment horizontal="center" vertical="center"/>
    </xf>
    <xf numFmtId="0" fontId="22" fillId="0" borderId="30" xfId="49" applyFont="1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14" fontId="22" fillId="0" borderId="29" xfId="49" applyNumberFormat="1" applyFont="1" applyBorder="1" applyAlignment="1">
      <alignment horizontal="center" vertical="center"/>
    </xf>
    <xf numFmtId="14" fontId="22" fillId="0" borderId="30" xfId="49" applyNumberFormat="1" applyFont="1" applyBorder="1" applyAlignment="1">
      <alignment horizontal="center" vertical="center"/>
    </xf>
    <xf numFmtId="0" fontId="22" fillId="0" borderId="29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4" fillId="0" borderId="52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/>
    </xf>
    <xf numFmtId="0" fontId="24" fillId="0" borderId="54" xfId="49" applyFont="1" applyBorder="1" applyAlignment="1">
      <alignment horizontal="left" vertical="center"/>
    </xf>
    <xf numFmtId="0" fontId="16" fillId="0" borderId="55" xfId="49" applyFont="1" applyBorder="1">
      <alignment vertical="center"/>
    </xf>
    <xf numFmtId="0" fontId="19" fillId="0" borderId="56" xfId="49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19" fillId="0" borderId="56" xfId="49" applyBorder="1">
      <alignment vertical="center"/>
    </xf>
    <xf numFmtId="0" fontId="16" fillId="0" borderId="56" xfId="49" applyFont="1" applyBorder="1">
      <alignment vertical="center"/>
    </xf>
    <xf numFmtId="0" fontId="22" fillId="0" borderId="57" xfId="49" applyFont="1" applyBorder="1" applyAlignment="1">
      <alignment horizontal="left" vertical="center"/>
    </xf>
    <xf numFmtId="0" fontId="19" fillId="0" borderId="26" xfId="49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6" fillId="0" borderId="55" xfId="49" applyFont="1" applyBorder="1" applyAlignment="1">
      <alignment horizontal="center" vertical="center"/>
    </xf>
    <xf numFmtId="0" fontId="22" fillId="0" borderId="56" xfId="49" applyFont="1" applyBorder="1" applyAlignment="1">
      <alignment horizontal="center" vertical="center"/>
    </xf>
    <xf numFmtId="0" fontId="16" fillId="0" borderId="56" xfId="49" applyFont="1" applyBorder="1" applyAlignment="1">
      <alignment horizontal="center" vertical="center"/>
    </xf>
    <xf numFmtId="0" fontId="19" fillId="0" borderId="56" xfId="49" applyBorder="1" applyAlignment="1">
      <alignment horizontal="center" vertical="center"/>
    </xf>
    <xf numFmtId="0" fontId="16" fillId="0" borderId="25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19" fillId="0" borderId="26" xfId="49" applyBorder="1" applyAlignment="1">
      <alignment horizontal="center" vertical="center"/>
    </xf>
    <xf numFmtId="0" fontId="16" fillId="0" borderId="0" xfId="49" applyFont="1">
      <alignment vertical="center"/>
    </xf>
    <xf numFmtId="0" fontId="16" fillId="0" borderId="40" xfId="49" applyFont="1" applyBorder="1" applyAlignment="1">
      <alignment horizontal="left" vertical="center" wrapText="1"/>
    </xf>
    <xf numFmtId="0" fontId="16" fillId="0" borderId="41" xfId="49" applyFont="1" applyBorder="1" applyAlignment="1">
      <alignment horizontal="left" vertical="center" wrapText="1"/>
    </xf>
    <xf numFmtId="0" fontId="16" fillId="0" borderId="42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 wrapText="1"/>
    </xf>
    <xf numFmtId="0" fontId="22" fillId="0" borderId="25" xfId="49" applyFont="1" applyBorder="1" applyAlignment="1">
      <alignment horizontal="left" vertical="center"/>
    </xf>
    <xf numFmtId="9" fontId="22" fillId="0" borderId="26" xfId="49" applyNumberFormat="1" applyFont="1" applyBorder="1" applyAlignment="1">
      <alignment horizontal="center" vertical="center"/>
    </xf>
    <xf numFmtId="0" fontId="29" fillId="0" borderId="27" xfId="49" applyFont="1" applyBorder="1" applyAlignment="1">
      <alignment horizontal="left" vertical="center" wrapText="1"/>
    </xf>
    <xf numFmtId="0" fontId="29" fillId="0" borderId="27" xfId="49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9" fontId="22" fillId="0" borderId="39" xfId="49" applyNumberFormat="1" applyFont="1" applyBorder="1" applyAlignment="1">
      <alignment horizontal="left" vertical="center"/>
    </xf>
    <xf numFmtId="9" fontId="22" fillId="0" borderId="32" xfId="49" applyNumberFormat="1" applyFont="1" applyBorder="1" applyAlignment="1">
      <alignment horizontal="left" vertical="center"/>
    </xf>
    <xf numFmtId="9" fontId="22" fillId="0" borderId="33" xfId="49" applyNumberFormat="1" applyFont="1" applyBorder="1" applyAlignment="1">
      <alignment horizontal="left" vertical="center"/>
    </xf>
    <xf numFmtId="9" fontId="22" fillId="0" borderId="40" xfId="49" applyNumberFormat="1" applyFont="1" applyBorder="1" applyAlignment="1">
      <alignment horizontal="left" vertical="center"/>
    </xf>
    <xf numFmtId="9" fontId="22" fillId="0" borderId="41" xfId="49" applyNumberFormat="1" applyFont="1" applyBorder="1" applyAlignment="1">
      <alignment horizontal="left" vertical="center"/>
    </xf>
    <xf numFmtId="9" fontId="22" fillId="0" borderId="42" xfId="49" applyNumberFormat="1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59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2" fillId="0" borderId="60" xfId="49" applyFont="1" applyBorder="1" applyAlignment="1">
      <alignment horizontal="left" vertical="center"/>
    </xf>
    <xf numFmtId="0" fontId="22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left" vertical="center"/>
    </xf>
    <xf numFmtId="0" fontId="22" fillId="0" borderId="37" xfId="49" applyFont="1" applyBorder="1" applyAlignment="1">
      <alignment horizontal="left" vertical="center"/>
    </xf>
    <xf numFmtId="0" fontId="22" fillId="0" borderId="35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24" fillId="0" borderId="47" xfId="49" applyFont="1" applyBorder="1">
      <alignment vertical="center"/>
    </xf>
    <xf numFmtId="0" fontId="30" fillId="0" borderId="53" xfId="49" applyFont="1" applyBorder="1" applyAlignment="1">
      <alignment horizontal="center" vertical="center"/>
    </xf>
    <xf numFmtId="0" fontId="24" fillId="0" borderId="48" xfId="49" applyFont="1" applyBorder="1">
      <alignment vertical="center"/>
    </xf>
    <xf numFmtId="0" fontId="22" fillId="0" borderId="63" xfId="49" applyFont="1" applyBorder="1">
      <alignment vertical="center"/>
    </xf>
    <xf numFmtId="0" fontId="24" fillId="0" borderId="63" xfId="49" applyFont="1" applyBorder="1">
      <alignment vertical="center"/>
    </xf>
    <xf numFmtId="58" fontId="19" fillId="0" borderId="48" xfId="49" applyNumberFormat="1" applyBorder="1">
      <alignment vertical="center"/>
    </xf>
    <xf numFmtId="0" fontId="24" fillId="0" borderId="38" xfId="49" applyFont="1" applyBorder="1" applyAlignment="1">
      <alignment horizontal="center" vertical="center"/>
    </xf>
    <xf numFmtId="0" fontId="24" fillId="0" borderId="64" xfId="49" applyFont="1" applyBorder="1" applyAlignment="1">
      <alignment horizontal="center" vertical="center"/>
    </xf>
    <xf numFmtId="0" fontId="22" fillId="0" borderId="63" xfId="49" applyFont="1" applyBorder="1" applyAlignment="1">
      <alignment horizontal="center" vertical="center"/>
    </xf>
    <xf numFmtId="0" fontId="22" fillId="0" borderId="51" xfId="49" applyFont="1" applyBorder="1" applyAlignment="1">
      <alignment horizontal="center" vertical="center"/>
    </xf>
    <xf numFmtId="0" fontId="22" fillId="0" borderId="50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19" fillId="0" borderId="63" xfId="49" applyBorder="1">
      <alignment vertical="center"/>
    </xf>
    <xf numFmtId="0" fontId="31" fillId="0" borderId="65" xfId="0" applyFont="1" applyBorder="1" applyAlignment="1">
      <alignment horizontal="center" vertical="center" wrapText="1"/>
    </xf>
    <xf numFmtId="0" fontId="31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6" borderId="5" xfId="0" applyFont="1" applyFill="1" applyBorder="1" applyAlignment="1">
      <alignment horizontal="center" vertical="center"/>
    </xf>
    <xf numFmtId="0" fontId="32" fillId="6" borderId="7" xfId="0" applyFont="1" applyFill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32" fillId="6" borderId="2" xfId="0" applyFont="1" applyFill="1" applyBorder="1"/>
    <xf numFmtId="0" fontId="32" fillId="0" borderId="70" xfId="0" applyFont="1" applyBorder="1"/>
    <xf numFmtId="0" fontId="0" fillId="0" borderId="68" xfId="0" applyBorder="1"/>
    <xf numFmtId="0" fontId="0" fillId="6" borderId="2" xfId="0" applyFill="1" applyBorder="1"/>
    <xf numFmtId="0" fontId="0" fillId="0" borderId="70" xfId="0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0" borderId="73" xfId="0" applyBorder="1"/>
    <xf numFmtId="0" fontId="0" fillId="7" borderId="0" xfId="0" applyFill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7" xfId="56"/>
    <cellStyle name="常规 8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tif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40822</xdr:colOff>
      <xdr:row>64</xdr:row>
      <xdr:rowOff>18651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746490" cy="128200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243416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851344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243416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851344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820209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73375" y="4152900"/>
          <a:ext cx="4375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820209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22575" y="2674620"/>
          <a:ext cx="44265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820209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46375" y="2674620"/>
          <a:ext cx="4502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820209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73375" y="3044190"/>
          <a:ext cx="4375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820209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73375" y="4152900"/>
          <a:ext cx="437578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781897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873375" y="640842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781897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822575" y="2674620"/>
          <a:ext cx="43884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781897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746375" y="2674620"/>
          <a:ext cx="4464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781897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73375" y="304419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781897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873375" y="6408420"/>
          <a:ext cx="43376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1</xdr:row>
      <xdr:rowOff>0</xdr:rowOff>
    </xdr:from>
    <xdr:to>
      <xdr:col>11</xdr:col>
      <xdr:colOff>53263</xdr:colOff>
      <xdr:row>51</xdr:row>
      <xdr:rowOff>131290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7901"/>
        <a:stretch>
          <a:fillRect/>
        </a:stretch>
      </xdr:blipFill>
      <xdr:spPr>
        <a:xfrm>
          <a:off x="0" y="333375"/>
          <a:ext cx="8301355" cy="10439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10</xdr:col>
      <xdr:colOff>25188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82925" y="5554980"/>
          <a:ext cx="43522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25188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32125" y="2598420"/>
          <a:ext cx="44030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25188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55925" y="2598420"/>
          <a:ext cx="44792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25188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82925" y="2967990"/>
          <a:ext cx="43522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25188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82925" y="5554980"/>
          <a:ext cx="43522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15240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82925" y="555498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15240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32125" y="259842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15240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55925" y="259842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15240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82925" y="296799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10</xdr:col>
      <xdr:colOff>15240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82925" y="555498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54610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82925" y="40767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54610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32125" y="2598420"/>
          <a:ext cx="44329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54610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55925" y="2598420"/>
          <a:ext cx="4509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54610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82925" y="296799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54610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82925" y="407670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16510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82925" y="63436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16510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32125" y="25984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16510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5925" y="25984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16510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82925" y="296799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10</xdr:col>
      <xdr:colOff>16510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82925" y="634365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9525</xdr:rowOff>
    </xdr:from>
    <xdr:ext cx="12792074" cy="7543800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14675"/>
          <a:ext cx="12791440" cy="75438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28575</xdr:rowOff>
    </xdr:from>
    <xdr:ext cx="14630400" cy="7543800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71900"/>
          <a:ext cx="14630400" cy="75438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66675</xdr:colOff>
      <xdr:row>19</xdr:row>
      <xdr:rowOff>57150</xdr:rowOff>
    </xdr:from>
    <xdr:ext cx="13963650" cy="7543800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24275"/>
          <a:ext cx="13963650" cy="75438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95250</xdr:rowOff>
    </xdr:from>
    <xdr:ext cx="14049374" cy="7543800"/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2850"/>
          <a:ext cx="14048740" cy="7543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0</v>
      </c>
      <c r="C2" s="362"/>
      <c r="D2" s="362"/>
      <c r="E2" s="362"/>
      <c r="F2" s="362"/>
      <c r="G2" s="362"/>
      <c r="H2" s="362"/>
      <c r="I2" s="363"/>
    </row>
    <row r="3" ht="27.95" customHeight="1" spans="2:9">
      <c r="B3" s="364"/>
      <c r="C3" s="365"/>
      <c r="D3" s="366" t="s">
        <v>1</v>
      </c>
      <c r="E3" s="367"/>
      <c r="F3" s="368" t="s">
        <v>2</v>
      </c>
      <c r="G3" s="369"/>
      <c r="H3" s="366" t="s">
        <v>3</v>
      </c>
      <c r="I3" s="370"/>
    </row>
    <row r="4" ht="27.95" customHeight="1" spans="2:9">
      <c r="B4" s="364" t="s">
        <v>4</v>
      </c>
      <c r="C4" s="365" t="s">
        <v>5</v>
      </c>
      <c r="D4" s="365" t="s">
        <v>6</v>
      </c>
      <c r="E4" s="365" t="s">
        <v>7</v>
      </c>
      <c r="F4" s="371" t="s">
        <v>6</v>
      </c>
      <c r="G4" s="371" t="s">
        <v>7</v>
      </c>
      <c r="H4" s="365" t="s">
        <v>6</v>
      </c>
      <c r="I4" s="372" t="s">
        <v>7</v>
      </c>
    </row>
    <row r="5" ht="27.95" customHeight="1" spans="2:9">
      <c r="B5" s="373" t="s">
        <v>8</v>
      </c>
      <c r="C5" s="16">
        <v>13</v>
      </c>
      <c r="D5" s="16">
        <v>0</v>
      </c>
      <c r="E5" s="16">
        <v>1</v>
      </c>
      <c r="F5" s="374">
        <v>0</v>
      </c>
      <c r="G5" s="374">
        <v>1</v>
      </c>
      <c r="H5" s="16">
        <v>1</v>
      </c>
      <c r="I5" s="375">
        <v>2</v>
      </c>
    </row>
    <row r="6" ht="27.95" customHeight="1" spans="2:9">
      <c r="B6" s="373" t="s">
        <v>9</v>
      </c>
      <c r="C6" s="16">
        <v>20</v>
      </c>
      <c r="D6" s="16">
        <v>0</v>
      </c>
      <c r="E6" s="16">
        <v>1</v>
      </c>
      <c r="F6" s="374">
        <v>1</v>
      </c>
      <c r="G6" s="374">
        <v>2</v>
      </c>
      <c r="H6" s="16">
        <v>2</v>
      </c>
      <c r="I6" s="375">
        <v>3</v>
      </c>
    </row>
    <row r="7" ht="27.95" customHeight="1" spans="2:9">
      <c r="B7" s="373" t="s">
        <v>10</v>
      </c>
      <c r="C7" s="16">
        <v>32</v>
      </c>
      <c r="D7" s="16">
        <v>0</v>
      </c>
      <c r="E7" s="16">
        <v>1</v>
      </c>
      <c r="F7" s="374">
        <v>2</v>
      </c>
      <c r="G7" s="374">
        <v>3</v>
      </c>
      <c r="H7" s="16">
        <v>3</v>
      </c>
      <c r="I7" s="375">
        <v>4</v>
      </c>
    </row>
    <row r="8" ht="27.95" customHeight="1" spans="2:9">
      <c r="B8" s="373" t="s">
        <v>11</v>
      </c>
      <c r="C8" s="16">
        <v>50</v>
      </c>
      <c r="D8" s="16">
        <v>1</v>
      </c>
      <c r="E8" s="16">
        <v>2</v>
      </c>
      <c r="F8" s="374">
        <v>3</v>
      </c>
      <c r="G8" s="374">
        <v>4</v>
      </c>
      <c r="H8" s="16">
        <v>5</v>
      </c>
      <c r="I8" s="375">
        <v>6</v>
      </c>
    </row>
    <row r="9" ht="27.95" customHeight="1" spans="2:9">
      <c r="B9" s="373" t="s">
        <v>12</v>
      </c>
      <c r="C9" s="16">
        <v>80</v>
      </c>
      <c r="D9" s="16">
        <v>2</v>
      </c>
      <c r="E9" s="16">
        <v>3</v>
      </c>
      <c r="F9" s="374">
        <v>5</v>
      </c>
      <c r="G9" s="374">
        <v>6</v>
      </c>
      <c r="H9" s="16">
        <v>7</v>
      </c>
      <c r="I9" s="375">
        <v>8</v>
      </c>
    </row>
    <row r="10" ht="27.95" customHeight="1" spans="2:9">
      <c r="B10" s="373" t="s">
        <v>13</v>
      </c>
      <c r="C10" s="16">
        <v>125</v>
      </c>
      <c r="D10" s="16">
        <v>3</v>
      </c>
      <c r="E10" s="16">
        <v>4</v>
      </c>
      <c r="F10" s="374">
        <v>7</v>
      </c>
      <c r="G10" s="374">
        <v>8</v>
      </c>
      <c r="H10" s="16">
        <v>10</v>
      </c>
      <c r="I10" s="375">
        <v>11</v>
      </c>
    </row>
    <row r="11" ht="27.95" customHeight="1" spans="2:9">
      <c r="B11" s="373" t="s">
        <v>14</v>
      </c>
      <c r="C11" s="16">
        <v>200</v>
      </c>
      <c r="D11" s="16">
        <v>5</v>
      </c>
      <c r="E11" s="16">
        <v>6</v>
      </c>
      <c r="F11" s="374">
        <v>10</v>
      </c>
      <c r="G11" s="374">
        <v>11</v>
      </c>
      <c r="H11" s="16">
        <v>14</v>
      </c>
      <c r="I11" s="375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79">
        <v>22</v>
      </c>
    </row>
    <row r="14" spans="2:9">
      <c r="B14" s="380" t="s">
        <v>16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T14" sqref="T14"/>
    </sheetView>
  </sheetViews>
  <sheetFormatPr defaultColWidth="9" defaultRowHeight="13.5"/>
  <cols>
    <col min="1" max="1" width="9" style="73"/>
    <col min="2" max="2" width="13.75" style="73" customWidth="1"/>
    <col min="3" max="3" width="11.875" style="73" customWidth="1"/>
    <col min="4" max="4" width="18.875" style="73" customWidth="1"/>
    <col min="5" max="5" width="17.125" style="73" customWidth="1"/>
    <col min="6" max="6" width="18.75" style="73" customWidth="1"/>
    <col min="7" max="7" width="9" style="73"/>
    <col min="8" max="8" width="12.75" style="73" customWidth="1"/>
    <col min="9" max="16384" width="9" style="73"/>
  </cols>
  <sheetData>
    <row r="1" ht="29.25" spans="1:16">
      <c r="A1" s="74" t="s">
        <v>210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211</v>
      </c>
      <c r="B2" s="76" t="s">
        <v>212</v>
      </c>
      <c r="C2" s="76" t="s">
        <v>213</v>
      </c>
      <c r="D2" s="76" t="s">
        <v>214</v>
      </c>
      <c r="E2" s="76" t="s">
        <v>215</v>
      </c>
      <c r="F2" s="76" t="s">
        <v>216</v>
      </c>
      <c r="G2" s="76" t="s">
        <v>217</v>
      </c>
      <c r="H2" s="76" t="s">
        <v>218</v>
      </c>
      <c r="I2" s="75" t="s">
        <v>219</v>
      </c>
      <c r="J2" s="75" t="s">
        <v>220</v>
      </c>
      <c r="K2" s="75" t="s">
        <v>221</v>
      </c>
      <c r="L2" s="75" t="s">
        <v>242</v>
      </c>
      <c r="M2" s="75" t="s">
        <v>223</v>
      </c>
      <c r="N2" s="75" t="s">
        <v>224</v>
      </c>
      <c r="O2" s="76" t="s">
        <v>225</v>
      </c>
      <c r="P2" s="76" t="s">
        <v>226</v>
      </c>
    </row>
    <row r="3" ht="16.5" spans="1:16">
      <c r="A3" s="75"/>
      <c r="B3" s="77"/>
      <c r="C3" s="77"/>
      <c r="D3" s="77"/>
      <c r="E3" s="77"/>
      <c r="F3" s="77"/>
      <c r="G3" s="77"/>
      <c r="H3" s="77"/>
      <c r="I3" s="75" t="s">
        <v>227</v>
      </c>
      <c r="J3" s="75" t="s">
        <v>227</v>
      </c>
      <c r="K3" s="75" t="s">
        <v>227</v>
      </c>
      <c r="L3" s="75" t="s">
        <v>227</v>
      </c>
      <c r="M3" s="75" t="s">
        <v>227</v>
      </c>
      <c r="N3" s="75" t="s">
        <v>227</v>
      </c>
      <c r="O3" s="77"/>
      <c r="P3" s="77"/>
    </row>
    <row r="4" ht="14.25" spans="1:16">
      <c r="A4" s="78">
        <v>1</v>
      </c>
      <c r="B4" s="78" t="s">
        <v>248</v>
      </c>
      <c r="C4" s="78" t="s">
        <v>249</v>
      </c>
      <c r="D4" s="78" t="s">
        <v>230</v>
      </c>
      <c r="E4" s="78" t="s">
        <v>98</v>
      </c>
      <c r="F4" s="79" t="s">
        <v>250</v>
      </c>
      <c r="G4" s="78" t="s">
        <v>27</v>
      </c>
      <c r="H4" s="78" t="s">
        <v>27</v>
      </c>
      <c r="I4" s="78"/>
      <c r="J4" s="78">
        <v>1</v>
      </c>
      <c r="K4" s="78"/>
      <c r="L4" s="80"/>
      <c r="M4" s="80">
        <v>5</v>
      </c>
      <c r="N4" s="80"/>
      <c r="O4" s="80">
        <v>6</v>
      </c>
      <c r="P4" s="81"/>
    </row>
    <row r="5" ht="14.25" spans="1:16">
      <c r="A5" s="78">
        <v>2</v>
      </c>
      <c r="B5" s="78" t="s">
        <v>251</v>
      </c>
      <c r="C5" s="78" t="s">
        <v>249</v>
      </c>
      <c r="D5" s="78" t="s">
        <v>230</v>
      </c>
      <c r="E5" s="78" t="s">
        <v>98</v>
      </c>
      <c r="F5" s="79" t="s">
        <v>250</v>
      </c>
      <c r="G5" s="78" t="s">
        <v>27</v>
      </c>
      <c r="H5" s="78" t="s">
        <v>27</v>
      </c>
      <c r="I5" s="78"/>
      <c r="J5" s="78">
        <v>4</v>
      </c>
      <c r="K5" s="78"/>
      <c r="L5" s="80"/>
      <c r="M5" s="80">
        <v>6</v>
      </c>
      <c r="N5" s="80"/>
      <c r="O5" s="80">
        <v>10</v>
      </c>
      <c r="P5" s="81"/>
    </row>
    <row r="6" spans="1:16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1"/>
    </row>
    <row r="7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6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</row>
    <row r="12" spans="1:16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</row>
    <row r="14" spans="1:16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1"/>
    </row>
    <row r="15" spans="1:16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ht="18.75" spans="1:16">
      <c r="A17" s="82" t="s">
        <v>252</v>
      </c>
      <c r="B17" s="82"/>
      <c r="C17" s="82"/>
      <c r="D17" s="82"/>
      <c r="E17" s="83"/>
      <c r="F17" s="83"/>
      <c r="G17" s="83"/>
      <c r="H17" s="83"/>
      <c r="I17" s="84" t="s">
        <v>233</v>
      </c>
      <c r="J17" s="84"/>
      <c r="K17" s="84"/>
      <c r="L17" s="84"/>
      <c r="M17" s="84"/>
      <c r="N17" s="84"/>
      <c r="O17" s="84"/>
      <c r="P17" s="84"/>
    </row>
    <row r="18" ht="16.5" spans="1:16">
      <c r="A18" s="85" t="s">
        <v>234</v>
      </c>
      <c r="B18" s="86"/>
      <c r="C18" s="86"/>
      <c r="D18" s="86"/>
      <c r="E18" s="87"/>
      <c r="F18" s="87"/>
      <c r="G18" s="87"/>
      <c r="H18" s="87"/>
      <c r="I18" s="86"/>
      <c r="J18" s="86"/>
      <c r="K18" s="86"/>
      <c r="L18" s="86"/>
      <c r="M18" s="86"/>
      <c r="N18" s="86"/>
      <c r="O18" s="86"/>
      <c r="P18" s="86"/>
    </row>
    <row r="19" spans="1:16">
      <c r="A19" s="88" t="s">
        <v>235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</row>
  </sheetData>
  <mergeCells count="16">
    <mergeCell ref="A1:P1"/>
    <mergeCell ref="A17:D17"/>
    <mergeCell ref="E17:H17"/>
    <mergeCell ref="I17:P17"/>
    <mergeCell ref="A18:P18"/>
    <mergeCell ref="A19:P1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Q10" sqref="Q10"/>
    </sheetView>
  </sheetViews>
  <sheetFormatPr defaultColWidth="9" defaultRowHeight="14.25"/>
  <cols>
    <col min="1" max="2" width="9" style="46"/>
    <col min="3" max="4" width="13.625" style="46" customWidth="1"/>
    <col min="5" max="5" width="14.125" style="46" customWidth="1"/>
    <col min="6" max="6" width="15" style="46" customWidth="1"/>
    <col min="7" max="16384" width="9" style="46"/>
  </cols>
  <sheetData>
    <row r="1" ht="29.25" spans="1:13">
      <c r="A1" s="47" t="s">
        <v>253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ht="16.5" spans="1:13">
      <c r="A2" s="48" t="s">
        <v>211</v>
      </c>
      <c r="B2" s="49" t="s">
        <v>216</v>
      </c>
      <c r="C2" s="49" t="s">
        <v>212</v>
      </c>
      <c r="D2" s="49" t="s">
        <v>213</v>
      </c>
      <c r="E2" s="49" t="s">
        <v>214</v>
      </c>
      <c r="F2" s="49" t="s">
        <v>215</v>
      </c>
      <c r="G2" s="48" t="s">
        <v>254</v>
      </c>
      <c r="H2" s="48"/>
      <c r="I2" s="48" t="s">
        <v>255</v>
      </c>
      <c r="J2" s="48"/>
      <c r="K2" s="50" t="s">
        <v>256</v>
      </c>
      <c r="L2" s="51" t="s">
        <v>257</v>
      </c>
      <c r="M2" s="52" t="s">
        <v>258</v>
      </c>
    </row>
    <row r="3" ht="16.5" spans="1:13">
      <c r="A3" s="48"/>
      <c r="B3" s="53"/>
      <c r="C3" s="53"/>
      <c r="D3" s="53"/>
      <c r="E3" s="53"/>
      <c r="F3" s="53"/>
      <c r="G3" s="48" t="s">
        <v>259</v>
      </c>
      <c r="H3" s="48" t="s">
        <v>260</v>
      </c>
      <c r="I3" s="48" t="s">
        <v>259</v>
      </c>
      <c r="J3" s="48" t="s">
        <v>260</v>
      </c>
      <c r="K3" s="54"/>
      <c r="L3" s="55"/>
      <c r="M3" s="56"/>
    </row>
    <row r="4" ht="24.95" customHeight="1" spans="1:13">
      <c r="A4" s="57">
        <v>1</v>
      </c>
      <c r="B4" s="58" t="s">
        <v>261</v>
      </c>
      <c r="C4" s="58" t="s">
        <v>248</v>
      </c>
      <c r="D4" s="58" t="s">
        <v>249</v>
      </c>
      <c r="E4" s="58" t="s">
        <v>230</v>
      </c>
      <c r="F4" s="58" t="s">
        <v>98</v>
      </c>
      <c r="G4" s="59">
        <v>-2.3</v>
      </c>
      <c r="H4" s="59">
        <v>-2.3</v>
      </c>
      <c r="I4" s="59">
        <v>-3.3</v>
      </c>
      <c r="J4" s="59">
        <v>-3</v>
      </c>
      <c r="K4" s="60"/>
      <c r="L4" s="60"/>
      <c r="M4" s="60" t="s">
        <v>262</v>
      </c>
    </row>
    <row r="5" ht="24.95" customHeight="1" spans="1:13">
      <c r="A5" s="57"/>
      <c r="B5" s="57"/>
      <c r="C5" s="57"/>
      <c r="D5" s="57"/>
      <c r="E5" s="57"/>
      <c r="F5" s="57"/>
      <c r="G5" s="61"/>
      <c r="H5" s="61"/>
      <c r="I5" s="62"/>
      <c r="J5" s="61"/>
      <c r="K5" s="60"/>
      <c r="L5" s="60"/>
      <c r="M5" s="60"/>
    </row>
    <row r="6" ht="24.95" customHeight="1" spans="1:13">
      <c r="A6" s="57"/>
      <c r="B6" s="57"/>
      <c r="C6" s="57"/>
      <c r="D6" s="57"/>
      <c r="E6" s="57"/>
      <c r="F6" s="57"/>
      <c r="G6" s="61"/>
      <c r="H6" s="61"/>
      <c r="I6" s="61"/>
      <c r="J6" s="62"/>
      <c r="K6" s="60"/>
      <c r="L6" s="60"/>
      <c r="M6" s="60"/>
    </row>
    <row r="7" ht="24.95" customHeight="1" spans="1:13">
      <c r="A7" s="60"/>
      <c r="B7" s="60"/>
      <c r="C7" s="60"/>
      <c r="D7" s="60"/>
      <c r="E7" s="60"/>
      <c r="F7" s="60"/>
      <c r="G7" s="63"/>
      <c r="H7" s="63"/>
      <c r="I7" s="63"/>
      <c r="J7" s="63"/>
      <c r="K7" s="60"/>
      <c r="L7" s="60"/>
      <c r="M7" s="60"/>
    </row>
    <row r="8" ht="24.95" customHeight="1" spans="1:13">
      <c r="A8" s="60"/>
      <c r="B8" s="60"/>
      <c r="C8" s="60"/>
      <c r="D8" s="60"/>
      <c r="E8" s="57"/>
      <c r="F8" s="60"/>
      <c r="G8" s="63"/>
      <c r="H8" s="63"/>
      <c r="I8" s="63"/>
      <c r="J8" s="63"/>
      <c r="K8" s="60"/>
      <c r="L8" s="60"/>
      <c r="M8" s="60"/>
    </row>
    <row r="9" ht="24.95" customHeight="1" spans="1:13">
      <c r="A9" s="60"/>
      <c r="B9" s="60"/>
      <c r="C9" s="60"/>
      <c r="D9" s="60"/>
      <c r="E9" s="60"/>
      <c r="F9" s="60"/>
      <c r="G9" s="63"/>
      <c r="H9" s="63"/>
      <c r="I9" s="63"/>
      <c r="J9" s="63"/>
      <c r="K9" s="60"/>
      <c r="L9" s="60"/>
      <c r="M9" s="60"/>
    </row>
    <row r="10" ht="33" customHeight="1" spans="1:13">
      <c r="A10" s="64" t="s">
        <v>263</v>
      </c>
      <c r="B10" s="65"/>
      <c r="C10" s="65"/>
      <c r="D10" s="65"/>
      <c r="E10" s="66"/>
      <c r="F10" s="67"/>
      <c r="G10" s="68"/>
      <c r="H10" s="64" t="s">
        <v>264</v>
      </c>
      <c r="I10" s="65"/>
      <c r="J10" s="65"/>
      <c r="K10" s="66"/>
      <c r="L10" s="69"/>
      <c r="M10" s="70"/>
    </row>
    <row r="11" ht="246.75" customHeight="1" spans="1:13">
      <c r="A11" s="71" t="s">
        <v>265</v>
      </c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267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35" t="s">
        <v>268</v>
      </c>
      <c r="H2" s="36"/>
      <c r="I2" s="37"/>
      <c r="J2" s="35" t="s">
        <v>269</v>
      </c>
      <c r="K2" s="36"/>
      <c r="L2" s="37"/>
      <c r="M2" s="35" t="s">
        <v>270</v>
      </c>
      <c r="N2" s="36"/>
      <c r="O2" s="37"/>
      <c r="P2" s="35" t="s">
        <v>271</v>
      </c>
      <c r="Q2" s="36"/>
      <c r="R2" s="37"/>
      <c r="S2" s="36" t="s">
        <v>272</v>
      </c>
      <c r="T2" s="36"/>
      <c r="U2" s="37"/>
      <c r="V2" s="30" t="s">
        <v>273</v>
      </c>
      <c r="W2" s="30" t="s">
        <v>226</v>
      </c>
    </row>
    <row r="3" s="1" customFormat="1" ht="16.5" spans="1:23">
      <c r="A3" s="8"/>
      <c r="B3" s="38"/>
      <c r="C3" s="38"/>
      <c r="D3" s="38"/>
      <c r="E3" s="38"/>
      <c r="F3" s="38"/>
      <c r="G3" s="4" t="s">
        <v>274</v>
      </c>
      <c r="H3" s="4" t="s">
        <v>29</v>
      </c>
      <c r="I3" s="4" t="s">
        <v>216</v>
      </c>
      <c r="J3" s="4" t="s">
        <v>274</v>
      </c>
      <c r="K3" s="4" t="s">
        <v>29</v>
      </c>
      <c r="L3" s="4" t="s">
        <v>216</v>
      </c>
      <c r="M3" s="4" t="s">
        <v>274</v>
      </c>
      <c r="N3" s="4" t="s">
        <v>29</v>
      </c>
      <c r="O3" s="4" t="s">
        <v>216</v>
      </c>
      <c r="P3" s="4" t="s">
        <v>274</v>
      </c>
      <c r="Q3" s="4" t="s">
        <v>29</v>
      </c>
      <c r="R3" s="4" t="s">
        <v>216</v>
      </c>
      <c r="S3" s="4" t="s">
        <v>274</v>
      </c>
      <c r="T3" s="4" t="s">
        <v>29</v>
      </c>
      <c r="U3" s="4" t="s">
        <v>216</v>
      </c>
      <c r="V3" s="39"/>
      <c r="W3" s="39"/>
    </row>
    <row r="4" spans="1:23">
      <c r="A4" s="40" t="s">
        <v>275</v>
      </c>
      <c r="B4" s="41"/>
      <c r="C4" s="41"/>
      <c r="D4" s="41"/>
      <c r="E4" s="41"/>
      <c r="F4" s="41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42"/>
      <c r="B5" s="43"/>
      <c r="C5" s="43"/>
      <c r="D5" s="43"/>
      <c r="E5" s="43"/>
      <c r="F5" s="43"/>
      <c r="G5" s="35" t="s">
        <v>276</v>
      </c>
      <c r="H5" s="36"/>
      <c r="I5" s="37"/>
      <c r="J5" s="35" t="s">
        <v>277</v>
      </c>
      <c r="K5" s="36"/>
      <c r="L5" s="37"/>
      <c r="M5" s="35" t="s">
        <v>278</v>
      </c>
      <c r="N5" s="36"/>
      <c r="O5" s="37"/>
      <c r="P5" s="35" t="s">
        <v>279</v>
      </c>
      <c r="Q5" s="36"/>
      <c r="R5" s="37"/>
      <c r="S5" s="36" t="s">
        <v>280</v>
      </c>
      <c r="T5" s="36"/>
      <c r="U5" s="37"/>
      <c r="V5" s="15"/>
      <c r="W5" s="15"/>
    </row>
    <row r="6" ht="16.5" spans="1:23">
      <c r="A6" s="42"/>
      <c r="B6" s="43"/>
      <c r="C6" s="43"/>
      <c r="D6" s="43"/>
      <c r="E6" s="43"/>
      <c r="F6" s="43"/>
      <c r="G6" s="4" t="s">
        <v>274</v>
      </c>
      <c r="H6" s="4" t="s">
        <v>29</v>
      </c>
      <c r="I6" s="4" t="s">
        <v>216</v>
      </c>
      <c r="J6" s="4" t="s">
        <v>274</v>
      </c>
      <c r="K6" s="4" t="s">
        <v>29</v>
      </c>
      <c r="L6" s="4" t="s">
        <v>216</v>
      </c>
      <c r="M6" s="4" t="s">
        <v>274</v>
      </c>
      <c r="N6" s="4" t="s">
        <v>29</v>
      </c>
      <c r="O6" s="4" t="s">
        <v>216</v>
      </c>
      <c r="P6" s="4" t="s">
        <v>274</v>
      </c>
      <c r="Q6" s="4" t="s">
        <v>29</v>
      </c>
      <c r="R6" s="4" t="s">
        <v>216</v>
      </c>
      <c r="S6" s="4" t="s">
        <v>274</v>
      </c>
      <c r="T6" s="4" t="s">
        <v>29</v>
      </c>
      <c r="U6" s="4" t="s">
        <v>216</v>
      </c>
      <c r="V6" s="15"/>
      <c r="W6" s="15"/>
    </row>
    <row r="7" spans="1:23">
      <c r="A7" s="44"/>
      <c r="B7" s="45"/>
      <c r="C7" s="45"/>
      <c r="D7" s="45"/>
      <c r="E7" s="45"/>
      <c r="F7" s="4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 t="s">
        <v>281</v>
      </c>
      <c r="B8" s="41"/>
      <c r="C8" s="41"/>
      <c r="D8" s="41"/>
      <c r="E8" s="41"/>
      <c r="F8" s="41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5"/>
      <c r="B9" s="45"/>
      <c r="C9" s="45"/>
      <c r="D9" s="45"/>
      <c r="E9" s="45"/>
      <c r="F9" s="4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 t="s">
        <v>282</v>
      </c>
      <c r="B10" s="41"/>
      <c r="C10" s="41"/>
      <c r="D10" s="41"/>
      <c r="E10" s="41"/>
      <c r="F10" s="41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5"/>
      <c r="B11" s="45"/>
      <c r="C11" s="45"/>
      <c r="D11" s="45"/>
      <c r="E11" s="45"/>
      <c r="F11" s="4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1" t="s">
        <v>283</v>
      </c>
      <c r="B12" s="41"/>
      <c r="C12" s="41"/>
      <c r="D12" s="41"/>
      <c r="E12" s="41"/>
      <c r="F12" s="41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5"/>
      <c r="B13" s="45"/>
      <c r="C13" s="45"/>
      <c r="D13" s="45"/>
      <c r="E13" s="45"/>
      <c r="F13" s="4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1" t="s">
        <v>284</v>
      </c>
      <c r="B14" s="41"/>
      <c r="C14" s="41"/>
      <c r="D14" s="41"/>
      <c r="E14" s="41"/>
      <c r="F14" s="41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>
      <c r="A15" s="45"/>
      <c r="B15" s="45"/>
      <c r="C15" s="45"/>
      <c r="D15" s="45"/>
      <c r="E15" s="45"/>
      <c r="F15" s="4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2" customFormat="1" ht="18.75" spans="1:23">
      <c r="A17" s="17" t="s">
        <v>263</v>
      </c>
      <c r="B17" s="18"/>
      <c r="C17" s="18"/>
      <c r="D17" s="18"/>
      <c r="E17" s="19"/>
      <c r="F17" s="20"/>
      <c r="G17" s="34"/>
      <c r="H17" s="33"/>
      <c r="I17" s="33"/>
      <c r="J17" s="17" t="s">
        <v>285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ht="60.75" customHeight="1" spans="1:23">
      <c r="A18" s="22" t="s">
        <v>286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spans="1:23">
      <c r="A19" t="s">
        <v>287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289</v>
      </c>
      <c r="B2" s="30" t="s">
        <v>212</v>
      </c>
      <c r="C2" s="30" t="s">
        <v>213</v>
      </c>
      <c r="D2" s="30" t="s">
        <v>214</v>
      </c>
      <c r="E2" s="30" t="s">
        <v>215</v>
      </c>
      <c r="F2" s="30" t="s">
        <v>216</v>
      </c>
      <c r="G2" s="29" t="s">
        <v>290</v>
      </c>
      <c r="H2" s="29" t="s">
        <v>291</v>
      </c>
      <c r="I2" s="29" t="s">
        <v>292</v>
      </c>
      <c r="J2" s="29" t="s">
        <v>291</v>
      </c>
      <c r="K2" s="29" t="s">
        <v>293</v>
      </c>
      <c r="L2" s="29" t="s">
        <v>291</v>
      </c>
      <c r="M2" s="30" t="s">
        <v>273</v>
      </c>
      <c r="N2" s="30" t="s">
        <v>226</v>
      </c>
    </row>
    <row r="3" spans="1:14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1" t="s">
        <v>289</v>
      </c>
      <c r="B4" s="32" t="s">
        <v>294</v>
      </c>
      <c r="C4" s="32" t="s">
        <v>274</v>
      </c>
      <c r="D4" s="32" t="s">
        <v>214</v>
      </c>
      <c r="E4" s="30" t="s">
        <v>215</v>
      </c>
      <c r="F4" s="30" t="s">
        <v>216</v>
      </c>
      <c r="G4" s="29" t="s">
        <v>290</v>
      </c>
      <c r="H4" s="29" t="s">
        <v>291</v>
      </c>
      <c r="I4" s="29" t="s">
        <v>292</v>
      </c>
      <c r="J4" s="29" t="s">
        <v>291</v>
      </c>
      <c r="K4" s="29" t="s">
        <v>293</v>
      </c>
      <c r="L4" s="29" t="s">
        <v>291</v>
      </c>
      <c r="M4" s="30" t="s">
        <v>273</v>
      </c>
      <c r="N4" s="30" t="s">
        <v>226</v>
      </c>
    </row>
    <row r="5" spans="1:14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6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2" customFormat="1" ht="18.75" spans="1:14">
      <c r="A11" s="17" t="s">
        <v>263</v>
      </c>
      <c r="B11" s="18"/>
      <c r="C11" s="18"/>
      <c r="D11" s="19"/>
      <c r="E11" s="20"/>
      <c r="F11" s="33"/>
      <c r="G11" s="34"/>
      <c r="H11" s="33"/>
      <c r="I11" s="17" t="s">
        <v>285</v>
      </c>
      <c r="J11" s="18"/>
      <c r="K11" s="18"/>
      <c r="L11" s="18"/>
      <c r="M11" s="18"/>
      <c r="N11" s="21"/>
    </row>
    <row r="12" ht="68.25" customHeight="1" spans="1:14">
      <c r="A12" s="22" t="s">
        <v>295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>
      <c r="A13" t="s">
        <v>287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G22" sqref="G22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267</v>
      </c>
      <c r="B2" s="5" t="s">
        <v>216</v>
      </c>
      <c r="C2" s="5" t="s">
        <v>212</v>
      </c>
      <c r="D2" s="5" t="s">
        <v>213</v>
      </c>
      <c r="E2" s="5" t="s">
        <v>214</v>
      </c>
      <c r="F2" s="5" t="s">
        <v>215</v>
      </c>
      <c r="G2" s="4" t="s">
        <v>297</v>
      </c>
      <c r="H2" s="4" t="s">
        <v>298</v>
      </c>
      <c r="I2" s="4" t="s">
        <v>299</v>
      </c>
      <c r="J2" s="4" t="s">
        <v>300</v>
      </c>
      <c r="K2" s="5" t="s">
        <v>273</v>
      </c>
      <c r="L2" s="5" t="s">
        <v>226</v>
      </c>
    </row>
    <row r="3" spans="1:12">
      <c r="A3" s="24" t="s">
        <v>301</v>
      </c>
      <c r="B3" s="24" t="s">
        <v>261</v>
      </c>
      <c r="C3" s="24" t="s">
        <v>248</v>
      </c>
      <c r="D3" s="24" t="s">
        <v>249</v>
      </c>
      <c r="E3" s="25" t="s">
        <v>302</v>
      </c>
      <c r="F3" s="24" t="s">
        <v>98</v>
      </c>
      <c r="G3" s="24" t="s">
        <v>303</v>
      </c>
      <c r="H3" s="25" t="s">
        <v>304</v>
      </c>
      <c r="I3" s="15"/>
      <c r="J3" s="15"/>
      <c r="K3" s="25" t="s">
        <v>305</v>
      </c>
      <c r="L3" s="15"/>
    </row>
    <row r="4" spans="1:12">
      <c r="A4" s="24" t="s">
        <v>301</v>
      </c>
      <c r="B4" s="24" t="s">
        <v>261</v>
      </c>
      <c r="C4" s="24" t="s">
        <v>248</v>
      </c>
      <c r="D4" s="24" t="s">
        <v>249</v>
      </c>
      <c r="E4" s="25" t="s">
        <v>302</v>
      </c>
      <c r="F4" s="24" t="s">
        <v>98</v>
      </c>
      <c r="G4" s="24" t="s">
        <v>306</v>
      </c>
      <c r="H4" s="25" t="s">
        <v>304</v>
      </c>
      <c r="I4" s="15"/>
      <c r="J4" s="15"/>
      <c r="K4" s="25" t="s">
        <v>305</v>
      </c>
      <c r="L4" s="15"/>
    </row>
    <row r="5" spans="1:12">
      <c r="A5" s="24" t="s">
        <v>301</v>
      </c>
      <c r="B5" s="24" t="s">
        <v>261</v>
      </c>
      <c r="C5" s="24" t="s">
        <v>248</v>
      </c>
      <c r="D5" s="24" t="s">
        <v>249</v>
      </c>
      <c r="E5" s="25" t="s">
        <v>302</v>
      </c>
      <c r="F5" s="24" t="s">
        <v>98</v>
      </c>
      <c r="G5" s="24" t="s">
        <v>307</v>
      </c>
      <c r="H5" s="24" t="s">
        <v>308</v>
      </c>
      <c r="I5" s="15"/>
      <c r="J5" s="15"/>
      <c r="K5" s="25" t="s">
        <v>305</v>
      </c>
      <c r="L5" s="15"/>
    </row>
    <row r="6" spans="1:12">
      <c r="A6" s="24" t="s">
        <v>301</v>
      </c>
      <c r="B6" s="24" t="s">
        <v>261</v>
      </c>
      <c r="C6" s="24" t="s">
        <v>248</v>
      </c>
      <c r="D6" s="24" t="s">
        <v>249</v>
      </c>
      <c r="E6" s="25" t="s">
        <v>302</v>
      </c>
      <c r="F6" s="24" t="s">
        <v>98</v>
      </c>
      <c r="G6" s="24" t="s">
        <v>309</v>
      </c>
      <c r="H6" s="24" t="s">
        <v>309</v>
      </c>
      <c r="I6" s="15"/>
      <c r="J6" s="15"/>
      <c r="K6" s="25" t="s">
        <v>305</v>
      </c>
      <c r="L6" s="15"/>
    </row>
    <row r="7" spans="1:12">
      <c r="A7" s="25"/>
      <c r="B7" s="15"/>
      <c r="C7" s="25"/>
      <c r="D7" s="25"/>
      <c r="E7" s="25"/>
      <c r="F7" s="25"/>
      <c r="G7" s="25"/>
      <c r="H7" s="25"/>
      <c r="I7" s="15"/>
      <c r="J7" s="15"/>
      <c r="K7" s="25"/>
      <c r="L7" s="15"/>
    </row>
    <row r="8" spans="1:12">
      <c r="A8" s="25"/>
      <c r="B8" s="15"/>
      <c r="C8" s="25"/>
      <c r="D8" s="25"/>
      <c r="E8" s="25"/>
      <c r="F8" s="25"/>
      <c r="G8" s="25"/>
      <c r="H8" s="25"/>
      <c r="I8" s="16"/>
      <c r="J8" s="16"/>
      <c r="K8" s="25"/>
      <c r="L8" s="16"/>
    </row>
    <row r="9" spans="1:12">
      <c r="A9" s="25"/>
      <c r="B9" s="15"/>
      <c r="C9" s="25"/>
      <c r="D9" s="25"/>
      <c r="E9" s="25"/>
      <c r="F9" s="25"/>
      <c r="G9" s="25"/>
      <c r="H9" s="25"/>
      <c r="I9" s="16"/>
      <c r="J9" s="16"/>
      <c r="K9" s="25"/>
      <c r="L9" s="16"/>
    </row>
    <row r="10" spans="1:12">
      <c r="A10" s="25"/>
      <c r="B10" s="15"/>
      <c r="C10" s="16"/>
      <c r="D10" s="25"/>
      <c r="E10" s="16"/>
      <c r="F10" s="25"/>
      <c r="G10" s="16"/>
      <c r="H10" s="16"/>
      <c r="I10" s="16"/>
      <c r="J10" s="16"/>
      <c r="K10" s="16"/>
      <c r="L10" s="16"/>
    </row>
    <row r="11" spans="1:12">
      <c r="A11" s="25"/>
      <c r="B11" s="15"/>
      <c r="C11" s="16"/>
      <c r="D11" s="25"/>
      <c r="E11" s="16"/>
      <c r="F11" s="16"/>
      <c r="G11" s="16"/>
      <c r="H11" s="16"/>
      <c r="I11" s="16"/>
      <c r="J11" s="16"/>
      <c r="K11" s="16"/>
      <c r="L11" s="16"/>
    </row>
    <row r="12" ht="18.75" spans="1:12">
      <c r="A12" s="26" t="s">
        <v>310</v>
      </c>
      <c r="B12" s="27"/>
      <c r="C12" s="27"/>
      <c r="D12" s="27"/>
      <c r="E12" s="27"/>
      <c r="F12" s="27"/>
      <c r="G12" s="28"/>
      <c r="H12" s="17" t="s">
        <v>311</v>
      </c>
      <c r="I12" s="18"/>
      <c r="J12" s="18"/>
      <c r="K12" s="18"/>
      <c r="L12" s="19"/>
    </row>
    <row r="13" ht="79.5" customHeight="1" spans="1:12">
      <c r="A13" s="22" t="s">
        <v>312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>
      <c r="A14" t="s">
        <v>287</v>
      </c>
    </row>
  </sheetData>
  <mergeCells count="4">
    <mergeCell ref="A1:J1"/>
    <mergeCell ref="A12:G12"/>
    <mergeCell ref="H12:L12"/>
    <mergeCell ref="A13:L13"/>
  </mergeCells>
  <dataValidations count="1">
    <dataValidation type="list" allowBlank="1" showInputMessage="1" showErrorMessage="1" sqref="L13 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7" sqref="F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211</v>
      </c>
      <c r="B2" s="5" t="s">
        <v>216</v>
      </c>
      <c r="C2" s="5" t="s">
        <v>274</v>
      </c>
      <c r="D2" s="5" t="s">
        <v>214</v>
      </c>
      <c r="E2" s="5" t="s">
        <v>215</v>
      </c>
      <c r="F2" s="4" t="s">
        <v>314</v>
      </c>
      <c r="G2" s="4" t="s">
        <v>255</v>
      </c>
      <c r="H2" s="6" t="s">
        <v>256</v>
      </c>
      <c r="I2" s="7" t="s">
        <v>258</v>
      </c>
    </row>
    <row r="3" s="1" customFormat="1" ht="16.5" spans="1:9">
      <c r="A3" s="4"/>
      <c r="B3" s="8"/>
      <c r="C3" s="8"/>
      <c r="D3" s="8"/>
      <c r="E3" s="8"/>
      <c r="F3" s="4" t="s">
        <v>315</v>
      </c>
      <c r="G3" s="4" t="s">
        <v>259</v>
      </c>
      <c r="H3" s="9"/>
      <c r="I3" s="10"/>
    </row>
    <row r="4" spans="1:9">
      <c r="A4" s="11">
        <v>1</v>
      </c>
      <c r="B4" s="11" t="s">
        <v>316</v>
      </c>
      <c r="C4" s="12" t="s">
        <v>317</v>
      </c>
      <c r="D4" s="13" t="s">
        <v>302</v>
      </c>
      <c r="E4" s="12" t="s">
        <v>98</v>
      </c>
      <c r="F4" s="14">
        <v>-0.023</v>
      </c>
      <c r="G4" s="15"/>
      <c r="H4" s="14">
        <v>-0.025</v>
      </c>
      <c r="I4" s="15" t="s">
        <v>262</v>
      </c>
    </row>
    <row r="5" spans="1:9">
      <c r="A5" s="11"/>
      <c r="B5" s="11"/>
      <c r="C5" s="12"/>
      <c r="D5" s="13"/>
      <c r="E5" s="12"/>
      <c r="F5" s="14"/>
      <c r="G5" s="15"/>
      <c r="H5" s="14"/>
      <c r="I5" s="15"/>
    </row>
    <row r="6" spans="1:9">
      <c r="A6" s="16"/>
      <c r="B6" s="16"/>
      <c r="C6" s="15"/>
      <c r="D6" s="15"/>
      <c r="E6" s="15"/>
      <c r="F6" s="15"/>
      <c r="G6" s="15"/>
      <c r="H6" s="15"/>
      <c r="I6" s="15"/>
    </row>
    <row r="7" spans="1:9">
      <c r="A7" s="16"/>
      <c r="B7" s="16"/>
      <c r="C7" s="15"/>
      <c r="D7" s="15"/>
      <c r="E7" s="15"/>
      <c r="F7" s="15"/>
      <c r="G7" s="15"/>
      <c r="H7" s="15"/>
      <c r="I7" s="15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6"/>
      <c r="B9" s="16"/>
      <c r="C9" s="16"/>
      <c r="D9" s="16"/>
      <c r="E9" s="16"/>
      <c r="F9" s="16"/>
      <c r="G9" s="16"/>
      <c r="H9" s="16"/>
      <c r="I9" s="16"/>
    </row>
    <row r="10" spans="1:9">
      <c r="A10" s="16"/>
      <c r="B10" s="16"/>
      <c r="C10" s="16"/>
      <c r="D10" s="16"/>
      <c r="E10" s="16"/>
      <c r="F10" s="16"/>
      <c r="G10" s="16"/>
      <c r="H10" s="16"/>
      <c r="I10" s="16"/>
    </row>
    <row r="11" spans="1:9">
      <c r="A11" s="16"/>
      <c r="B11" s="16"/>
      <c r="C11" s="16"/>
      <c r="D11" s="16"/>
      <c r="E11" s="16"/>
      <c r="F11" s="16"/>
      <c r="G11" s="16"/>
      <c r="H11" s="16"/>
      <c r="I11" s="16"/>
    </row>
    <row r="12" s="2" customFormat="1" ht="18.75" spans="1:9">
      <c r="A12" s="17" t="s">
        <v>318</v>
      </c>
      <c r="B12" s="18"/>
      <c r="C12" s="18"/>
      <c r="D12" s="19"/>
      <c r="E12" s="20"/>
      <c r="F12" s="17" t="s">
        <v>311</v>
      </c>
      <c r="G12" s="18"/>
      <c r="H12" s="19"/>
      <c r="I12" s="21"/>
    </row>
    <row r="13" ht="39" customHeight="1" spans="1:9">
      <c r="A13" s="22" t="s">
        <v>319</v>
      </c>
      <c r="B13" s="22"/>
      <c r="C13" s="23"/>
      <c r="D13" s="23"/>
      <c r="E13" s="23"/>
      <c r="F13" s="23"/>
      <c r="G13" s="23"/>
      <c r="H13" s="23"/>
      <c r="I13" s="23"/>
    </row>
    <row r="14" spans="1:9">
      <c r="A14" t="s">
        <v>287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70" zoomScaleNormal="70" zoomScalePageLayoutView="125" workbookViewId="0">
      <selection activeCell="N14" sqref="N14"/>
    </sheetView>
  </sheetViews>
  <sheetFormatPr defaultColWidth="10.375" defaultRowHeight="16.5" customHeight="1"/>
  <cols>
    <col min="1" max="9" width="10.375" style="147"/>
    <col min="10" max="10" width="8.875" style="147" customWidth="1"/>
    <col min="11" max="11" width="12" style="147" customWidth="1"/>
    <col min="12" max="16384" width="10.375" style="147"/>
  </cols>
  <sheetData>
    <row r="1" ht="21" spans="1:11">
      <c r="A1" s="255" t="s">
        <v>17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</row>
    <row r="2" ht="15" spans="1:11">
      <c r="A2" s="256" t="s">
        <v>18</v>
      </c>
      <c r="B2" s="257"/>
      <c r="C2" s="257"/>
      <c r="D2" s="258" t="s">
        <v>19</v>
      </c>
      <c r="E2" s="258"/>
      <c r="F2" s="257"/>
      <c r="G2" s="257"/>
      <c r="H2" s="259" t="s">
        <v>20</v>
      </c>
      <c r="I2" s="260"/>
      <c r="J2" s="260"/>
      <c r="K2" s="261"/>
    </row>
    <row r="3" ht="14.25" spans="1:11">
      <c r="A3" s="262" t="s">
        <v>21</v>
      </c>
      <c r="B3" s="263"/>
      <c r="C3" s="264"/>
      <c r="D3" s="265" t="s">
        <v>22</v>
      </c>
      <c r="E3" s="266"/>
      <c r="F3" s="266"/>
      <c r="G3" s="267"/>
      <c r="H3" s="265" t="s">
        <v>23</v>
      </c>
      <c r="I3" s="266"/>
      <c r="J3" s="266"/>
      <c r="K3" s="267"/>
    </row>
    <row r="4" ht="14.25" spans="1:11">
      <c r="A4" s="268" t="s">
        <v>24</v>
      </c>
      <c r="B4" s="269"/>
      <c r="C4" s="270"/>
      <c r="D4" s="268" t="s">
        <v>25</v>
      </c>
      <c r="E4" s="271"/>
      <c r="F4" s="272"/>
      <c r="G4" s="273"/>
      <c r="H4" s="268" t="s">
        <v>26</v>
      </c>
      <c r="I4" s="271"/>
      <c r="J4" s="269" t="s">
        <v>27</v>
      </c>
      <c r="K4" s="270" t="s">
        <v>28</v>
      </c>
    </row>
    <row r="5" ht="14.25" spans="1:11">
      <c r="A5" s="274" t="s">
        <v>29</v>
      </c>
      <c r="B5" s="269"/>
      <c r="C5" s="270"/>
      <c r="D5" s="268" t="s">
        <v>30</v>
      </c>
      <c r="E5" s="271"/>
      <c r="F5" s="272"/>
      <c r="G5" s="273"/>
      <c r="H5" s="268" t="s">
        <v>31</v>
      </c>
      <c r="I5" s="271"/>
      <c r="J5" s="269" t="s">
        <v>27</v>
      </c>
      <c r="K5" s="270" t="s">
        <v>28</v>
      </c>
    </row>
    <row r="6" ht="14.25" spans="1:11">
      <c r="A6" s="268" t="s">
        <v>32</v>
      </c>
      <c r="B6" s="275"/>
      <c r="C6" s="276"/>
      <c r="D6" s="274" t="s">
        <v>33</v>
      </c>
      <c r="E6" s="277"/>
      <c r="F6" s="272"/>
      <c r="G6" s="273"/>
      <c r="H6" s="268" t="s">
        <v>34</v>
      </c>
      <c r="I6" s="271"/>
      <c r="J6" s="269" t="s">
        <v>27</v>
      </c>
      <c r="K6" s="270" t="s">
        <v>28</v>
      </c>
    </row>
    <row r="7" ht="14.25" spans="1:11">
      <c r="A7" s="268" t="s">
        <v>35</v>
      </c>
      <c r="B7" s="278"/>
      <c r="C7" s="279"/>
      <c r="D7" s="274" t="s">
        <v>36</v>
      </c>
      <c r="E7" s="280"/>
      <c r="F7" s="272"/>
      <c r="G7" s="273"/>
      <c r="H7" s="268" t="s">
        <v>37</v>
      </c>
      <c r="I7" s="271"/>
      <c r="J7" s="269" t="s">
        <v>27</v>
      </c>
      <c r="K7" s="270" t="s">
        <v>28</v>
      </c>
    </row>
    <row r="8" ht="15" spans="1:11">
      <c r="A8" s="281"/>
      <c r="B8" s="282"/>
      <c r="C8" s="283"/>
      <c r="D8" s="284" t="s">
        <v>38</v>
      </c>
      <c r="E8" s="285"/>
      <c r="F8" s="286"/>
      <c r="G8" s="287"/>
      <c r="H8" s="284" t="s">
        <v>39</v>
      </c>
      <c r="I8" s="285"/>
      <c r="J8" s="288" t="s">
        <v>27</v>
      </c>
      <c r="K8" s="289" t="s">
        <v>28</v>
      </c>
    </row>
    <row r="9" ht="15" spans="1:11">
      <c r="A9" s="290" t="s">
        <v>40</v>
      </c>
      <c r="B9" s="291"/>
      <c r="C9" s="291"/>
      <c r="D9" s="291"/>
      <c r="E9" s="291"/>
      <c r="F9" s="291"/>
      <c r="G9" s="291"/>
      <c r="H9" s="291"/>
      <c r="I9" s="291"/>
      <c r="J9" s="291"/>
      <c r="K9" s="292"/>
    </row>
    <row r="10" ht="15" spans="1:11">
      <c r="A10" s="293" t="s">
        <v>41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5"/>
    </row>
    <row r="11" ht="14.25" spans="1:11">
      <c r="A11" s="296" t="s">
        <v>42</v>
      </c>
      <c r="B11" s="297" t="s">
        <v>43</v>
      </c>
      <c r="C11" s="298" t="s">
        <v>44</v>
      </c>
      <c r="D11" s="299"/>
      <c r="E11" s="300" t="s">
        <v>45</v>
      </c>
      <c r="F11" s="297" t="s">
        <v>43</v>
      </c>
      <c r="G11" s="298" t="s">
        <v>44</v>
      </c>
      <c r="H11" s="298" t="s">
        <v>46</v>
      </c>
      <c r="I11" s="300" t="s">
        <v>47</v>
      </c>
      <c r="J11" s="297" t="s">
        <v>43</v>
      </c>
      <c r="K11" s="301" t="s">
        <v>44</v>
      </c>
    </row>
    <row r="12" ht="14.25" spans="1:11">
      <c r="A12" s="274" t="s">
        <v>48</v>
      </c>
      <c r="B12" s="302" t="s">
        <v>43</v>
      </c>
      <c r="C12" s="269" t="s">
        <v>44</v>
      </c>
      <c r="D12" s="280"/>
      <c r="E12" s="277" t="s">
        <v>49</v>
      </c>
      <c r="F12" s="302" t="s">
        <v>43</v>
      </c>
      <c r="G12" s="269" t="s">
        <v>44</v>
      </c>
      <c r="H12" s="269" t="s">
        <v>46</v>
      </c>
      <c r="I12" s="277" t="s">
        <v>50</v>
      </c>
      <c r="J12" s="302" t="s">
        <v>43</v>
      </c>
      <c r="K12" s="270" t="s">
        <v>44</v>
      </c>
    </row>
    <row r="13" ht="14.25" spans="1:11">
      <c r="A13" s="274" t="s">
        <v>51</v>
      </c>
      <c r="B13" s="302" t="s">
        <v>43</v>
      </c>
      <c r="C13" s="269" t="s">
        <v>44</v>
      </c>
      <c r="D13" s="280"/>
      <c r="E13" s="277" t="s">
        <v>52</v>
      </c>
      <c r="F13" s="269" t="s">
        <v>53</v>
      </c>
      <c r="G13" s="269" t="s">
        <v>54</v>
      </c>
      <c r="H13" s="269" t="s">
        <v>46</v>
      </c>
      <c r="I13" s="277" t="s">
        <v>55</v>
      </c>
      <c r="J13" s="302" t="s">
        <v>43</v>
      </c>
      <c r="K13" s="270" t="s">
        <v>44</v>
      </c>
    </row>
    <row r="14" ht="15" spans="1:11">
      <c r="A14" s="284" t="s">
        <v>56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03"/>
    </row>
    <row r="15" ht="15" spans="1:11">
      <c r="A15" s="293" t="s">
        <v>57</v>
      </c>
      <c r="B15" s="294"/>
      <c r="C15" s="294"/>
      <c r="D15" s="294"/>
      <c r="E15" s="294"/>
      <c r="F15" s="294"/>
      <c r="G15" s="294"/>
      <c r="H15" s="294"/>
      <c r="I15" s="294"/>
      <c r="J15" s="294"/>
      <c r="K15" s="295"/>
    </row>
    <row r="16" ht="14.25" spans="1:11">
      <c r="A16" s="304" t="s">
        <v>58</v>
      </c>
      <c r="B16" s="298" t="s">
        <v>53</v>
      </c>
      <c r="C16" s="298" t="s">
        <v>54</v>
      </c>
      <c r="D16" s="305"/>
      <c r="E16" s="306" t="s">
        <v>59</v>
      </c>
      <c r="F16" s="298" t="s">
        <v>53</v>
      </c>
      <c r="G16" s="298" t="s">
        <v>54</v>
      </c>
      <c r="H16" s="307"/>
      <c r="I16" s="306" t="s">
        <v>60</v>
      </c>
      <c r="J16" s="298" t="s">
        <v>53</v>
      </c>
      <c r="K16" s="301" t="s">
        <v>54</v>
      </c>
    </row>
    <row r="17" customHeight="1" spans="1:22">
      <c r="A17" s="308" t="s">
        <v>61</v>
      </c>
      <c r="B17" s="269" t="s">
        <v>53</v>
      </c>
      <c r="C17" s="269" t="s">
        <v>54</v>
      </c>
      <c r="D17" s="158"/>
      <c r="E17" s="309" t="s">
        <v>62</v>
      </c>
      <c r="F17" s="269" t="s">
        <v>53</v>
      </c>
      <c r="G17" s="269" t="s">
        <v>54</v>
      </c>
      <c r="H17" s="310"/>
      <c r="I17" s="309" t="s">
        <v>63</v>
      </c>
      <c r="J17" s="269" t="s">
        <v>53</v>
      </c>
      <c r="K17" s="270" t="s">
        <v>54</v>
      </c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</row>
    <row r="18" ht="18" customHeight="1" spans="1:22">
      <c r="A18" s="312" t="s">
        <v>64</v>
      </c>
      <c r="B18" s="313"/>
      <c r="C18" s="313"/>
      <c r="D18" s="313"/>
      <c r="E18" s="313"/>
      <c r="F18" s="313"/>
      <c r="G18" s="313"/>
      <c r="H18" s="313"/>
      <c r="I18" s="313"/>
      <c r="J18" s="313"/>
      <c r="K18" s="314"/>
    </row>
    <row r="19" ht="18" customHeight="1" spans="1:22">
      <c r="A19" s="293" t="s">
        <v>65</v>
      </c>
      <c r="B19" s="294"/>
      <c r="C19" s="294"/>
      <c r="D19" s="294"/>
      <c r="E19" s="294"/>
      <c r="F19" s="294"/>
      <c r="G19" s="294"/>
      <c r="H19" s="294"/>
      <c r="I19" s="294"/>
      <c r="J19" s="294"/>
      <c r="K19" s="295"/>
    </row>
    <row r="20" customHeight="1" spans="1:22">
      <c r="A20" s="315" t="s">
        <v>66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ht="21.75" customHeight="1" spans="1:22">
      <c r="A21" s="318" t="s">
        <v>67</v>
      </c>
      <c r="B21" s="309" t="s">
        <v>68</v>
      </c>
      <c r="C21" s="309" t="s">
        <v>69</v>
      </c>
      <c r="D21" s="309" t="s">
        <v>70</v>
      </c>
      <c r="E21" s="309" t="s">
        <v>71</v>
      </c>
      <c r="F21" s="309" t="s">
        <v>72</v>
      </c>
      <c r="G21" s="309" t="s">
        <v>73</v>
      </c>
      <c r="H21" s="309" t="s">
        <v>74</v>
      </c>
      <c r="I21" s="309" t="s">
        <v>75</v>
      </c>
      <c r="J21" s="309" t="s">
        <v>76</v>
      </c>
      <c r="K21" s="191" t="s">
        <v>77</v>
      </c>
    </row>
    <row r="22" customHeight="1" spans="1:22">
      <c r="A22" s="319"/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customHeight="1" spans="1:22">
      <c r="A23" s="319"/>
      <c r="B23" s="320"/>
      <c r="C23" s="320"/>
      <c r="D23" s="320"/>
      <c r="E23" s="320"/>
      <c r="F23" s="320"/>
      <c r="G23" s="320"/>
      <c r="H23" s="320"/>
      <c r="I23" s="320"/>
      <c r="J23" s="320"/>
      <c r="K23" s="322"/>
    </row>
    <row r="24" customHeight="1" spans="1:22">
      <c r="A24" s="319"/>
      <c r="B24" s="320"/>
      <c r="C24" s="320"/>
      <c r="D24" s="320"/>
      <c r="E24" s="320"/>
      <c r="F24" s="320"/>
      <c r="G24" s="320"/>
      <c r="H24" s="320"/>
      <c r="I24" s="320"/>
      <c r="J24" s="320"/>
      <c r="K24" s="322"/>
    </row>
    <row r="25" customHeight="1" spans="1:22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168"/>
    </row>
    <row r="26" customHeight="1" spans="1:22">
      <c r="A26" s="319"/>
      <c r="B26" s="320"/>
      <c r="C26" s="320"/>
      <c r="D26" s="320"/>
      <c r="E26" s="320"/>
      <c r="F26" s="320"/>
      <c r="G26" s="320"/>
      <c r="H26" s="320"/>
      <c r="I26" s="320"/>
      <c r="J26" s="320"/>
      <c r="K26" s="168"/>
    </row>
    <row r="27" customHeight="1" spans="1:22">
      <c r="A27" s="319"/>
      <c r="B27" s="320"/>
      <c r="C27" s="320"/>
      <c r="D27" s="320"/>
      <c r="E27" s="320"/>
      <c r="F27" s="320"/>
      <c r="G27" s="320"/>
      <c r="H27" s="320"/>
      <c r="I27" s="320"/>
      <c r="J27" s="320"/>
      <c r="K27" s="168"/>
    </row>
    <row r="28" customHeight="1" spans="1:22">
      <c r="A28" s="319"/>
      <c r="B28" s="320"/>
      <c r="C28" s="320"/>
      <c r="D28" s="320"/>
      <c r="E28" s="320"/>
      <c r="F28" s="320"/>
      <c r="G28" s="320"/>
      <c r="H28" s="320"/>
      <c r="I28" s="320"/>
      <c r="J28" s="320"/>
      <c r="K28" s="168"/>
    </row>
    <row r="29" ht="18" customHeight="1" spans="1:22">
      <c r="A29" s="323" t="s">
        <v>78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ht="18.75" customHeight="1" spans="1:22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ht="18.75" customHeight="1" spans="1:22">
      <c r="A31" s="329"/>
      <c r="B31" s="330"/>
      <c r="C31" s="330"/>
      <c r="D31" s="330"/>
      <c r="E31" s="330"/>
      <c r="F31" s="330"/>
      <c r="G31" s="330"/>
      <c r="H31" s="330"/>
      <c r="I31" s="330"/>
      <c r="J31" s="330"/>
      <c r="K31" s="331"/>
    </row>
    <row r="32" ht="18" customHeight="1" spans="1:22">
      <c r="A32" s="323" t="s">
        <v>79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5"/>
    </row>
    <row r="33" ht="14.25" spans="1:11">
      <c r="A33" s="332" t="s">
        <v>80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34"/>
    </row>
    <row r="34" ht="15" spans="1:11">
      <c r="A34" s="164" t="s">
        <v>81</v>
      </c>
      <c r="B34" s="166"/>
      <c r="C34" s="269" t="s">
        <v>27</v>
      </c>
      <c r="D34" s="269" t="s">
        <v>28</v>
      </c>
      <c r="E34" s="335" t="s">
        <v>82</v>
      </c>
      <c r="F34" s="336"/>
      <c r="G34" s="336"/>
      <c r="H34" s="336"/>
      <c r="I34" s="336"/>
      <c r="J34" s="336"/>
      <c r="K34" s="337"/>
    </row>
    <row r="35" ht="15" spans="1:11">
      <c r="A35" s="338" t="s">
        <v>83</v>
      </c>
      <c r="B35" s="338"/>
      <c r="C35" s="338"/>
      <c r="D35" s="338"/>
      <c r="E35" s="338"/>
      <c r="F35" s="338"/>
      <c r="G35" s="338"/>
      <c r="H35" s="338"/>
      <c r="I35" s="338"/>
      <c r="J35" s="338"/>
      <c r="K35" s="338"/>
    </row>
    <row r="36" ht="14.25" spans="1:11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ht="14.25" spans="1:11">
      <c r="A37" s="342"/>
      <c r="B37" s="343"/>
      <c r="C37" s="343"/>
      <c r="D37" s="343"/>
      <c r="E37" s="343"/>
      <c r="F37" s="343"/>
      <c r="G37" s="343"/>
      <c r="H37" s="343"/>
      <c r="I37" s="343"/>
      <c r="J37" s="343"/>
      <c r="K37" s="279"/>
    </row>
    <row r="38" ht="14.25" spans="1:11">
      <c r="A38" s="342"/>
      <c r="B38" s="343"/>
      <c r="C38" s="343"/>
      <c r="D38" s="343"/>
      <c r="E38" s="343"/>
      <c r="F38" s="343"/>
      <c r="G38" s="343"/>
      <c r="H38" s="343"/>
      <c r="I38" s="343"/>
      <c r="J38" s="343"/>
      <c r="K38" s="279"/>
    </row>
    <row r="39" ht="14.25" spans="1:11">
      <c r="A39" s="342"/>
      <c r="B39" s="343"/>
      <c r="C39" s="343"/>
      <c r="D39" s="343"/>
      <c r="E39" s="343"/>
      <c r="F39" s="343"/>
      <c r="G39" s="343"/>
      <c r="H39" s="343"/>
      <c r="I39" s="343"/>
      <c r="J39" s="343"/>
      <c r="K39" s="279"/>
    </row>
    <row r="40" ht="14.25" spans="1:1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279"/>
    </row>
    <row r="41" ht="14.25" spans="1:1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279"/>
    </row>
    <row r="42" ht="14.25" spans="1:11">
      <c r="A42" s="342"/>
      <c r="B42" s="343"/>
      <c r="C42" s="343"/>
      <c r="D42" s="343"/>
      <c r="E42" s="343"/>
      <c r="F42" s="343"/>
      <c r="G42" s="343"/>
      <c r="H42" s="343"/>
      <c r="I42" s="343"/>
      <c r="J42" s="343"/>
      <c r="K42" s="279"/>
    </row>
    <row r="43" ht="15" spans="1:11">
      <c r="A43" s="344" t="s">
        <v>84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6"/>
    </row>
    <row r="44" ht="15" spans="1:11">
      <c r="A44" s="293" t="s">
        <v>85</v>
      </c>
      <c r="B44" s="294"/>
      <c r="C44" s="294"/>
      <c r="D44" s="294"/>
      <c r="E44" s="294"/>
      <c r="F44" s="294"/>
      <c r="G44" s="294"/>
      <c r="H44" s="294"/>
      <c r="I44" s="294"/>
      <c r="J44" s="294"/>
      <c r="K44" s="295"/>
    </row>
    <row r="45" ht="14.25" spans="1:11">
      <c r="A45" s="304" t="s">
        <v>86</v>
      </c>
      <c r="B45" s="298" t="s">
        <v>53</v>
      </c>
      <c r="C45" s="298" t="s">
        <v>54</v>
      </c>
      <c r="D45" s="298" t="s">
        <v>46</v>
      </c>
      <c r="E45" s="306" t="s">
        <v>87</v>
      </c>
      <c r="F45" s="298" t="s">
        <v>53</v>
      </c>
      <c r="G45" s="298" t="s">
        <v>54</v>
      </c>
      <c r="H45" s="298" t="s">
        <v>46</v>
      </c>
      <c r="I45" s="306" t="s">
        <v>88</v>
      </c>
      <c r="J45" s="298" t="s">
        <v>53</v>
      </c>
      <c r="K45" s="301" t="s">
        <v>54</v>
      </c>
    </row>
    <row r="46" ht="14.25" spans="1:11">
      <c r="A46" s="308" t="s">
        <v>45</v>
      </c>
      <c r="B46" s="269" t="s">
        <v>53</v>
      </c>
      <c r="C46" s="269" t="s">
        <v>54</v>
      </c>
      <c r="D46" s="269" t="s">
        <v>46</v>
      </c>
      <c r="E46" s="309" t="s">
        <v>52</v>
      </c>
      <c r="F46" s="269" t="s">
        <v>53</v>
      </c>
      <c r="G46" s="269" t="s">
        <v>54</v>
      </c>
      <c r="H46" s="269" t="s">
        <v>46</v>
      </c>
      <c r="I46" s="309" t="s">
        <v>63</v>
      </c>
      <c r="J46" s="269" t="s">
        <v>53</v>
      </c>
      <c r="K46" s="270" t="s">
        <v>54</v>
      </c>
    </row>
    <row r="47" ht="15" spans="1:11">
      <c r="A47" s="284" t="s">
        <v>56</v>
      </c>
      <c r="B47" s="285"/>
      <c r="C47" s="285"/>
      <c r="D47" s="285"/>
      <c r="E47" s="285"/>
      <c r="F47" s="285"/>
      <c r="G47" s="285"/>
      <c r="H47" s="285"/>
      <c r="I47" s="285"/>
      <c r="J47" s="285"/>
      <c r="K47" s="303"/>
    </row>
    <row r="48" ht="15" spans="1:11">
      <c r="A48" s="338" t="s">
        <v>89</v>
      </c>
      <c r="B48" s="338"/>
      <c r="C48" s="338"/>
      <c r="D48" s="338"/>
      <c r="E48" s="338"/>
      <c r="F48" s="338"/>
      <c r="G48" s="338"/>
      <c r="H48" s="338"/>
      <c r="I48" s="338"/>
      <c r="J48" s="338"/>
      <c r="K48" s="338"/>
    </row>
    <row r="49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ht="15" spans="1:11">
      <c r="A50" s="347" t="s">
        <v>90</v>
      </c>
      <c r="B50" s="348" t="s">
        <v>91</v>
      </c>
      <c r="C50" s="348"/>
      <c r="D50" s="349" t="s">
        <v>92</v>
      </c>
      <c r="E50" s="350"/>
      <c r="F50" s="351" t="s">
        <v>93</v>
      </c>
      <c r="G50" s="352"/>
      <c r="H50" s="353" t="s">
        <v>94</v>
      </c>
      <c r="I50" s="354"/>
      <c r="J50" s="355"/>
      <c r="K50" s="356"/>
    </row>
    <row r="51" ht="15" spans="1:11">
      <c r="A51" s="338" t="s">
        <v>95</v>
      </c>
      <c r="B51" s="338"/>
      <c r="C51" s="338"/>
      <c r="D51" s="338"/>
      <c r="E51" s="338"/>
      <c r="F51" s="338"/>
      <c r="G51" s="338"/>
      <c r="H51" s="338"/>
      <c r="I51" s="338"/>
      <c r="J51" s="338"/>
      <c r="K51" s="338"/>
    </row>
    <row r="52" ht="15" spans="1:11">
      <c r="A52" s="357"/>
      <c r="B52" s="358"/>
      <c r="C52" s="358"/>
      <c r="D52" s="358"/>
      <c r="E52" s="358"/>
      <c r="F52" s="358"/>
      <c r="G52" s="358"/>
      <c r="H52" s="358"/>
      <c r="I52" s="358"/>
      <c r="J52" s="358"/>
      <c r="K52" s="359"/>
    </row>
    <row r="53" ht="15" spans="1:11">
      <c r="A53" s="347" t="s">
        <v>90</v>
      </c>
      <c r="B53" s="348" t="s">
        <v>91</v>
      </c>
      <c r="C53" s="348"/>
      <c r="D53" s="349" t="s">
        <v>92</v>
      </c>
      <c r="E53" s="360"/>
      <c r="F53" s="351" t="s">
        <v>96</v>
      </c>
      <c r="G53" s="352"/>
      <c r="H53" s="353" t="s">
        <v>94</v>
      </c>
      <c r="I53" s="354"/>
      <c r="J53" s="355"/>
      <c r="K53" s="35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7"/>
  <sheetViews>
    <sheetView zoomScale="90" zoomScaleNormal="90" topLeftCell="H11" workbookViewId="0">
      <selection activeCell="K9" sqref="K9:N9"/>
    </sheetView>
  </sheetViews>
  <sheetFormatPr defaultColWidth="9" defaultRowHeight="26.1" customHeight="1"/>
  <cols>
    <col min="1" max="1" width="21.75" style="102" customWidth="1"/>
    <col min="2" max="7" width="9.375" style="102" customWidth="1"/>
    <col min="8" max="8" width="11.75" style="102" customWidth="1"/>
    <col min="9" max="9" width="1.375" style="102" customWidth="1"/>
    <col min="10" max="27" width="6" style="102" customWidth="1"/>
    <col min="28" max="16384" width="9" style="102"/>
  </cols>
  <sheetData>
    <row r="1" ht="30" customHeight="1" spans="1:27">
      <c r="A1" s="103" t="s">
        <v>97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ht="29.1" customHeight="1" spans="1:27">
      <c r="A2" s="105" t="s">
        <v>24</v>
      </c>
      <c r="B2" s="106" t="s">
        <v>98</v>
      </c>
      <c r="C2" s="106"/>
      <c r="D2" s="107" t="s">
        <v>29</v>
      </c>
      <c r="E2" s="106" t="s">
        <v>99</v>
      </c>
      <c r="F2" s="106"/>
      <c r="G2" s="106"/>
      <c r="H2" s="106"/>
      <c r="I2" s="108"/>
      <c r="J2" s="109" t="s">
        <v>20</v>
      </c>
      <c r="K2" s="109"/>
      <c r="L2" s="110" t="s">
        <v>100</v>
      </c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2"/>
    </row>
    <row r="3" ht="29.1" customHeight="1" spans="1:27">
      <c r="A3" s="113" t="s">
        <v>101</v>
      </c>
      <c r="B3" s="114" t="s">
        <v>102</v>
      </c>
      <c r="C3" s="114"/>
      <c r="D3" s="114"/>
      <c r="E3" s="114"/>
      <c r="F3" s="114"/>
      <c r="G3" s="114"/>
      <c r="H3" s="114"/>
      <c r="I3" s="115"/>
      <c r="J3" s="114" t="s">
        <v>103</v>
      </c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6"/>
      <c r="X3" s="116"/>
      <c r="Y3" s="116"/>
      <c r="Z3" s="116"/>
      <c r="AA3" s="117"/>
    </row>
    <row r="4" ht="29.1" customHeight="1" spans="1:27">
      <c r="A4" s="113"/>
      <c r="B4" s="118" t="s">
        <v>70</v>
      </c>
      <c r="C4" s="118" t="s">
        <v>71</v>
      </c>
      <c r="D4" s="119" t="s">
        <v>72</v>
      </c>
      <c r="E4" s="118" t="s">
        <v>73</v>
      </c>
      <c r="F4" s="118" t="s">
        <v>74</v>
      </c>
      <c r="G4" s="118" t="s">
        <v>75</v>
      </c>
      <c r="H4" s="120" t="s">
        <v>104</v>
      </c>
      <c r="I4" s="115"/>
      <c r="J4" s="232" t="s">
        <v>105</v>
      </c>
      <c r="K4" s="233"/>
      <c r="L4" s="234"/>
      <c r="M4" s="232" t="s">
        <v>106</v>
      </c>
      <c r="N4" s="233"/>
      <c r="O4" s="234"/>
      <c r="P4" s="232"/>
      <c r="Q4" s="233"/>
      <c r="R4" s="234"/>
      <c r="S4" s="232"/>
      <c r="T4" s="233"/>
      <c r="U4" s="234"/>
      <c r="V4" s="232"/>
      <c r="W4" s="233"/>
      <c r="X4" s="234"/>
      <c r="Y4" s="232"/>
      <c r="Z4" s="233"/>
      <c r="AA4" s="235"/>
    </row>
    <row r="5" ht="29.1" customHeight="1" spans="1:27">
      <c r="A5" s="113"/>
      <c r="B5" s="236"/>
      <c r="C5" s="236"/>
      <c r="D5" s="127" t="s">
        <v>107</v>
      </c>
      <c r="E5" s="236"/>
      <c r="F5" s="236"/>
      <c r="G5" s="236"/>
      <c r="H5" s="120"/>
      <c r="I5" s="115"/>
      <c r="J5" s="123" t="s">
        <v>72</v>
      </c>
      <c r="K5" s="124"/>
      <c r="L5" s="125"/>
      <c r="M5" s="123" t="s">
        <v>72</v>
      </c>
      <c r="N5" s="124"/>
      <c r="O5" s="125"/>
      <c r="P5" s="123"/>
      <c r="Q5" s="124"/>
      <c r="R5" s="125"/>
      <c r="S5" s="123"/>
      <c r="T5" s="124"/>
      <c r="U5" s="125"/>
      <c r="V5" s="123"/>
      <c r="W5" s="124"/>
      <c r="X5" s="125"/>
      <c r="Y5" s="123"/>
      <c r="Z5" s="124"/>
      <c r="AA5" s="126"/>
    </row>
    <row r="6" ht="29.1" customHeight="1" spans="1:27">
      <c r="A6" s="127" t="s">
        <v>108</v>
      </c>
      <c r="B6" s="237"/>
      <c r="C6" s="236"/>
      <c r="D6" s="127">
        <v>37</v>
      </c>
      <c r="E6" s="237"/>
      <c r="F6" s="237"/>
      <c r="G6" s="237"/>
      <c r="H6" s="128"/>
      <c r="I6" s="115"/>
      <c r="J6" s="129"/>
      <c r="K6" s="129" t="s">
        <v>109</v>
      </c>
      <c r="L6" s="129"/>
      <c r="M6" s="129"/>
      <c r="N6" s="129" t="s">
        <v>110</v>
      </c>
      <c r="O6" s="129"/>
      <c r="P6" s="129"/>
      <c r="Q6" s="129"/>
      <c r="R6" s="129"/>
      <c r="S6" s="129"/>
      <c r="T6" s="129"/>
      <c r="U6" s="129"/>
      <c r="V6" s="129"/>
      <c r="W6" s="130"/>
      <c r="X6" s="130"/>
      <c r="Y6" s="130"/>
      <c r="Z6" s="130"/>
      <c r="AA6" s="131"/>
    </row>
    <row r="7" ht="29.1" customHeight="1" spans="1:27">
      <c r="A7" s="127" t="s">
        <v>111</v>
      </c>
      <c r="B7" s="237"/>
      <c r="C7" s="237"/>
      <c r="D7" s="127"/>
      <c r="E7" s="237"/>
      <c r="F7" s="237"/>
      <c r="G7" s="237"/>
      <c r="H7" s="128"/>
      <c r="I7" s="115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9"/>
      <c r="X7" s="239"/>
      <c r="Y7" s="239"/>
      <c r="Z7" s="239"/>
      <c r="AA7" s="240"/>
    </row>
    <row r="8" ht="29.1" customHeight="1" spans="1:27">
      <c r="A8" s="127" t="s">
        <v>112</v>
      </c>
      <c r="B8" s="237"/>
      <c r="C8" s="237"/>
      <c r="D8" s="127">
        <v>78</v>
      </c>
      <c r="E8" s="237"/>
      <c r="F8" s="237"/>
      <c r="G8" s="237"/>
      <c r="H8" s="128"/>
      <c r="I8" s="115"/>
      <c r="J8" s="238"/>
      <c r="K8" s="238" t="s">
        <v>110</v>
      </c>
      <c r="L8" s="238"/>
      <c r="M8" s="238"/>
      <c r="N8" s="238" t="s">
        <v>110</v>
      </c>
      <c r="O8" s="238"/>
      <c r="P8" s="238"/>
      <c r="Q8" s="238"/>
      <c r="R8" s="238"/>
      <c r="S8" s="238"/>
      <c r="T8" s="238"/>
      <c r="U8" s="238"/>
      <c r="V8" s="238"/>
      <c r="W8" s="239"/>
      <c r="X8" s="239"/>
      <c r="Y8" s="239"/>
      <c r="Z8" s="239"/>
      <c r="AA8" s="240"/>
    </row>
    <row r="9" ht="29.1" customHeight="1" spans="1:27">
      <c r="A9" s="127" t="s">
        <v>113</v>
      </c>
      <c r="B9" s="237"/>
      <c r="C9" s="237"/>
      <c r="D9" s="127">
        <v>94</v>
      </c>
      <c r="E9" s="237"/>
      <c r="F9" s="237"/>
      <c r="G9" s="237"/>
      <c r="H9" s="128"/>
      <c r="I9" s="115"/>
      <c r="J9" s="129"/>
      <c r="K9" s="129" t="s">
        <v>114</v>
      </c>
      <c r="L9" s="129"/>
      <c r="M9" s="129"/>
      <c r="N9" s="129" t="s">
        <v>114</v>
      </c>
      <c r="O9" s="129"/>
      <c r="P9" s="129"/>
      <c r="Q9" s="129"/>
      <c r="R9" s="129"/>
      <c r="S9" s="129"/>
      <c r="T9" s="129"/>
      <c r="U9" s="129"/>
      <c r="V9" s="129"/>
      <c r="W9" s="130"/>
      <c r="X9" s="130"/>
      <c r="Y9" s="130"/>
      <c r="Z9" s="130"/>
      <c r="AA9" s="131"/>
    </row>
    <row r="10" ht="29.1" customHeight="1" spans="1:27">
      <c r="A10" s="127" t="s">
        <v>115</v>
      </c>
      <c r="B10" s="237"/>
      <c r="C10" s="237"/>
      <c r="D10" s="127">
        <v>104</v>
      </c>
      <c r="E10" s="237"/>
      <c r="F10" s="237"/>
      <c r="G10" s="237"/>
      <c r="H10" s="128"/>
      <c r="I10" s="115"/>
      <c r="J10" s="238"/>
      <c r="K10" s="238" t="s">
        <v>109</v>
      </c>
      <c r="L10" s="238"/>
      <c r="M10" s="238"/>
      <c r="N10" s="238" t="s">
        <v>109</v>
      </c>
      <c r="O10" s="238"/>
      <c r="P10" s="238"/>
      <c r="Q10" s="238"/>
      <c r="R10" s="238"/>
      <c r="S10" s="238"/>
      <c r="T10" s="238"/>
      <c r="U10" s="238"/>
      <c r="V10" s="238"/>
      <c r="W10" s="239"/>
      <c r="X10" s="239"/>
      <c r="Y10" s="239"/>
      <c r="Z10" s="239"/>
      <c r="AA10" s="240"/>
    </row>
    <row r="11" ht="29.1" customHeight="1" spans="1:27">
      <c r="A11" s="127" t="s">
        <v>116</v>
      </c>
      <c r="B11" s="237"/>
      <c r="C11" s="237"/>
      <c r="D11" s="127">
        <v>35</v>
      </c>
      <c r="E11" s="237"/>
      <c r="F11" s="237"/>
      <c r="G11" s="237"/>
      <c r="H11" s="241"/>
      <c r="I11" s="115"/>
      <c r="J11" s="238"/>
      <c r="K11" s="238" t="s">
        <v>114</v>
      </c>
      <c r="L11" s="238"/>
      <c r="M11" s="238"/>
      <c r="N11" s="238" t="s">
        <v>114</v>
      </c>
      <c r="O11" s="238"/>
      <c r="P11" s="238"/>
      <c r="Q11" s="238"/>
      <c r="R11" s="238"/>
      <c r="S11" s="238"/>
      <c r="T11" s="238"/>
      <c r="U11" s="238"/>
      <c r="V11" s="238"/>
      <c r="W11" s="239"/>
      <c r="X11" s="239"/>
      <c r="Y11" s="239"/>
      <c r="Z11" s="239"/>
      <c r="AA11" s="240"/>
    </row>
    <row r="12" ht="29.1" customHeight="1" spans="1:27">
      <c r="A12" s="127" t="s">
        <v>117</v>
      </c>
      <c r="B12" s="237"/>
      <c r="C12" s="237"/>
      <c r="D12" s="127">
        <v>33.5</v>
      </c>
      <c r="E12" s="237"/>
      <c r="F12" s="237"/>
      <c r="G12" s="237"/>
      <c r="H12" s="242"/>
      <c r="I12" s="115"/>
      <c r="J12" s="238"/>
      <c r="K12" s="238" t="s">
        <v>110</v>
      </c>
      <c r="L12" s="238"/>
      <c r="M12" s="238"/>
      <c r="N12" s="238" t="s">
        <v>118</v>
      </c>
      <c r="O12" s="238"/>
      <c r="P12" s="238"/>
      <c r="Q12" s="238"/>
      <c r="R12" s="238"/>
      <c r="S12" s="238"/>
      <c r="T12" s="238"/>
      <c r="U12" s="238"/>
      <c r="V12" s="238"/>
      <c r="W12" s="239"/>
      <c r="X12" s="239"/>
      <c r="Y12" s="239"/>
      <c r="Z12" s="239"/>
      <c r="AA12" s="240"/>
    </row>
    <row r="13" ht="29.1" customHeight="1" spans="1:27">
      <c r="A13" s="127" t="s">
        <v>119</v>
      </c>
      <c r="B13" s="237"/>
      <c r="C13" s="237"/>
      <c r="D13" s="127">
        <v>29</v>
      </c>
      <c r="E13" s="237"/>
      <c r="F13" s="237"/>
      <c r="G13" s="237"/>
      <c r="H13" s="242"/>
      <c r="I13" s="115"/>
      <c r="J13" s="238"/>
      <c r="K13" s="238" t="s">
        <v>110</v>
      </c>
      <c r="L13" s="238"/>
      <c r="M13" s="238"/>
      <c r="N13" s="238" t="s">
        <v>110</v>
      </c>
      <c r="O13" s="238"/>
      <c r="P13" s="238"/>
      <c r="Q13" s="238"/>
      <c r="R13" s="238"/>
      <c r="S13" s="238"/>
      <c r="T13" s="238"/>
      <c r="U13" s="238"/>
      <c r="V13" s="238"/>
      <c r="W13" s="239"/>
      <c r="X13" s="239"/>
      <c r="Y13" s="239"/>
      <c r="Z13" s="239"/>
      <c r="AA13" s="240"/>
    </row>
    <row r="14" ht="29.1" customHeight="1" spans="1:27">
      <c r="A14" s="127" t="s">
        <v>120</v>
      </c>
      <c r="B14" s="237"/>
      <c r="C14" s="237"/>
      <c r="D14" s="127">
        <v>48.5</v>
      </c>
      <c r="E14" s="237"/>
      <c r="F14" s="237"/>
      <c r="G14" s="237"/>
      <c r="H14" s="128"/>
      <c r="I14" s="115"/>
      <c r="J14" s="238"/>
      <c r="K14" s="238" t="s">
        <v>110</v>
      </c>
      <c r="L14" s="238"/>
      <c r="M14" s="238"/>
      <c r="N14" s="238" t="s">
        <v>121</v>
      </c>
      <c r="O14" s="238"/>
      <c r="P14" s="238"/>
      <c r="Q14" s="238"/>
      <c r="R14" s="238"/>
      <c r="S14" s="238"/>
      <c r="T14" s="238"/>
      <c r="U14" s="238"/>
      <c r="V14" s="238"/>
      <c r="W14" s="239"/>
      <c r="X14" s="239"/>
      <c r="Y14" s="239"/>
      <c r="Z14" s="239"/>
      <c r="AA14" s="240"/>
    </row>
    <row r="15" ht="29.1" customHeight="1" spans="1:27">
      <c r="A15" s="127" t="s">
        <v>122</v>
      </c>
      <c r="B15" s="237"/>
      <c r="C15" s="237"/>
      <c r="D15" s="127">
        <v>7.5</v>
      </c>
      <c r="E15" s="237"/>
      <c r="F15" s="237"/>
      <c r="G15" s="237"/>
      <c r="H15" s="128"/>
      <c r="I15" s="115"/>
      <c r="J15" s="238"/>
      <c r="K15" s="238" t="s">
        <v>118</v>
      </c>
      <c r="L15" s="238"/>
      <c r="M15" s="238"/>
      <c r="N15" s="238" t="s">
        <v>118</v>
      </c>
      <c r="O15" s="238"/>
      <c r="P15" s="238"/>
      <c r="Q15" s="238"/>
      <c r="R15" s="238"/>
      <c r="S15" s="238"/>
      <c r="T15" s="238"/>
      <c r="U15" s="238"/>
      <c r="V15" s="238"/>
      <c r="W15" s="239"/>
      <c r="X15" s="239"/>
      <c r="Y15" s="239"/>
      <c r="Z15" s="239"/>
      <c r="AA15" s="240"/>
    </row>
    <row r="16" ht="29.1" customHeight="1" spans="1:27">
      <c r="A16" s="127" t="s">
        <v>123</v>
      </c>
      <c r="B16" s="237"/>
      <c r="C16" s="237"/>
      <c r="D16" s="127">
        <v>9</v>
      </c>
      <c r="E16" s="237"/>
      <c r="F16" s="237"/>
      <c r="G16" s="237"/>
      <c r="H16" s="128"/>
      <c r="I16" s="115"/>
      <c r="J16" s="238"/>
      <c r="K16" s="129" t="s">
        <v>114</v>
      </c>
      <c r="L16" s="238"/>
      <c r="M16" s="238"/>
      <c r="N16" s="129" t="s">
        <v>114</v>
      </c>
      <c r="O16" s="238"/>
      <c r="P16" s="238"/>
      <c r="Q16" s="238"/>
      <c r="R16" s="238"/>
      <c r="S16" s="238"/>
      <c r="T16" s="238"/>
      <c r="U16" s="238"/>
      <c r="V16" s="238"/>
      <c r="W16" s="239"/>
      <c r="X16" s="239"/>
      <c r="Y16" s="239"/>
      <c r="Z16" s="239"/>
      <c r="AA16" s="240"/>
    </row>
    <row r="17" ht="29.1" customHeight="1" spans="1:27">
      <c r="A17" s="127" t="s">
        <v>124</v>
      </c>
      <c r="B17" s="237"/>
      <c r="C17" s="237"/>
      <c r="D17" s="127">
        <v>17.5</v>
      </c>
      <c r="E17" s="237"/>
      <c r="F17" s="237"/>
      <c r="G17" s="237"/>
      <c r="H17" s="128"/>
      <c r="I17" s="115"/>
      <c r="J17" s="238"/>
      <c r="K17" s="129" t="s">
        <v>114</v>
      </c>
      <c r="L17" s="238"/>
      <c r="M17" s="238"/>
      <c r="N17" s="129" t="s">
        <v>114</v>
      </c>
      <c r="O17" s="238"/>
      <c r="P17" s="238"/>
      <c r="Q17" s="238"/>
      <c r="R17" s="238"/>
      <c r="S17" s="238"/>
      <c r="T17" s="238"/>
      <c r="U17" s="238"/>
      <c r="V17" s="238"/>
      <c r="W17" s="239"/>
      <c r="X17" s="239"/>
      <c r="Y17" s="239"/>
      <c r="Z17" s="239"/>
      <c r="AA17" s="240"/>
    </row>
    <row r="18" ht="29.1" customHeight="1" spans="1:27">
      <c r="A18" s="127" t="s">
        <v>125</v>
      </c>
      <c r="B18" s="243"/>
      <c r="C18" s="243"/>
      <c r="D18" s="127">
        <v>25.5</v>
      </c>
      <c r="E18" s="243"/>
      <c r="F18" s="243"/>
      <c r="G18" s="243"/>
      <c r="H18" s="244"/>
      <c r="I18" s="245"/>
      <c r="J18" s="246"/>
      <c r="K18" s="129" t="s">
        <v>114</v>
      </c>
      <c r="L18" s="246"/>
      <c r="M18" s="246"/>
      <c r="N18" s="129" t="s">
        <v>114</v>
      </c>
      <c r="O18" s="246"/>
      <c r="P18" s="246"/>
      <c r="Q18" s="246"/>
      <c r="R18" s="246"/>
      <c r="S18" s="246"/>
      <c r="T18" s="246"/>
      <c r="U18" s="246"/>
      <c r="V18" s="246"/>
      <c r="W18" s="247"/>
      <c r="X18" s="247"/>
      <c r="Y18" s="247"/>
      <c r="Z18" s="247"/>
      <c r="AA18" s="248"/>
    </row>
    <row r="19" ht="29.1" customHeight="1" spans="1:27">
      <c r="A19" s="127" t="s">
        <v>112</v>
      </c>
      <c r="B19" s="243"/>
      <c r="C19" s="243"/>
      <c r="D19" s="127">
        <v>78</v>
      </c>
      <c r="E19" s="243"/>
      <c r="F19" s="243"/>
      <c r="G19" s="243"/>
      <c r="H19" s="244"/>
      <c r="I19" s="245"/>
      <c r="J19" s="246"/>
      <c r="K19" s="246" t="s">
        <v>126</v>
      </c>
      <c r="L19" s="246"/>
      <c r="M19" s="246"/>
      <c r="N19" s="246" t="s">
        <v>127</v>
      </c>
      <c r="O19" s="246"/>
      <c r="P19" s="246"/>
      <c r="Q19" s="246"/>
      <c r="R19" s="246"/>
      <c r="S19" s="246"/>
      <c r="T19" s="246"/>
      <c r="U19" s="246"/>
      <c r="V19" s="246"/>
      <c r="W19" s="247"/>
      <c r="X19" s="247"/>
      <c r="Y19" s="247"/>
      <c r="Z19" s="247"/>
      <c r="AA19" s="248"/>
    </row>
    <row r="20" ht="29.1" customHeight="1" spans="1:27">
      <c r="A20" s="127" t="s">
        <v>113</v>
      </c>
      <c r="B20" s="243"/>
      <c r="C20" s="243"/>
      <c r="D20" s="127">
        <v>94</v>
      </c>
      <c r="E20" s="243"/>
      <c r="F20" s="243"/>
      <c r="G20" s="243"/>
      <c r="H20" s="244"/>
      <c r="I20" s="245"/>
      <c r="J20" s="246"/>
      <c r="K20" s="129" t="s">
        <v>114</v>
      </c>
      <c r="L20" s="246"/>
      <c r="M20" s="246"/>
      <c r="N20" s="129" t="s">
        <v>114</v>
      </c>
      <c r="O20" s="246"/>
      <c r="P20" s="246"/>
      <c r="Q20" s="246"/>
      <c r="R20" s="246"/>
      <c r="S20" s="246"/>
      <c r="T20" s="246"/>
      <c r="U20" s="246"/>
      <c r="V20" s="246"/>
      <c r="W20" s="247"/>
      <c r="X20" s="247"/>
      <c r="Y20" s="247"/>
      <c r="Z20" s="247"/>
      <c r="AA20" s="248"/>
    </row>
    <row r="21" ht="29.1" customHeight="1" spans="1:27">
      <c r="A21" s="127" t="s">
        <v>115</v>
      </c>
      <c r="B21" s="243"/>
      <c r="C21" s="243"/>
      <c r="D21" s="127">
        <v>90</v>
      </c>
      <c r="E21" s="243"/>
      <c r="F21" s="243"/>
      <c r="G21" s="243"/>
      <c r="H21" s="244"/>
      <c r="I21" s="245"/>
      <c r="J21" s="246"/>
      <c r="K21" s="129" t="s">
        <v>114</v>
      </c>
      <c r="L21" s="246"/>
      <c r="M21" s="246"/>
      <c r="N21" s="129" t="s">
        <v>114</v>
      </c>
      <c r="O21" s="246"/>
      <c r="P21" s="246"/>
      <c r="Q21" s="246"/>
      <c r="R21" s="246"/>
      <c r="S21" s="246"/>
      <c r="T21" s="246"/>
      <c r="U21" s="246"/>
      <c r="V21" s="246"/>
      <c r="W21" s="247"/>
      <c r="X21" s="247"/>
      <c r="Y21" s="247"/>
      <c r="Z21" s="247"/>
      <c r="AA21" s="248"/>
    </row>
    <row r="22" ht="29.1" customHeight="1" spans="1:27">
      <c r="A22" s="249"/>
      <c r="B22" s="243"/>
      <c r="C22" s="243"/>
      <c r="D22" s="127"/>
      <c r="E22" s="243"/>
      <c r="F22" s="243"/>
      <c r="G22" s="243"/>
      <c r="H22" s="244"/>
      <c r="I22" s="245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7"/>
      <c r="X22" s="247"/>
      <c r="Y22" s="247"/>
      <c r="Z22" s="247"/>
      <c r="AA22" s="248"/>
    </row>
    <row r="23" ht="29.25" customHeight="1" spans="1:27">
      <c r="A23" s="250"/>
      <c r="B23" s="251"/>
      <c r="C23" s="251"/>
      <c r="D23" s="252"/>
      <c r="E23" s="251"/>
      <c r="F23" s="251"/>
      <c r="G23" s="251"/>
      <c r="H23" s="139"/>
      <c r="I23" s="245"/>
      <c r="J23" s="251"/>
      <c r="K23" s="251"/>
      <c r="L23" s="251"/>
      <c r="M23" s="139"/>
      <c r="N23" s="251"/>
      <c r="O23" s="251"/>
      <c r="P23" s="251"/>
      <c r="Q23" s="139"/>
      <c r="R23" s="251"/>
      <c r="S23" s="251"/>
      <c r="T23" s="251"/>
      <c r="U23" s="139"/>
      <c r="V23" s="251"/>
      <c r="W23" s="251"/>
      <c r="X23" s="251"/>
      <c r="Y23" s="139"/>
      <c r="Z23" s="251"/>
      <c r="AA23" s="253"/>
    </row>
    <row r="24" ht="15" spans="1:27">
      <c r="A24" s="144" t="s">
        <v>82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</row>
    <row r="25" ht="14.25" spans="1:27">
      <c r="A25" s="102" t="s">
        <v>128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</row>
    <row r="26" ht="14.25" spans="1:27">
      <c r="A26" s="145" t="s">
        <v>129</v>
      </c>
      <c r="B26" s="145"/>
      <c r="C26" s="145"/>
      <c r="D26" s="145"/>
      <c r="E26" s="145"/>
      <c r="F26" s="145"/>
      <c r="G26" s="145"/>
      <c r="H26" s="145"/>
      <c r="I26" s="145"/>
      <c r="J26" s="144" t="s">
        <v>130</v>
      </c>
      <c r="K26" s="144"/>
      <c r="L26" s="144"/>
      <c r="M26" s="146"/>
      <c r="N26" s="254">
        <v>45987</v>
      </c>
      <c r="O26" s="146"/>
      <c r="P26" s="144" t="s">
        <v>131</v>
      </c>
      <c r="Q26" s="144"/>
      <c r="R26" s="144" t="s">
        <v>132</v>
      </c>
      <c r="S26" s="144"/>
      <c r="T26" s="144"/>
      <c r="U26" s="144"/>
      <c r="V26" s="144" t="s">
        <v>133</v>
      </c>
      <c r="W26" s="144"/>
      <c r="X26" s="144" t="s">
        <v>134</v>
      </c>
      <c r="Y26" s="144"/>
      <c r="Z26" s="144"/>
    </row>
    <row r="27" ht="18.95" customHeight="1" spans="1:27">
      <c r="A27" s="102" t="s">
        <v>135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3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R27"/>
  <sheetViews>
    <sheetView zoomScale="90" zoomScaleNormal="90" workbookViewId="0">
      <selection activeCell="Q5" sqref="Q5"/>
    </sheetView>
  </sheetViews>
  <sheetFormatPr defaultColWidth="9" defaultRowHeight="26.1" customHeight="1"/>
  <cols>
    <col min="1" max="1" width="22" style="102" customWidth="1"/>
    <col min="2" max="6" width="9.375" style="102" customWidth="1"/>
    <col min="7" max="7" width="14.125" style="102" customWidth="1"/>
    <col min="8" max="8" width="1.375" style="102" customWidth="1"/>
    <col min="9" max="10" width="16.5" style="102" customWidth="1"/>
    <col min="11" max="11" width="17" style="102" customWidth="1"/>
    <col min="12" max="12" width="18.5" style="102" customWidth="1"/>
    <col min="13" max="13" width="16.625" style="102" customWidth="1"/>
    <col min="14" max="17" width="14.125" style="102" customWidth="1"/>
    <col min="18" max="18" width="16.375" style="102" customWidth="1"/>
    <col min="19" max="16383" width="9" style="102"/>
  </cols>
  <sheetData>
    <row r="1" ht="36" customHeight="1" spans="1:18">
      <c r="A1" s="103" t="s">
        <v>136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ht="29.1" customHeight="1" spans="1:18">
      <c r="A2" s="105" t="s">
        <v>24</v>
      </c>
      <c r="B2" s="106" t="s">
        <v>98</v>
      </c>
      <c r="C2" s="106"/>
      <c r="D2" s="107" t="s">
        <v>29</v>
      </c>
      <c r="E2" s="106" t="s">
        <v>99</v>
      </c>
      <c r="F2" s="106"/>
      <c r="G2" s="106"/>
      <c r="H2" s="108"/>
      <c r="I2" s="109" t="s">
        <v>20</v>
      </c>
      <c r="J2" s="222" t="s">
        <v>100</v>
      </c>
      <c r="K2" s="223"/>
      <c r="L2" s="223"/>
      <c r="M2" s="223"/>
      <c r="N2" s="223"/>
      <c r="O2" s="223"/>
      <c r="P2" s="223"/>
      <c r="Q2" s="223"/>
      <c r="R2" s="224"/>
    </row>
    <row r="3" ht="29.1" customHeight="1" spans="1:18">
      <c r="A3" s="113" t="s">
        <v>101</v>
      </c>
      <c r="B3" s="114" t="s">
        <v>102</v>
      </c>
      <c r="C3" s="114"/>
      <c r="D3" s="114"/>
      <c r="E3" s="114"/>
      <c r="F3" s="114"/>
      <c r="G3" s="114"/>
      <c r="H3" s="115"/>
      <c r="I3" s="114" t="s">
        <v>103</v>
      </c>
      <c r="J3" s="114"/>
      <c r="K3" s="114"/>
      <c r="L3" s="114"/>
      <c r="M3" s="114"/>
      <c r="N3" s="114"/>
      <c r="O3" s="116"/>
      <c r="P3" s="116"/>
      <c r="Q3" s="116"/>
      <c r="R3" s="117"/>
    </row>
    <row r="4" ht="29.1" customHeight="1" spans="1:18">
      <c r="A4" s="113"/>
      <c r="B4" s="120" t="s">
        <v>70</v>
      </c>
      <c r="C4" s="120" t="s">
        <v>71</v>
      </c>
      <c r="D4" s="225" t="s">
        <v>72</v>
      </c>
      <c r="E4" s="120" t="s">
        <v>73</v>
      </c>
      <c r="F4" s="120" t="s">
        <v>74</v>
      </c>
      <c r="G4" s="120" t="s">
        <v>104</v>
      </c>
      <c r="H4" s="115"/>
      <c r="I4" s="120" t="s">
        <v>137</v>
      </c>
      <c r="J4" s="120" t="s">
        <v>138</v>
      </c>
      <c r="K4" s="120" t="s">
        <v>137</v>
      </c>
      <c r="L4" s="120" t="s">
        <v>138</v>
      </c>
      <c r="M4" s="120" t="s">
        <v>137</v>
      </c>
      <c r="N4" s="120" t="s">
        <v>138</v>
      </c>
      <c r="O4" s="120" t="s">
        <v>137</v>
      </c>
      <c r="P4" s="120" t="s">
        <v>138</v>
      </c>
      <c r="Q4" s="120" t="s">
        <v>137</v>
      </c>
      <c r="R4" s="120" t="s">
        <v>138</v>
      </c>
    </row>
    <row r="5" ht="29.1" customHeight="1" spans="1:18">
      <c r="A5" s="113"/>
      <c r="B5" s="120" t="s">
        <v>139</v>
      </c>
      <c r="C5" s="120" t="s">
        <v>140</v>
      </c>
      <c r="D5" s="120" t="s">
        <v>107</v>
      </c>
      <c r="E5" s="120" t="s">
        <v>141</v>
      </c>
      <c r="F5" s="120" t="s">
        <v>142</v>
      </c>
      <c r="G5" s="120"/>
      <c r="H5" s="115"/>
      <c r="I5" s="120" t="s">
        <v>70</v>
      </c>
      <c r="J5" s="120" t="s">
        <v>70</v>
      </c>
      <c r="K5" s="120" t="s">
        <v>71</v>
      </c>
      <c r="L5" s="120" t="s">
        <v>71</v>
      </c>
      <c r="M5" s="120" t="s">
        <v>72</v>
      </c>
      <c r="N5" s="120" t="s">
        <v>72</v>
      </c>
      <c r="O5" s="120" t="s">
        <v>73</v>
      </c>
      <c r="P5" s="120" t="s">
        <v>73</v>
      </c>
      <c r="Q5" s="226" t="s">
        <v>74</v>
      </c>
      <c r="R5" s="227" t="s">
        <v>74</v>
      </c>
    </row>
    <row r="6" ht="29.1" customHeight="1" spans="1:18">
      <c r="A6" s="127" t="s">
        <v>108</v>
      </c>
      <c r="B6" s="120">
        <f>C6-1</f>
        <v>35</v>
      </c>
      <c r="C6" s="120">
        <f>D6-1</f>
        <v>36</v>
      </c>
      <c r="D6" s="120">
        <v>37</v>
      </c>
      <c r="E6" s="120">
        <f>D6+1</f>
        <v>38</v>
      </c>
      <c r="F6" s="120">
        <f t="shared" ref="F6" si="0">E6+1</f>
        <v>39</v>
      </c>
      <c r="G6" s="128"/>
      <c r="H6" s="115"/>
      <c r="I6" s="120" t="s">
        <v>110</v>
      </c>
      <c r="J6" s="120" t="s">
        <v>143</v>
      </c>
      <c r="K6" s="129" t="s">
        <v>114</v>
      </c>
      <c r="L6" s="120" t="s">
        <v>114</v>
      </c>
      <c r="M6" s="120" t="s">
        <v>118</v>
      </c>
      <c r="N6" s="120" t="s">
        <v>144</v>
      </c>
      <c r="O6" s="226" t="s">
        <v>118</v>
      </c>
      <c r="P6" s="226" t="s">
        <v>114</v>
      </c>
      <c r="Q6" s="226" t="s">
        <v>145</v>
      </c>
      <c r="R6" s="227" t="s">
        <v>118</v>
      </c>
    </row>
    <row r="7" ht="29.1" hidden="1" customHeight="1" spans="1:18">
      <c r="A7" s="127" t="s">
        <v>111</v>
      </c>
      <c r="B7" s="120">
        <f>C7-1.5</f>
        <v>-3</v>
      </c>
      <c r="C7" s="120">
        <f>D7-1.5</f>
        <v>-1.5</v>
      </c>
      <c r="D7" s="120"/>
      <c r="E7" s="120">
        <f>D7+1.5</f>
        <v>1.5</v>
      </c>
      <c r="F7" s="120">
        <f>E7+1.5</f>
        <v>3</v>
      </c>
      <c r="G7" s="132"/>
      <c r="H7" s="115"/>
      <c r="I7" s="120"/>
      <c r="J7" s="120"/>
      <c r="K7" s="120"/>
      <c r="L7" s="120"/>
      <c r="M7" s="120"/>
      <c r="N7" s="120"/>
      <c r="O7" s="226"/>
      <c r="P7" s="226"/>
      <c r="Q7" s="226"/>
      <c r="R7" s="131"/>
    </row>
    <row r="8" ht="29.1" customHeight="1" spans="1:18">
      <c r="A8" s="127" t="s">
        <v>112</v>
      </c>
      <c r="B8" s="120">
        <f>C8-4</f>
        <v>70</v>
      </c>
      <c r="C8" s="120">
        <f>D8-4</f>
        <v>74</v>
      </c>
      <c r="D8" s="120">
        <v>78</v>
      </c>
      <c r="E8" s="120">
        <f>D8+4</f>
        <v>82</v>
      </c>
      <c r="F8" s="120">
        <f>E8+5</f>
        <v>87</v>
      </c>
      <c r="G8" s="132"/>
      <c r="H8" s="115"/>
      <c r="I8" s="129" t="s">
        <v>114</v>
      </c>
      <c r="J8" s="129" t="s">
        <v>114</v>
      </c>
      <c r="K8" s="129" t="s">
        <v>114</v>
      </c>
      <c r="L8" s="129" t="s">
        <v>114</v>
      </c>
      <c r="M8" s="129" t="s">
        <v>114</v>
      </c>
      <c r="N8" s="120" t="s">
        <v>114</v>
      </c>
      <c r="O8" s="129" t="s">
        <v>114</v>
      </c>
      <c r="P8" s="226" t="s">
        <v>114</v>
      </c>
      <c r="Q8" s="226" t="s">
        <v>126</v>
      </c>
      <c r="R8" s="131" t="s">
        <v>126</v>
      </c>
    </row>
    <row r="9" ht="29.1" hidden="1" customHeight="1" spans="1:18">
      <c r="A9" s="127" t="s">
        <v>113</v>
      </c>
      <c r="B9" s="120">
        <f>C9-4</f>
        <v>86</v>
      </c>
      <c r="C9" s="120">
        <f>D9-4</f>
        <v>90</v>
      </c>
      <c r="D9" s="120">
        <v>94</v>
      </c>
      <c r="E9" s="120">
        <f>D9+4</f>
        <v>98</v>
      </c>
      <c r="F9" s="120">
        <f>E9+5</f>
        <v>103</v>
      </c>
      <c r="G9" s="132"/>
      <c r="H9" s="115"/>
      <c r="I9" s="228"/>
      <c r="J9" s="120"/>
      <c r="K9" s="120"/>
      <c r="L9" s="120"/>
      <c r="M9" s="120"/>
      <c r="N9" s="120"/>
      <c r="O9" s="226"/>
      <c r="P9" s="226"/>
      <c r="Q9" s="226"/>
      <c r="R9" s="131"/>
    </row>
    <row r="10" ht="29.1" customHeight="1" spans="1:18">
      <c r="A10" s="127" t="s">
        <v>115</v>
      </c>
      <c r="B10" s="120">
        <f>C10-3.6</f>
        <v>96.8</v>
      </c>
      <c r="C10" s="120">
        <f>D10-3.6</f>
        <v>100.4</v>
      </c>
      <c r="D10" s="120">
        <v>104</v>
      </c>
      <c r="E10" s="120">
        <f>D10+4</f>
        <v>108</v>
      </c>
      <c r="F10" s="120">
        <f>E10+4</f>
        <v>112</v>
      </c>
      <c r="G10" s="132"/>
      <c r="H10" s="115"/>
      <c r="I10" s="120" t="s">
        <v>146</v>
      </c>
      <c r="J10" s="120" t="s">
        <v>147</v>
      </c>
      <c r="K10" s="120" t="s">
        <v>127</v>
      </c>
      <c r="L10" s="120" t="s">
        <v>126</v>
      </c>
      <c r="M10" s="120" t="s">
        <v>148</v>
      </c>
      <c r="N10" s="120" t="s">
        <v>148</v>
      </c>
      <c r="O10" s="226" t="s">
        <v>126</v>
      </c>
      <c r="P10" s="226" t="s">
        <v>149</v>
      </c>
      <c r="Q10" s="226" t="s">
        <v>148</v>
      </c>
      <c r="R10" s="131" t="s">
        <v>148</v>
      </c>
    </row>
    <row r="11" ht="29.1" customHeight="1" spans="1:18">
      <c r="A11" s="127" t="s">
        <v>116</v>
      </c>
      <c r="B11" s="120">
        <f>C11-2.3/2</f>
        <v>32.7</v>
      </c>
      <c r="C11" s="120">
        <f>D11-2.3/2</f>
        <v>33.85</v>
      </c>
      <c r="D11" s="120">
        <v>35</v>
      </c>
      <c r="E11" s="120">
        <f>D11+2.6/2</f>
        <v>36.3</v>
      </c>
      <c r="F11" s="120">
        <f>E11+2.6/2</f>
        <v>37.6</v>
      </c>
      <c r="G11" s="132"/>
      <c r="H11" s="115"/>
      <c r="I11" s="120" t="s">
        <v>150</v>
      </c>
      <c r="J11" s="120" t="s">
        <v>146</v>
      </c>
      <c r="K11" s="120" t="s">
        <v>126</v>
      </c>
      <c r="L11" s="120" t="s">
        <v>126</v>
      </c>
      <c r="M11" s="129" t="s">
        <v>114</v>
      </c>
      <c r="N11" s="120" t="s">
        <v>114</v>
      </c>
      <c r="O11" s="226" t="s">
        <v>151</v>
      </c>
      <c r="P11" s="226" t="s">
        <v>127</v>
      </c>
      <c r="Q11" s="226" t="s">
        <v>149</v>
      </c>
      <c r="R11" s="131" t="s">
        <v>149</v>
      </c>
    </row>
    <row r="12" ht="29.1" customHeight="1" spans="1:18">
      <c r="A12" s="127" t="s">
        <v>117</v>
      </c>
      <c r="B12" s="120">
        <f>C12-1.1</f>
        <v>31.3</v>
      </c>
      <c r="C12" s="120">
        <f>D12-1.1</f>
        <v>32.4</v>
      </c>
      <c r="D12" s="120">
        <v>33.5</v>
      </c>
      <c r="E12" s="120">
        <f>D12+1.1</f>
        <v>34.6</v>
      </c>
      <c r="F12" s="120">
        <f t="shared" ref="F12" si="1">E12+1.1</f>
        <v>35.7</v>
      </c>
      <c r="G12" s="132"/>
      <c r="H12" s="115"/>
      <c r="I12" s="129" t="s">
        <v>114</v>
      </c>
      <c r="J12" s="120" t="s">
        <v>152</v>
      </c>
      <c r="K12" s="129" t="s">
        <v>114</v>
      </c>
      <c r="L12" s="120" t="s">
        <v>114</v>
      </c>
      <c r="M12" s="120" t="s">
        <v>126</v>
      </c>
      <c r="N12" s="120" t="s">
        <v>126</v>
      </c>
      <c r="O12" s="226" t="s">
        <v>152</v>
      </c>
      <c r="P12" s="226" t="s">
        <v>153</v>
      </c>
      <c r="Q12" s="226" t="s">
        <v>150</v>
      </c>
      <c r="R12" s="131" t="s">
        <v>146</v>
      </c>
    </row>
    <row r="13" ht="29.1" customHeight="1" spans="1:18">
      <c r="A13" s="127" t="s">
        <v>119</v>
      </c>
      <c r="B13" s="120">
        <f>C13-0.7</f>
        <v>27.7</v>
      </c>
      <c r="C13" s="120">
        <f>D13-0.6</f>
        <v>28.4</v>
      </c>
      <c r="D13" s="120">
        <v>29</v>
      </c>
      <c r="E13" s="120">
        <f>D13+0.6</f>
        <v>29.6</v>
      </c>
      <c r="F13" s="120">
        <f>E13+0.7</f>
        <v>30.3</v>
      </c>
      <c r="G13" s="132"/>
      <c r="H13" s="115"/>
      <c r="I13" s="120" t="s">
        <v>145</v>
      </c>
      <c r="J13" s="120" t="s">
        <v>114</v>
      </c>
      <c r="K13" s="120" t="s">
        <v>145</v>
      </c>
      <c r="L13" s="120" t="s">
        <v>118</v>
      </c>
      <c r="M13" s="120" t="s">
        <v>118</v>
      </c>
      <c r="N13" s="120" t="s">
        <v>114</v>
      </c>
      <c r="O13" s="226" t="s">
        <v>143</v>
      </c>
      <c r="P13" s="226" t="s">
        <v>118</v>
      </c>
      <c r="Q13" s="226" t="s">
        <v>143</v>
      </c>
      <c r="R13" s="131" t="s">
        <v>118</v>
      </c>
    </row>
    <row r="14" ht="29.1" customHeight="1" spans="1:18">
      <c r="A14" s="127" t="s">
        <v>120</v>
      </c>
      <c r="B14" s="120">
        <f>C14-0.9</f>
        <v>39.2</v>
      </c>
      <c r="C14" s="120">
        <f>D14-0.9</f>
        <v>40.1</v>
      </c>
      <c r="D14" s="120">
        <v>41</v>
      </c>
      <c r="E14" s="120">
        <f>D14+1.1</f>
        <v>42.1</v>
      </c>
      <c r="F14" s="120">
        <f>E14+1.1</f>
        <v>43.2</v>
      </c>
      <c r="G14" s="132"/>
      <c r="H14" s="115"/>
      <c r="I14" s="129" t="s">
        <v>114</v>
      </c>
      <c r="J14" s="120" t="s">
        <v>114</v>
      </c>
      <c r="K14" s="120" t="s">
        <v>118</v>
      </c>
      <c r="L14" s="120" t="s">
        <v>153</v>
      </c>
      <c r="M14" s="129" t="s">
        <v>114</v>
      </c>
      <c r="N14" s="120" t="s">
        <v>114</v>
      </c>
      <c r="O14" s="129" t="s">
        <v>114</v>
      </c>
      <c r="P14" s="226" t="s">
        <v>114</v>
      </c>
      <c r="Q14" s="226" t="s">
        <v>152</v>
      </c>
      <c r="R14" s="131" t="s">
        <v>126</v>
      </c>
    </row>
    <row r="15" ht="29.1" hidden="1" customHeight="1" spans="1:18">
      <c r="A15" s="127" t="s">
        <v>122</v>
      </c>
      <c r="B15" s="120">
        <v>7.5</v>
      </c>
      <c r="C15" s="120">
        <v>7.5</v>
      </c>
      <c r="D15" s="120">
        <v>7.5</v>
      </c>
      <c r="E15" s="120">
        <f>D15</f>
        <v>7.5</v>
      </c>
      <c r="F15" s="120">
        <f t="shared" ref="F15:F16" si="2">E15</f>
        <v>7.5</v>
      </c>
      <c r="G15" s="132"/>
      <c r="H15" s="115"/>
      <c r="I15" s="120"/>
      <c r="J15" s="120"/>
      <c r="K15" s="120"/>
      <c r="L15" s="120"/>
      <c r="M15" s="120"/>
      <c r="N15" s="120"/>
      <c r="O15" s="226"/>
      <c r="P15" s="226"/>
      <c r="Q15" s="226"/>
      <c r="R15" s="131"/>
    </row>
    <row r="16" ht="29.1" hidden="1" customHeight="1" spans="1:18">
      <c r="A16" s="127" t="s">
        <v>123</v>
      </c>
      <c r="B16" s="120">
        <f>C16</f>
        <v>9</v>
      </c>
      <c r="C16" s="120">
        <f>D16</f>
        <v>9</v>
      </c>
      <c r="D16" s="120">
        <v>9</v>
      </c>
      <c r="E16" s="120">
        <f>D16</f>
        <v>9</v>
      </c>
      <c r="F16" s="120">
        <f t="shared" si="2"/>
        <v>9</v>
      </c>
      <c r="G16" s="132"/>
      <c r="H16" s="115"/>
      <c r="I16" s="120"/>
      <c r="J16" s="120"/>
      <c r="K16" s="120"/>
      <c r="L16" s="120"/>
      <c r="M16" s="120"/>
      <c r="N16" s="120"/>
      <c r="O16" s="226"/>
      <c r="P16" s="226"/>
      <c r="Q16" s="226"/>
      <c r="R16" s="131"/>
    </row>
    <row r="17" ht="29.1" hidden="1" customHeight="1" spans="1:18">
      <c r="A17" s="127" t="s">
        <v>124</v>
      </c>
      <c r="B17" s="120">
        <f>C17</f>
        <v>17</v>
      </c>
      <c r="C17" s="120">
        <f>D17-0.5</f>
        <v>17</v>
      </c>
      <c r="D17" s="120">
        <v>17.5</v>
      </c>
      <c r="E17" s="120">
        <f>D17</f>
        <v>17.5</v>
      </c>
      <c r="F17" s="120">
        <f>E17+1.5</f>
        <v>19</v>
      </c>
      <c r="G17" s="132"/>
      <c r="H17" s="115"/>
      <c r="I17" s="120"/>
      <c r="J17" s="120"/>
      <c r="K17" s="120"/>
      <c r="L17" s="120"/>
      <c r="M17" s="120"/>
      <c r="N17" s="120"/>
      <c r="O17" s="226"/>
      <c r="P17" s="226"/>
      <c r="Q17" s="226"/>
      <c r="R17" s="131"/>
    </row>
    <row r="18" ht="29.1" customHeight="1" spans="1:18">
      <c r="A18" s="127" t="s">
        <v>125</v>
      </c>
      <c r="B18" s="120">
        <f>C18-1</f>
        <v>23.5</v>
      </c>
      <c r="C18" s="120">
        <f>D18-1</f>
        <v>24.5</v>
      </c>
      <c r="D18" s="120">
        <v>25.5</v>
      </c>
      <c r="E18" s="120">
        <f>D18+1</f>
        <v>26.5</v>
      </c>
      <c r="F18" s="120">
        <f t="shared" ref="F18" si="3">E18+1</f>
        <v>27.5</v>
      </c>
      <c r="G18" s="132"/>
      <c r="H18" s="115"/>
      <c r="I18" s="120" t="s">
        <v>110</v>
      </c>
      <c r="J18" s="120" t="s">
        <v>143</v>
      </c>
      <c r="K18" s="120" t="s">
        <v>110</v>
      </c>
      <c r="L18" s="120" t="s">
        <v>143</v>
      </c>
      <c r="M18" s="120" t="s">
        <v>109</v>
      </c>
      <c r="N18" s="120" t="s">
        <v>109</v>
      </c>
      <c r="O18" s="226" t="s">
        <v>154</v>
      </c>
      <c r="P18" s="226" t="s">
        <v>121</v>
      </c>
      <c r="Q18" s="226" t="s">
        <v>110</v>
      </c>
      <c r="R18" s="131" t="s">
        <v>145</v>
      </c>
    </row>
    <row r="19" ht="29.1" customHeight="1" spans="1:18">
      <c r="A19" s="127" t="s">
        <v>112</v>
      </c>
      <c r="B19" s="120">
        <f>C19-4</f>
        <v>70</v>
      </c>
      <c r="C19" s="120">
        <f>D19-4</f>
        <v>74</v>
      </c>
      <c r="D19" s="120">
        <v>78</v>
      </c>
      <c r="E19" s="120">
        <f>D19+4</f>
        <v>82</v>
      </c>
      <c r="F19" s="120">
        <f>E19+5</f>
        <v>87</v>
      </c>
      <c r="G19" s="132"/>
      <c r="H19" s="115"/>
      <c r="I19" s="129" t="s">
        <v>114</v>
      </c>
      <c r="J19" s="120" t="s">
        <v>114</v>
      </c>
      <c r="K19" s="129" t="s">
        <v>114</v>
      </c>
      <c r="L19" s="120" t="s">
        <v>114</v>
      </c>
      <c r="M19" s="129" t="s">
        <v>114</v>
      </c>
      <c r="N19" s="120" t="s">
        <v>114</v>
      </c>
      <c r="O19" s="129" t="s">
        <v>114</v>
      </c>
      <c r="P19" s="226" t="s">
        <v>114</v>
      </c>
      <c r="Q19" s="226" t="s">
        <v>126</v>
      </c>
      <c r="R19" s="131" t="s">
        <v>126</v>
      </c>
    </row>
    <row r="20" ht="29.1" hidden="1" customHeight="1" spans="1:18">
      <c r="A20" s="127" t="s">
        <v>113</v>
      </c>
      <c r="B20" s="120">
        <f>C20-4</f>
        <v>86</v>
      </c>
      <c r="C20" s="120">
        <f>D20-4</f>
        <v>90</v>
      </c>
      <c r="D20" s="120">
        <v>94</v>
      </c>
      <c r="E20" s="120">
        <f>D20+4</f>
        <v>98</v>
      </c>
      <c r="F20" s="120">
        <f>E20+5</f>
        <v>103</v>
      </c>
      <c r="G20" s="132"/>
      <c r="H20" s="115"/>
      <c r="I20" s="120"/>
      <c r="J20" s="120"/>
      <c r="K20" s="120"/>
      <c r="L20" s="120"/>
      <c r="M20" s="120"/>
      <c r="N20" s="120"/>
      <c r="O20" s="226"/>
      <c r="P20" s="226"/>
      <c r="Q20" s="226"/>
      <c r="R20" s="131"/>
    </row>
    <row r="21" ht="29.1" customHeight="1" spans="1:18">
      <c r="A21" s="127" t="s">
        <v>115</v>
      </c>
      <c r="B21" s="120">
        <f>C21-3.6</f>
        <v>82.8</v>
      </c>
      <c r="C21" s="120">
        <f>D21-3.6</f>
        <v>86.4</v>
      </c>
      <c r="D21" s="120">
        <v>90</v>
      </c>
      <c r="E21" s="120">
        <f>D21+4</f>
        <v>94</v>
      </c>
      <c r="F21" s="120">
        <f>E21+4</f>
        <v>98</v>
      </c>
      <c r="G21" s="132"/>
      <c r="H21" s="115"/>
      <c r="I21" s="120" t="s">
        <v>118</v>
      </c>
      <c r="J21" s="120" t="s">
        <v>155</v>
      </c>
      <c r="K21" s="120" t="s">
        <v>156</v>
      </c>
      <c r="L21" s="120" t="s">
        <v>155</v>
      </c>
      <c r="M21" s="120" t="s">
        <v>157</v>
      </c>
      <c r="N21" s="120" t="s">
        <v>158</v>
      </c>
      <c r="O21" s="226" t="s">
        <v>155</v>
      </c>
      <c r="P21" s="226" t="s">
        <v>159</v>
      </c>
      <c r="Q21" s="226" t="s">
        <v>155</v>
      </c>
      <c r="R21" s="131" t="s">
        <v>155</v>
      </c>
    </row>
    <row r="22" ht="29.1" customHeight="1" spans="1:18">
      <c r="A22" s="134"/>
      <c r="B22" s="135"/>
      <c r="C22" s="135"/>
      <c r="D22" s="136"/>
      <c r="E22" s="135"/>
      <c r="F22" s="135"/>
      <c r="G22" s="132"/>
      <c r="H22" s="115"/>
      <c r="I22" s="120"/>
      <c r="J22" s="120"/>
      <c r="K22" s="120"/>
      <c r="L22" s="120"/>
      <c r="M22" s="120"/>
      <c r="N22" s="120"/>
      <c r="O22" s="226"/>
      <c r="P22" s="226"/>
      <c r="Q22" s="226"/>
      <c r="R22" s="131"/>
    </row>
    <row r="23" ht="32.1" customHeight="1" spans="1:18">
      <c r="A23" s="137"/>
      <c r="B23" s="138"/>
      <c r="C23" s="138"/>
      <c r="D23" s="138"/>
      <c r="E23" s="138"/>
      <c r="F23" s="138"/>
      <c r="G23" s="139"/>
      <c r="H23" s="140"/>
      <c r="I23" s="229"/>
      <c r="J23" s="229"/>
      <c r="K23" s="230"/>
      <c r="L23" s="229"/>
      <c r="M23" s="229"/>
      <c r="N23" s="229"/>
      <c r="O23" s="231"/>
      <c r="P23" s="231"/>
      <c r="Q23" s="231"/>
      <c r="R23" s="143"/>
    </row>
    <row r="24" ht="15" spans="1:18">
      <c r="A24" s="144" t="s">
        <v>82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</row>
    <row r="25" ht="14.25" spans="1:18">
      <c r="A25" s="102" t="s">
        <v>128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</row>
    <row r="26" ht="14.25" spans="1:18">
      <c r="A26" s="145" t="s">
        <v>129</v>
      </c>
      <c r="B26" s="145"/>
      <c r="C26" s="145"/>
      <c r="D26" s="145"/>
      <c r="E26" s="145"/>
      <c r="F26" s="145"/>
      <c r="G26" s="145"/>
      <c r="H26" s="145"/>
      <c r="I26" s="144" t="s">
        <v>130</v>
      </c>
      <c r="J26" s="144"/>
      <c r="K26" s="146">
        <v>46013</v>
      </c>
      <c r="L26" s="144" t="s">
        <v>131</v>
      </c>
      <c r="M26" s="144" t="s">
        <v>132</v>
      </c>
      <c r="N26" s="144" t="s">
        <v>133</v>
      </c>
      <c r="O26" s="144"/>
      <c r="P26" s="144"/>
      <c r="Q26" s="144"/>
      <c r="R26" s="144" t="s">
        <v>134</v>
      </c>
    </row>
    <row r="27" ht="18.95" customHeight="1" spans="1:18">
      <c r="A27" s="102" t="s">
        <v>135</v>
      </c>
    </row>
  </sheetData>
  <mergeCells count="9">
    <mergeCell ref="A1:R1"/>
    <mergeCell ref="B2:C2"/>
    <mergeCell ref="E2:G2"/>
    <mergeCell ref="J2:R2"/>
    <mergeCell ref="B3:G3"/>
    <mergeCell ref="I3:R3"/>
    <mergeCell ref="A3:A5"/>
    <mergeCell ref="G4:G5"/>
    <mergeCell ref="H2:H23"/>
  </mergeCells>
  <pageMargins left="0" right="0" top="0" bottom="0" header="0" footer="0"/>
  <pageSetup paperSize="9" scale="72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tabSelected="1" zoomScalePageLayoutView="125" workbookViewId="0">
      <selection activeCell="N10" sqref="N10"/>
    </sheetView>
  </sheetViews>
  <sheetFormatPr defaultColWidth="10.125" defaultRowHeight="14.25"/>
  <cols>
    <col min="1" max="1" width="9.625" style="147" customWidth="1"/>
    <col min="2" max="2" width="11.125" style="147" customWidth="1"/>
    <col min="3" max="3" width="9.125" style="147" customWidth="1"/>
    <col min="4" max="4" width="9.5" style="147" customWidth="1"/>
    <col min="5" max="5" width="9.125" style="147" customWidth="1"/>
    <col min="6" max="6" width="10.375" style="147" customWidth="1"/>
    <col min="7" max="7" width="9.5" style="147" customWidth="1"/>
    <col min="8" max="8" width="9.125" style="147" customWidth="1"/>
    <col min="9" max="9" width="8.125" style="147" customWidth="1"/>
    <col min="10" max="10" width="10.5" style="147" customWidth="1"/>
    <col min="11" max="11" width="12.125" style="147" customWidth="1"/>
    <col min="12" max="16384" width="10.125" style="147"/>
  </cols>
  <sheetData>
    <row r="1" ht="26.25" spans="1:11">
      <c r="A1" s="148" t="s">
        <v>160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>
      <c r="A2" s="149" t="s">
        <v>18</v>
      </c>
      <c r="B2" s="150"/>
      <c r="C2" s="150"/>
      <c r="D2" s="151" t="s">
        <v>24</v>
      </c>
      <c r="E2" s="152"/>
      <c r="F2" s="153" t="s">
        <v>161</v>
      </c>
      <c r="G2" s="154"/>
      <c r="H2" s="154"/>
      <c r="I2" s="155" t="s">
        <v>20</v>
      </c>
      <c r="J2" s="154"/>
      <c r="K2" s="156"/>
    </row>
    <row r="3" spans="1:11">
      <c r="A3" s="157" t="s">
        <v>35</v>
      </c>
      <c r="B3" s="158"/>
      <c r="C3" s="158"/>
      <c r="D3" s="159" t="s">
        <v>162</v>
      </c>
      <c r="E3" s="160"/>
      <c r="F3" s="161"/>
      <c r="G3" s="161"/>
      <c r="H3" s="162" t="s">
        <v>163</v>
      </c>
      <c r="I3" s="162"/>
      <c r="J3" s="162"/>
      <c r="K3" s="163"/>
    </row>
    <row r="4" spans="1:11">
      <c r="A4" s="164" t="s">
        <v>32</v>
      </c>
      <c r="B4" s="165"/>
      <c r="C4" s="165"/>
      <c r="D4" s="166" t="s">
        <v>164</v>
      </c>
      <c r="E4" s="161"/>
      <c r="F4" s="161"/>
      <c r="G4" s="161"/>
      <c r="H4" s="166" t="s">
        <v>165</v>
      </c>
      <c r="I4" s="166"/>
      <c r="J4" s="167" t="s">
        <v>27</v>
      </c>
      <c r="K4" s="168" t="s">
        <v>28</v>
      </c>
    </row>
    <row r="5" spans="1:11">
      <c r="A5" s="164" t="s">
        <v>166</v>
      </c>
      <c r="B5" s="158"/>
      <c r="C5" s="158"/>
      <c r="D5" s="159" t="s">
        <v>167</v>
      </c>
      <c r="E5" s="159" t="s">
        <v>168</v>
      </c>
      <c r="F5" s="159" t="s">
        <v>169</v>
      </c>
      <c r="G5" s="159" t="s">
        <v>170</v>
      </c>
      <c r="H5" s="166" t="s">
        <v>171</v>
      </c>
      <c r="I5" s="166"/>
      <c r="J5" s="167" t="s">
        <v>27</v>
      </c>
      <c r="K5" s="168" t="s">
        <v>28</v>
      </c>
    </row>
    <row r="6" ht="15" spans="1:11">
      <c r="A6" s="169" t="s">
        <v>172</v>
      </c>
      <c r="B6" s="170"/>
      <c r="C6" s="170"/>
      <c r="D6" s="171" t="s">
        <v>173</v>
      </c>
      <c r="E6" s="172"/>
      <c r="F6" s="173"/>
      <c r="G6" s="171"/>
      <c r="H6" s="174" t="s">
        <v>174</v>
      </c>
      <c r="I6" s="174"/>
      <c r="J6" s="173" t="s">
        <v>27</v>
      </c>
      <c r="K6" s="175" t="s">
        <v>28</v>
      </c>
    </row>
    <row r="7" ht="15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spans="1:11">
      <c r="A8" s="179" t="s">
        <v>175</v>
      </c>
      <c r="B8" s="153" t="s">
        <v>176</v>
      </c>
      <c r="C8" s="153" t="s">
        <v>177</v>
      </c>
      <c r="D8" s="153" t="s">
        <v>178</v>
      </c>
      <c r="E8" s="153" t="s">
        <v>179</v>
      </c>
      <c r="F8" s="153" t="s">
        <v>180</v>
      </c>
      <c r="G8" s="180"/>
      <c r="H8" s="181"/>
      <c r="I8" s="181"/>
      <c r="J8" s="181"/>
      <c r="K8" s="182"/>
    </row>
    <row r="9" spans="1:11">
      <c r="A9" s="164" t="s">
        <v>181</v>
      </c>
      <c r="B9" s="166"/>
      <c r="C9" s="167" t="s">
        <v>27</v>
      </c>
      <c r="D9" s="167" t="s">
        <v>28</v>
      </c>
      <c r="E9" s="159" t="s">
        <v>182</v>
      </c>
      <c r="F9" s="183" t="s">
        <v>183</v>
      </c>
      <c r="G9" s="184"/>
      <c r="H9" s="185"/>
      <c r="I9" s="185"/>
      <c r="J9" s="185"/>
      <c r="K9" s="186"/>
    </row>
    <row r="10" spans="1:11">
      <c r="A10" s="164" t="s">
        <v>184</v>
      </c>
      <c r="B10" s="166"/>
      <c r="C10" s="167" t="s">
        <v>27</v>
      </c>
      <c r="D10" s="167" t="s">
        <v>28</v>
      </c>
      <c r="E10" s="159" t="s">
        <v>185</v>
      </c>
      <c r="F10" s="183" t="s">
        <v>186</v>
      </c>
      <c r="G10" s="184" t="s">
        <v>187</v>
      </c>
      <c r="H10" s="185"/>
      <c r="I10" s="185"/>
      <c r="J10" s="185"/>
      <c r="K10" s="186"/>
    </row>
    <row r="11" spans="1:11">
      <c r="A11" s="187" t="s">
        <v>188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9"/>
    </row>
    <row r="12" spans="1:11">
      <c r="A12" s="157" t="s">
        <v>47</v>
      </c>
      <c r="B12" s="167" t="s">
        <v>43</v>
      </c>
      <c r="C12" s="167" t="s">
        <v>44</v>
      </c>
      <c r="D12" s="183"/>
      <c r="E12" s="159" t="s">
        <v>45</v>
      </c>
      <c r="F12" s="167" t="s">
        <v>43</v>
      </c>
      <c r="G12" s="167" t="s">
        <v>44</v>
      </c>
      <c r="H12" s="167"/>
      <c r="I12" s="159" t="s">
        <v>189</v>
      </c>
      <c r="J12" s="167" t="s">
        <v>43</v>
      </c>
      <c r="K12" s="168" t="s">
        <v>44</v>
      </c>
    </row>
    <row r="13" spans="1:11">
      <c r="A13" s="157" t="s">
        <v>50</v>
      </c>
      <c r="B13" s="167" t="s">
        <v>43</v>
      </c>
      <c r="C13" s="167" t="s">
        <v>44</v>
      </c>
      <c r="D13" s="183"/>
      <c r="E13" s="159" t="s">
        <v>55</v>
      </c>
      <c r="F13" s="167" t="s">
        <v>43</v>
      </c>
      <c r="G13" s="167" t="s">
        <v>44</v>
      </c>
      <c r="H13" s="167"/>
      <c r="I13" s="159" t="s">
        <v>190</v>
      </c>
      <c r="J13" s="167" t="s">
        <v>43</v>
      </c>
      <c r="K13" s="168" t="s">
        <v>44</v>
      </c>
    </row>
    <row r="14" ht="15" spans="1:11">
      <c r="A14" s="169" t="s">
        <v>191</v>
      </c>
      <c r="B14" s="173" t="s">
        <v>43</v>
      </c>
      <c r="C14" s="173" t="s">
        <v>44</v>
      </c>
      <c r="D14" s="172"/>
      <c r="E14" s="171" t="s">
        <v>192</v>
      </c>
      <c r="F14" s="173" t="s">
        <v>43</v>
      </c>
      <c r="G14" s="173" t="s">
        <v>44</v>
      </c>
      <c r="H14" s="173"/>
      <c r="I14" s="171" t="s">
        <v>193</v>
      </c>
      <c r="J14" s="173" t="s">
        <v>43</v>
      </c>
      <c r="K14" s="175" t="s">
        <v>44</v>
      </c>
    </row>
    <row r="15" ht="15" spans="1:11">
      <c r="A15" s="176"/>
      <c r="B15" s="178"/>
      <c r="C15" s="178"/>
      <c r="D15" s="177"/>
      <c r="E15" s="176"/>
      <c r="F15" s="178"/>
      <c r="G15" s="178"/>
      <c r="H15" s="178"/>
      <c r="I15" s="176"/>
      <c r="J15" s="178"/>
      <c r="K15" s="178"/>
    </row>
    <row r="16" spans="1:11">
      <c r="A16" s="149" t="s">
        <v>194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90"/>
    </row>
    <row r="17" spans="1:11">
      <c r="A17" s="164" t="s">
        <v>195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91"/>
    </row>
    <row r="18" spans="1:11">
      <c r="A18" s="164" t="s">
        <v>196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91"/>
    </row>
    <row r="19" spans="1:11">
      <c r="A19" s="192"/>
      <c r="B19" s="167"/>
      <c r="C19" s="167"/>
      <c r="D19" s="167"/>
      <c r="E19" s="167"/>
      <c r="F19" s="167"/>
      <c r="G19" s="167"/>
      <c r="H19" s="167"/>
      <c r="I19" s="167"/>
      <c r="J19" s="167"/>
      <c r="K19" s="168"/>
    </row>
    <row r="20" spans="1:11">
      <c r="A20" s="193"/>
      <c r="B20" s="194"/>
      <c r="C20" s="194"/>
      <c r="D20" s="194"/>
      <c r="E20" s="194"/>
      <c r="F20" s="194"/>
      <c r="G20" s="194"/>
      <c r="H20" s="194"/>
      <c r="I20" s="194"/>
      <c r="J20" s="194"/>
      <c r="K20" s="195"/>
    </row>
    <row r="21" spans="1:1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5"/>
    </row>
    <row r="22" spans="1:11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5"/>
    </row>
    <row r="23" spans="1:11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8"/>
    </row>
    <row r="24" spans="1:11">
      <c r="A24" s="164" t="s">
        <v>81</v>
      </c>
      <c r="B24" s="166"/>
      <c r="C24" s="167" t="s">
        <v>27</v>
      </c>
      <c r="D24" s="167" t="s">
        <v>28</v>
      </c>
      <c r="E24" s="162"/>
      <c r="F24" s="162"/>
      <c r="G24" s="162"/>
      <c r="H24" s="162"/>
      <c r="I24" s="162"/>
      <c r="J24" s="162"/>
      <c r="K24" s="163"/>
    </row>
    <row r="25" ht="15" spans="1:11">
      <c r="A25" s="199" t="s">
        <v>197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01"/>
    </row>
    <row r="26" ht="15" spans="1:11">
      <c r="A26" s="202"/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pans="1:11">
      <c r="A27" s="203" t="s">
        <v>198</v>
      </c>
      <c r="B27" s="204"/>
      <c r="C27" s="204"/>
      <c r="D27" s="204"/>
      <c r="E27" s="204"/>
      <c r="F27" s="204"/>
      <c r="G27" s="204"/>
      <c r="H27" s="204"/>
      <c r="I27" s="204"/>
      <c r="J27" s="204"/>
      <c r="K27" s="205"/>
    </row>
    <row r="28" spans="1:11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8"/>
    </row>
    <row r="29" spans="1:11">
      <c r="A29" s="206"/>
      <c r="B29" s="207"/>
      <c r="C29" s="207"/>
      <c r="D29" s="207"/>
      <c r="E29" s="207"/>
      <c r="F29" s="207"/>
      <c r="G29" s="207"/>
      <c r="H29" s="207"/>
      <c r="I29" s="207"/>
      <c r="J29" s="207"/>
      <c r="K29" s="208"/>
    </row>
    <row r="30" spans="1:11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8"/>
    </row>
    <row r="31" spans="1:11">
      <c r="A31" s="206"/>
      <c r="B31" s="207"/>
      <c r="C31" s="207"/>
      <c r="D31" s="207"/>
      <c r="E31" s="207"/>
      <c r="F31" s="207"/>
      <c r="G31" s="207"/>
      <c r="H31" s="207"/>
      <c r="I31" s="207"/>
      <c r="J31" s="207"/>
      <c r="K31" s="208"/>
    </row>
    <row r="32" spans="1:11">
      <c r="A32" s="206"/>
      <c r="B32" s="207"/>
      <c r="C32" s="207"/>
      <c r="D32" s="207"/>
      <c r="E32" s="207"/>
      <c r="F32" s="207"/>
      <c r="G32" s="207"/>
      <c r="H32" s="207"/>
      <c r="I32" s="207"/>
      <c r="J32" s="207"/>
      <c r="K32" s="208"/>
    </row>
    <row r="33" ht="23.1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08"/>
    </row>
    <row r="34" ht="23.1" customHeight="1" spans="1:11">
      <c r="A34" s="193"/>
      <c r="B34" s="194"/>
      <c r="C34" s="194"/>
      <c r="D34" s="194"/>
      <c r="E34" s="194"/>
      <c r="F34" s="194"/>
      <c r="G34" s="194"/>
      <c r="H34" s="194"/>
      <c r="I34" s="194"/>
      <c r="J34" s="194"/>
      <c r="K34" s="195"/>
    </row>
    <row r="35" ht="23.1" customHeight="1" spans="1:11">
      <c r="A35" s="209"/>
      <c r="B35" s="194"/>
      <c r="C35" s="194"/>
      <c r="D35" s="194"/>
      <c r="E35" s="194"/>
      <c r="F35" s="194"/>
      <c r="G35" s="194"/>
      <c r="H35" s="194"/>
      <c r="I35" s="194"/>
      <c r="J35" s="194"/>
      <c r="K35" s="195"/>
    </row>
    <row r="36" ht="23.1" customHeight="1" spans="1:11">
      <c r="A36" s="210"/>
      <c r="B36" s="211"/>
      <c r="C36" s="211"/>
      <c r="D36" s="211"/>
      <c r="E36" s="211"/>
      <c r="F36" s="211"/>
      <c r="G36" s="211"/>
      <c r="H36" s="211"/>
      <c r="I36" s="211"/>
      <c r="J36" s="211"/>
      <c r="K36" s="212"/>
    </row>
    <row r="37" ht="18.75" customHeight="1" spans="1:11">
      <c r="A37" s="213" t="s">
        <v>199</v>
      </c>
      <c r="B37" s="214"/>
      <c r="C37" s="214"/>
      <c r="D37" s="214"/>
      <c r="E37" s="214"/>
      <c r="F37" s="214"/>
      <c r="G37" s="214"/>
      <c r="H37" s="214"/>
      <c r="I37" s="214"/>
      <c r="J37" s="214"/>
      <c r="K37" s="215"/>
    </row>
    <row r="38" ht="18.75" customHeight="1" spans="1:11">
      <c r="A38" s="164" t="s">
        <v>200</v>
      </c>
      <c r="B38" s="166"/>
      <c r="C38" s="166"/>
      <c r="D38" s="162" t="s">
        <v>201</v>
      </c>
      <c r="E38" s="162"/>
      <c r="F38" s="216" t="s">
        <v>202</v>
      </c>
      <c r="G38" s="217"/>
      <c r="H38" s="166" t="s">
        <v>203</v>
      </c>
      <c r="I38" s="166"/>
      <c r="J38" s="166" t="s">
        <v>204</v>
      </c>
      <c r="K38" s="191"/>
    </row>
    <row r="39" ht="18.75" customHeight="1" spans="1:11">
      <c r="A39" s="164" t="s">
        <v>82</v>
      </c>
      <c r="B39" s="166" t="s">
        <v>205</v>
      </c>
      <c r="C39" s="166"/>
      <c r="D39" s="166"/>
      <c r="E39" s="166"/>
      <c r="F39" s="166"/>
      <c r="G39" s="166"/>
      <c r="H39" s="166"/>
      <c r="I39" s="166"/>
      <c r="J39" s="166"/>
      <c r="K39" s="191"/>
    </row>
    <row r="40" ht="30.95" customHeight="1" spans="1:11">
      <c r="A40" s="164"/>
      <c r="B40" s="166"/>
      <c r="C40" s="166"/>
      <c r="D40" s="166"/>
      <c r="E40" s="166"/>
      <c r="F40" s="166"/>
      <c r="G40" s="166"/>
      <c r="H40" s="166"/>
      <c r="I40" s="166"/>
      <c r="J40" s="166"/>
      <c r="K40" s="191"/>
    </row>
    <row r="41" ht="18.75" customHeight="1" spans="1:11">
      <c r="A41" s="164"/>
      <c r="B41" s="166"/>
      <c r="C41" s="166"/>
      <c r="D41" s="166"/>
      <c r="E41" s="166"/>
      <c r="F41" s="166"/>
      <c r="G41" s="166"/>
      <c r="H41" s="166"/>
      <c r="I41" s="166"/>
      <c r="J41" s="166"/>
      <c r="K41" s="191"/>
    </row>
    <row r="42" ht="32.1" customHeight="1" spans="1:11">
      <c r="A42" s="169" t="s">
        <v>90</v>
      </c>
      <c r="B42" s="218" t="s">
        <v>206</v>
      </c>
      <c r="C42" s="218"/>
      <c r="D42" s="171" t="s">
        <v>207</v>
      </c>
      <c r="E42" s="172"/>
      <c r="F42" s="171" t="s">
        <v>93</v>
      </c>
      <c r="G42" s="219"/>
      <c r="H42" s="220" t="s">
        <v>94</v>
      </c>
      <c r="I42" s="220"/>
      <c r="J42" s="218"/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Z27"/>
  <sheetViews>
    <sheetView zoomScale="90" zoomScaleNormal="90" workbookViewId="0">
      <selection activeCell="K29" sqref="K29"/>
    </sheetView>
  </sheetViews>
  <sheetFormatPr defaultColWidth="9" defaultRowHeight="26.1" customHeight="1"/>
  <cols>
    <col min="1" max="1" width="24.75" style="102" customWidth="1"/>
    <col min="2" max="6" width="9.375" style="102" customWidth="1"/>
    <col min="7" max="7" width="12.25" style="102" customWidth="1"/>
    <col min="8" max="8" width="1.375" style="102" customWidth="1"/>
    <col min="9" max="26" width="6" style="102" customWidth="1"/>
    <col min="27" max="16384" width="9" style="102"/>
  </cols>
  <sheetData>
    <row r="1" ht="30" customHeight="1" spans="1:26">
      <c r="A1" s="103" t="s">
        <v>208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ht="29.1" customHeight="1" spans="1:26">
      <c r="A2" s="105" t="s">
        <v>24</v>
      </c>
      <c r="B2" s="106" t="s">
        <v>98</v>
      </c>
      <c r="C2" s="106"/>
      <c r="D2" s="107" t="s">
        <v>29</v>
      </c>
      <c r="E2" s="106" t="s">
        <v>99</v>
      </c>
      <c r="F2" s="106"/>
      <c r="G2" s="106"/>
      <c r="H2" s="108"/>
      <c r="I2" s="109" t="s">
        <v>20</v>
      </c>
      <c r="J2" s="109"/>
      <c r="K2" s="110" t="s">
        <v>100</v>
      </c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2"/>
    </row>
    <row r="3" ht="29.1" customHeight="1" spans="1:26">
      <c r="A3" s="113" t="s">
        <v>101</v>
      </c>
      <c r="B3" s="114" t="s">
        <v>102</v>
      </c>
      <c r="C3" s="114"/>
      <c r="D3" s="114"/>
      <c r="E3" s="114"/>
      <c r="F3" s="114"/>
      <c r="G3" s="114"/>
      <c r="H3" s="115"/>
      <c r="I3" s="114" t="s">
        <v>103</v>
      </c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6"/>
      <c r="W3" s="116"/>
      <c r="X3" s="116"/>
      <c r="Y3" s="116"/>
      <c r="Z3" s="117"/>
    </row>
    <row r="4" ht="29.1" customHeight="1" spans="1:26">
      <c r="A4" s="113"/>
      <c r="B4" s="118" t="s">
        <v>70</v>
      </c>
      <c r="C4" s="118" t="s">
        <v>71</v>
      </c>
      <c r="D4" s="119" t="s">
        <v>72</v>
      </c>
      <c r="E4" s="118" t="s">
        <v>73</v>
      </c>
      <c r="F4" s="118" t="s">
        <v>74</v>
      </c>
      <c r="G4" s="120" t="s">
        <v>104</v>
      </c>
      <c r="H4" s="115"/>
      <c r="I4" s="116" t="s">
        <v>70</v>
      </c>
      <c r="J4" s="121"/>
      <c r="K4" s="122"/>
      <c r="L4" s="116" t="s">
        <v>71</v>
      </c>
      <c r="M4" s="121"/>
      <c r="N4" s="122"/>
      <c r="O4" s="116" t="s">
        <v>72</v>
      </c>
      <c r="P4" s="121"/>
      <c r="Q4" s="122"/>
      <c r="R4" s="116" t="s">
        <v>73</v>
      </c>
      <c r="S4" s="121"/>
      <c r="T4" s="122"/>
      <c r="U4" s="116" t="s">
        <v>74</v>
      </c>
      <c r="V4" s="121"/>
      <c r="W4" s="122"/>
      <c r="X4" s="116"/>
      <c r="Y4" s="121"/>
      <c r="Z4" s="122"/>
    </row>
    <row r="5" ht="29.1" customHeight="1" spans="1:26">
      <c r="A5" s="113"/>
      <c r="B5" s="120" t="s">
        <v>139</v>
      </c>
      <c r="C5" s="120" t="s">
        <v>140</v>
      </c>
      <c r="D5" s="120" t="s">
        <v>107</v>
      </c>
      <c r="E5" s="120" t="s">
        <v>141</v>
      </c>
      <c r="F5" s="120" t="s">
        <v>142</v>
      </c>
      <c r="G5" s="120"/>
      <c r="H5" s="115"/>
      <c r="I5" s="123"/>
      <c r="J5" s="124"/>
      <c r="K5" s="125"/>
      <c r="L5" s="123"/>
      <c r="M5" s="124"/>
      <c r="N5" s="125"/>
      <c r="O5" s="123"/>
      <c r="P5" s="124"/>
      <c r="Q5" s="125"/>
      <c r="R5" s="123"/>
      <c r="S5" s="124"/>
      <c r="T5" s="125"/>
      <c r="U5" s="123"/>
      <c r="V5" s="124"/>
      <c r="W5" s="125"/>
      <c r="X5" s="123"/>
      <c r="Y5" s="124"/>
      <c r="Z5" s="126"/>
    </row>
    <row r="6" ht="29.1" customHeight="1" spans="1:26">
      <c r="A6" s="127" t="s">
        <v>108</v>
      </c>
      <c r="B6" s="120">
        <v>35</v>
      </c>
      <c r="C6" s="120">
        <v>36</v>
      </c>
      <c r="D6" s="120">
        <v>37</v>
      </c>
      <c r="E6" s="120">
        <v>38</v>
      </c>
      <c r="F6" s="120">
        <v>39</v>
      </c>
      <c r="G6" s="128"/>
      <c r="H6" s="115"/>
      <c r="I6" s="129" t="s">
        <v>110</v>
      </c>
      <c r="J6" s="129" t="s">
        <v>145</v>
      </c>
      <c r="K6" s="129"/>
      <c r="L6" s="129" t="s">
        <v>110</v>
      </c>
      <c r="M6" s="129" t="s">
        <v>145</v>
      </c>
      <c r="N6" s="129"/>
      <c r="O6" s="129" t="s">
        <v>110</v>
      </c>
      <c r="P6" s="129" t="s">
        <v>145</v>
      </c>
      <c r="Q6" s="129"/>
      <c r="R6" s="129" t="s">
        <v>145</v>
      </c>
      <c r="S6" s="129" t="s">
        <v>110</v>
      </c>
      <c r="T6" s="129"/>
      <c r="U6" s="129" t="s">
        <v>145</v>
      </c>
      <c r="V6" s="130" t="s">
        <v>118</v>
      </c>
      <c r="W6" s="130"/>
      <c r="X6" s="130"/>
      <c r="Y6" s="130"/>
      <c r="Z6" s="131"/>
    </row>
    <row r="7" ht="29.1" hidden="1" customHeight="1" spans="1:26">
      <c r="A7" s="127" t="s">
        <v>111</v>
      </c>
      <c r="B7" s="120">
        <v>-3</v>
      </c>
      <c r="C7" s="120">
        <v>-1.5</v>
      </c>
      <c r="D7" s="120"/>
      <c r="E7" s="120">
        <v>1.5</v>
      </c>
      <c r="F7" s="120">
        <v>3</v>
      </c>
      <c r="G7" s="132"/>
      <c r="H7" s="115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30"/>
      <c r="W7" s="130"/>
      <c r="X7" s="130"/>
      <c r="Y7" s="130"/>
      <c r="Z7" s="131"/>
    </row>
    <row r="8" ht="29.1" customHeight="1" spans="1:26">
      <c r="A8" s="127" t="s">
        <v>112</v>
      </c>
      <c r="B8" s="120">
        <v>70</v>
      </c>
      <c r="C8" s="120">
        <v>74</v>
      </c>
      <c r="D8" s="120">
        <v>78</v>
      </c>
      <c r="E8" s="120">
        <v>82</v>
      </c>
      <c r="F8" s="120">
        <v>87</v>
      </c>
      <c r="G8" s="132"/>
      <c r="H8" s="115"/>
      <c r="I8" s="129" t="s">
        <v>109</v>
      </c>
      <c r="J8" s="129" t="s">
        <v>110</v>
      </c>
      <c r="K8" s="129"/>
      <c r="L8" s="129" t="s">
        <v>110</v>
      </c>
      <c r="M8" s="129" t="s">
        <v>121</v>
      </c>
      <c r="N8" s="129"/>
      <c r="O8" s="129" t="s">
        <v>110</v>
      </c>
      <c r="P8" s="129" t="s">
        <v>110</v>
      </c>
      <c r="Q8" s="129"/>
      <c r="R8" s="129" t="s">
        <v>110</v>
      </c>
      <c r="S8" s="129" t="s">
        <v>121</v>
      </c>
      <c r="T8" s="129"/>
      <c r="U8" s="129" t="s">
        <v>145</v>
      </c>
      <c r="V8" s="130" t="s">
        <v>145</v>
      </c>
      <c r="W8" s="130"/>
      <c r="X8" s="130"/>
      <c r="Y8" s="130"/>
      <c r="Z8" s="131"/>
    </row>
    <row r="9" ht="29.1" hidden="1" customHeight="1" spans="1:26">
      <c r="A9" s="127" t="s">
        <v>113</v>
      </c>
      <c r="B9" s="120">
        <v>86</v>
      </c>
      <c r="C9" s="120">
        <v>90</v>
      </c>
      <c r="D9" s="120">
        <v>94</v>
      </c>
      <c r="E9" s="120">
        <v>98</v>
      </c>
      <c r="F9" s="120">
        <v>103</v>
      </c>
      <c r="G9" s="132"/>
      <c r="H9" s="115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30"/>
      <c r="W9" s="130"/>
      <c r="X9" s="130"/>
      <c r="Y9" s="130"/>
      <c r="Z9" s="131"/>
    </row>
    <row r="10" ht="29.1" customHeight="1" spans="1:26">
      <c r="A10" s="127" t="s">
        <v>115</v>
      </c>
      <c r="B10" s="120">
        <v>96.8</v>
      </c>
      <c r="C10" s="120">
        <v>100.4</v>
      </c>
      <c r="D10" s="120">
        <v>104</v>
      </c>
      <c r="E10" s="120">
        <v>108</v>
      </c>
      <c r="F10" s="120">
        <v>112</v>
      </c>
      <c r="G10" s="132"/>
      <c r="H10" s="115"/>
      <c r="I10" s="129" t="s">
        <v>110</v>
      </c>
      <c r="J10" s="129" t="s">
        <v>110</v>
      </c>
      <c r="K10" s="129"/>
      <c r="L10" s="129" t="s">
        <v>110</v>
      </c>
      <c r="M10" s="129" t="s">
        <v>110</v>
      </c>
      <c r="N10" s="129"/>
      <c r="O10" s="129" t="s">
        <v>110</v>
      </c>
      <c r="P10" s="129" t="s">
        <v>121</v>
      </c>
      <c r="Q10" s="129"/>
      <c r="R10" s="129" t="s">
        <v>110</v>
      </c>
      <c r="S10" s="129" t="s">
        <v>145</v>
      </c>
      <c r="T10" s="129"/>
      <c r="U10" s="129" t="s">
        <v>118</v>
      </c>
      <c r="V10" s="130" t="s">
        <v>145</v>
      </c>
      <c r="W10" s="130"/>
      <c r="X10" s="130"/>
      <c r="Y10" s="130"/>
      <c r="Z10" s="131"/>
    </row>
    <row r="11" ht="29.1" customHeight="1" spans="1:26">
      <c r="A11" s="127" t="s">
        <v>116</v>
      </c>
      <c r="B11" s="120">
        <v>32.7</v>
      </c>
      <c r="C11" s="120">
        <v>33.85</v>
      </c>
      <c r="D11" s="120">
        <v>35</v>
      </c>
      <c r="E11" s="120">
        <v>36.3</v>
      </c>
      <c r="F11" s="120">
        <v>37.6</v>
      </c>
      <c r="G11" s="132"/>
      <c r="H11" s="115"/>
      <c r="I11" s="129" t="s">
        <v>151</v>
      </c>
      <c r="J11" s="129" t="s">
        <v>114</v>
      </c>
      <c r="K11" s="129"/>
      <c r="L11" s="129" t="s">
        <v>151</v>
      </c>
      <c r="M11" s="129" t="s">
        <v>114</v>
      </c>
      <c r="N11" s="129"/>
      <c r="O11" s="129" t="s">
        <v>114</v>
      </c>
      <c r="P11" s="129" t="s">
        <v>114</v>
      </c>
      <c r="Q11" s="129"/>
      <c r="R11" s="129" t="s">
        <v>114</v>
      </c>
      <c r="S11" s="129" t="s">
        <v>114</v>
      </c>
      <c r="T11" s="129"/>
      <c r="U11" s="129" t="s">
        <v>114</v>
      </c>
      <c r="V11" s="130" t="s">
        <v>114</v>
      </c>
      <c r="W11" s="130"/>
      <c r="X11" s="130"/>
      <c r="Y11" s="130"/>
      <c r="Z11" s="131"/>
    </row>
    <row r="12" ht="29.1" customHeight="1" spans="1:26">
      <c r="A12" s="127" t="s">
        <v>117</v>
      </c>
      <c r="B12" s="120">
        <v>31.3</v>
      </c>
      <c r="C12" s="120">
        <v>32.4</v>
      </c>
      <c r="D12" s="120">
        <v>33.5</v>
      </c>
      <c r="E12" s="120">
        <v>34.6</v>
      </c>
      <c r="F12" s="120">
        <v>35.7</v>
      </c>
      <c r="G12" s="132"/>
      <c r="H12" s="115"/>
      <c r="I12" s="129" t="s">
        <v>114</v>
      </c>
      <c r="J12" s="129" t="s">
        <v>114</v>
      </c>
      <c r="K12" s="129"/>
      <c r="L12" s="129" t="s">
        <v>114</v>
      </c>
      <c r="M12" s="129" t="s">
        <v>114</v>
      </c>
      <c r="N12" s="129"/>
      <c r="O12" s="129" t="s">
        <v>114</v>
      </c>
      <c r="P12" s="129" t="s">
        <v>114</v>
      </c>
      <c r="Q12" s="129"/>
      <c r="R12" s="133" t="s">
        <v>145</v>
      </c>
      <c r="S12" s="129" t="s">
        <v>145</v>
      </c>
      <c r="T12" s="129"/>
      <c r="U12" s="129" t="s">
        <v>145</v>
      </c>
      <c r="V12" s="130" t="s">
        <v>118</v>
      </c>
      <c r="W12" s="130"/>
      <c r="X12" s="130"/>
      <c r="Y12" s="130"/>
      <c r="Z12" s="131"/>
    </row>
    <row r="13" ht="29.1" customHeight="1" spans="1:26">
      <c r="A13" s="127" t="s">
        <v>119</v>
      </c>
      <c r="B13" s="120">
        <v>27.7</v>
      </c>
      <c r="C13" s="120">
        <v>28.4</v>
      </c>
      <c r="D13" s="120">
        <v>29</v>
      </c>
      <c r="E13" s="120">
        <v>29.6</v>
      </c>
      <c r="F13" s="120">
        <v>30.3</v>
      </c>
      <c r="G13" s="132"/>
      <c r="H13" s="115"/>
      <c r="I13" s="129" t="s">
        <v>145</v>
      </c>
      <c r="J13" s="129" t="s">
        <v>110</v>
      </c>
      <c r="K13" s="129"/>
      <c r="L13" s="129" t="s">
        <v>118</v>
      </c>
      <c r="M13" s="129" t="s">
        <v>144</v>
      </c>
      <c r="N13" s="129"/>
      <c r="O13" s="129" t="s">
        <v>118</v>
      </c>
      <c r="P13" s="129" t="s">
        <v>145</v>
      </c>
      <c r="Q13" s="129"/>
      <c r="R13" s="129" t="s">
        <v>145</v>
      </c>
      <c r="S13" s="129" t="s">
        <v>114</v>
      </c>
      <c r="T13" s="129"/>
      <c r="U13" s="129" t="s">
        <v>118</v>
      </c>
      <c r="V13" s="130" t="s">
        <v>118</v>
      </c>
      <c r="W13" s="130"/>
      <c r="X13" s="130"/>
      <c r="Y13" s="130"/>
      <c r="Z13" s="131"/>
    </row>
    <row r="14" ht="29.1" customHeight="1" spans="1:26">
      <c r="A14" s="127" t="s">
        <v>120</v>
      </c>
      <c r="B14" s="120">
        <v>39.2</v>
      </c>
      <c r="C14" s="120">
        <v>40.1</v>
      </c>
      <c r="D14" s="120">
        <v>41</v>
      </c>
      <c r="E14" s="120">
        <v>42.1</v>
      </c>
      <c r="F14" s="120">
        <v>43.2</v>
      </c>
      <c r="G14" s="132"/>
      <c r="H14" s="115"/>
      <c r="I14" s="129" t="s">
        <v>114</v>
      </c>
      <c r="J14" s="129" t="s">
        <v>114</v>
      </c>
      <c r="K14" s="129"/>
      <c r="L14" s="129" t="s">
        <v>114</v>
      </c>
      <c r="M14" s="129" t="s">
        <v>114</v>
      </c>
      <c r="N14" s="129"/>
      <c r="O14" s="129" t="s">
        <v>114</v>
      </c>
      <c r="P14" s="129" t="s">
        <v>114</v>
      </c>
      <c r="Q14" s="129"/>
      <c r="R14" s="129" t="s">
        <v>114</v>
      </c>
      <c r="S14" s="129" t="s">
        <v>114</v>
      </c>
      <c r="T14" s="129"/>
      <c r="U14" s="129" t="s">
        <v>114</v>
      </c>
      <c r="V14" s="130" t="s">
        <v>114</v>
      </c>
      <c r="W14" s="130"/>
      <c r="X14" s="130"/>
      <c r="Y14" s="130"/>
      <c r="Z14" s="131"/>
    </row>
    <row r="15" ht="29.1" hidden="1" customHeight="1" spans="1:26">
      <c r="A15" s="127" t="s">
        <v>122</v>
      </c>
      <c r="B15" s="120">
        <v>7.5</v>
      </c>
      <c r="C15" s="120">
        <v>7.5</v>
      </c>
      <c r="D15" s="120">
        <v>7.5</v>
      </c>
      <c r="E15" s="120">
        <v>7.5</v>
      </c>
      <c r="F15" s="120">
        <v>7.5</v>
      </c>
      <c r="G15" s="132"/>
      <c r="H15" s="115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30"/>
      <c r="W15" s="130"/>
      <c r="X15" s="130"/>
      <c r="Y15" s="130"/>
      <c r="Z15" s="131"/>
    </row>
    <row r="16" ht="29.1" hidden="1" customHeight="1" spans="1:26">
      <c r="A16" s="127" t="s">
        <v>123</v>
      </c>
      <c r="B16" s="120">
        <v>9</v>
      </c>
      <c r="C16" s="120">
        <v>9</v>
      </c>
      <c r="D16" s="120">
        <v>9</v>
      </c>
      <c r="E16" s="120">
        <v>9</v>
      </c>
      <c r="F16" s="120">
        <v>9</v>
      </c>
      <c r="G16" s="132"/>
      <c r="H16" s="115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30"/>
      <c r="W16" s="130"/>
      <c r="X16" s="130"/>
      <c r="Y16" s="130"/>
      <c r="Z16" s="131"/>
    </row>
    <row r="17" ht="29.1" hidden="1" customHeight="1" spans="1:26">
      <c r="A17" s="127" t="s">
        <v>124</v>
      </c>
      <c r="B17" s="120">
        <v>17</v>
      </c>
      <c r="C17" s="120">
        <v>17</v>
      </c>
      <c r="D17" s="120">
        <v>17.5</v>
      </c>
      <c r="E17" s="120">
        <v>17.5</v>
      </c>
      <c r="F17" s="120">
        <v>19</v>
      </c>
      <c r="G17" s="132"/>
      <c r="H17" s="115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30"/>
      <c r="W17" s="130"/>
      <c r="X17" s="130"/>
      <c r="Y17" s="130"/>
      <c r="Z17" s="131"/>
    </row>
    <row r="18" ht="29.1" customHeight="1" spans="1:26">
      <c r="A18" s="127" t="s">
        <v>125</v>
      </c>
      <c r="B18" s="120">
        <v>23.5</v>
      </c>
      <c r="C18" s="120">
        <v>24.5</v>
      </c>
      <c r="D18" s="120">
        <v>25.5</v>
      </c>
      <c r="E18" s="120">
        <v>26.5</v>
      </c>
      <c r="F18" s="120">
        <v>27.5</v>
      </c>
      <c r="G18" s="132"/>
      <c r="H18" s="115"/>
      <c r="I18" s="129" t="s">
        <v>143</v>
      </c>
      <c r="J18" s="129" t="s">
        <v>110</v>
      </c>
      <c r="K18" s="129"/>
      <c r="L18" s="129" t="s">
        <v>143</v>
      </c>
      <c r="M18" s="129" t="s">
        <v>110</v>
      </c>
      <c r="N18" s="129"/>
      <c r="O18" s="129" t="s">
        <v>110</v>
      </c>
      <c r="P18" s="129" t="s">
        <v>110</v>
      </c>
      <c r="Q18" s="129"/>
      <c r="R18" s="129" t="s">
        <v>145</v>
      </c>
      <c r="S18" s="129" t="s">
        <v>145</v>
      </c>
      <c r="T18" s="129"/>
      <c r="U18" s="129" t="s">
        <v>145</v>
      </c>
      <c r="V18" s="130" t="s">
        <v>145</v>
      </c>
      <c r="W18" s="130"/>
      <c r="X18" s="130"/>
      <c r="Y18" s="130"/>
      <c r="Z18" s="131"/>
    </row>
    <row r="19" ht="29.1" customHeight="1" spans="1:26">
      <c r="A19" s="127" t="s">
        <v>112</v>
      </c>
      <c r="B19" s="120">
        <v>70</v>
      </c>
      <c r="C19" s="120">
        <v>74</v>
      </c>
      <c r="D19" s="120">
        <v>78</v>
      </c>
      <c r="E19" s="120">
        <v>82</v>
      </c>
      <c r="F19" s="120">
        <v>87</v>
      </c>
      <c r="G19" s="132"/>
      <c r="H19" s="115"/>
      <c r="I19" s="129" t="s">
        <v>114</v>
      </c>
      <c r="J19" s="129" t="s">
        <v>114</v>
      </c>
      <c r="K19" s="129"/>
      <c r="L19" s="129" t="s">
        <v>114</v>
      </c>
      <c r="M19" s="129" t="s">
        <v>114</v>
      </c>
      <c r="N19" s="129"/>
      <c r="O19" s="129" t="s">
        <v>114</v>
      </c>
      <c r="P19" s="129" t="s">
        <v>114</v>
      </c>
      <c r="Q19" s="129"/>
      <c r="R19" s="129" t="s">
        <v>114</v>
      </c>
      <c r="S19" s="129" t="s">
        <v>114</v>
      </c>
      <c r="T19" s="129"/>
      <c r="U19" s="129" t="s">
        <v>114</v>
      </c>
      <c r="V19" s="130" t="s">
        <v>114</v>
      </c>
      <c r="W19" s="130"/>
      <c r="X19" s="130"/>
      <c r="Y19" s="130"/>
      <c r="Z19" s="131"/>
    </row>
    <row r="20" ht="29.1" hidden="1" customHeight="1" spans="1:26">
      <c r="A20" s="127" t="s">
        <v>113</v>
      </c>
      <c r="B20" s="120">
        <v>86</v>
      </c>
      <c r="C20" s="120">
        <v>90</v>
      </c>
      <c r="D20" s="120">
        <v>94</v>
      </c>
      <c r="E20" s="120">
        <v>98</v>
      </c>
      <c r="F20" s="120">
        <v>103</v>
      </c>
      <c r="G20" s="132"/>
      <c r="H20" s="115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30"/>
      <c r="W20" s="130"/>
      <c r="X20" s="130"/>
      <c r="Y20" s="130"/>
      <c r="Z20" s="131"/>
    </row>
    <row r="21" ht="29.1" customHeight="1" spans="1:26">
      <c r="A21" s="127" t="s">
        <v>115</v>
      </c>
      <c r="B21" s="120">
        <v>82.8</v>
      </c>
      <c r="C21" s="120">
        <v>86.4</v>
      </c>
      <c r="D21" s="120">
        <v>90</v>
      </c>
      <c r="E21" s="120">
        <v>94</v>
      </c>
      <c r="F21" s="120">
        <v>98</v>
      </c>
      <c r="G21" s="132"/>
      <c r="H21" s="115"/>
      <c r="I21" s="129" t="s">
        <v>118</v>
      </c>
      <c r="J21" s="129" t="s">
        <v>110</v>
      </c>
      <c r="K21" s="129"/>
      <c r="L21" s="129" t="s">
        <v>110</v>
      </c>
      <c r="M21" s="129" t="s">
        <v>110</v>
      </c>
      <c r="N21" s="129"/>
      <c r="O21" s="129" t="s">
        <v>110</v>
      </c>
      <c r="P21" s="129" t="s">
        <v>110</v>
      </c>
      <c r="Q21" s="129"/>
      <c r="R21" s="129" t="s">
        <v>110</v>
      </c>
      <c r="S21" s="129" t="s">
        <v>145</v>
      </c>
      <c r="T21" s="129"/>
      <c r="U21" s="129" t="s">
        <v>145</v>
      </c>
      <c r="V21" s="130" t="s">
        <v>145</v>
      </c>
      <c r="W21" s="130"/>
      <c r="X21" s="130"/>
      <c r="Y21" s="130"/>
      <c r="Z21" s="131"/>
    </row>
    <row r="22" ht="29.1" customHeight="1" spans="1:26">
      <c r="A22" s="134"/>
      <c r="B22" s="135"/>
      <c r="C22" s="135"/>
      <c r="D22" s="136"/>
      <c r="E22" s="135"/>
      <c r="F22" s="135"/>
      <c r="G22" s="132"/>
      <c r="H22" s="115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30"/>
      <c r="W22" s="130"/>
      <c r="X22" s="130"/>
      <c r="Y22" s="130"/>
      <c r="Z22" s="131"/>
    </row>
    <row r="23" ht="33" customHeight="1" spans="1:26">
      <c r="A23" s="137"/>
      <c r="B23" s="138"/>
      <c r="C23" s="138"/>
      <c r="D23" s="138"/>
      <c r="E23" s="138"/>
      <c r="F23" s="138"/>
      <c r="G23" s="139"/>
      <c r="H23" s="140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2"/>
      <c r="W23" s="142"/>
      <c r="X23" s="142"/>
      <c r="Y23" s="142"/>
      <c r="Z23" s="143"/>
    </row>
    <row r="24" ht="15" spans="1:26">
      <c r="A24" s="144" t="s">
        <v>82</v>
      </c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</row>
    <row r="25" ht="14.25" spans="1:26">
      <c r="A25" s="102" t="s">
        <v>209</v>
      </c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ht="14.25" spans="1:26">
      <c r="A26" s="145" t="s">
        <v>129</v>
      </c>
      <c r="B26" s="145"/>
      <c r="C26" s="145"/>
      <c r="D26" s="145"/>
      <c r="E26" s="145"/>
      <c r="F26" s="145"/>
      <c r="G26" s="145"/>
      <c r="H26" s="145"/>
      <c r="I26" s="144" t="s">
        <v>130</v>
      </c>
      <c r="J26" s="144"/>
      <c r="K26" s="146">
        <v>46013</v>
      </c>
      <c r="L26" s="146"/>
      <c r="M26" s="146"/>
      <c r="N26" s="146"/>
      <c r="O26" s="144" t="s">
        <v>131</v>
      </c>
      <c r="P26" s="144"/>
      <c r="Q26" s="144" t="s">
        <v>132</v>
      </c>
      <c r="R26" s="144"/>
      <c r="S26" s="144"/>
      <c r="T26" s="144"/>
      <c r="U26" s="144" t="s">
        <v>133</v>
      </c>
      <c r="V26" s="144"/>
      <c r="W26" s="144"/>
      <c r="X26" s="144" t="s">
        <v>134</v>
      </c>
      <c r="Y26" s="144"/>
    </row>
    <row r="27" ht="18.95" customHeight="1" spans="1:26">
      <c r="A27" s="102" t="s">
        <v>135</v>
      </c>
    </row>
  </sheetData>
  <mergeCells count="20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G4:G5"/>
    <mergeCell ref="H2:H23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T14" sqref="T14"/>
    </sheetView>
  </sheetViews>
  <sheetFormatPr defaultColWidth="9" defaultRowHeight="13.5"/>
  <cols>
    <col min="1" max="1" width="8.125" style="73" customWidth="1"/>
    <col min="2" max="2" width="12.75" style="73" customWidth="1"/>
    <col min="3" max="3" width="13.5" style="73" customWidth="1"/>
    <col min="4" max="4" width="12.125" style="73" customWidth="1"/>
    <col min="5" max="5" width="14.875" style="73" customWidth="1"/>
    <col min="6" max="6" width="16" style="73" customWidth="1"/>
    <col min="7" max="16384" width="9" style="73"/>
  </cols>
  <sheetData>
    <row r="1" ht="29.25" spans="1:16">
      <c r="A1" s="74" t="s">
        <v>210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211</v>
      </c>
      <c r="B2" s="76" t="s">
        <v>212</v>
      </c>
      <c r="C2" s="76" t="s">
        <v>213</v>
      </c>
      <c r="D2" s="76" t="s">
        <v>214</v>
      </c>
      <c r="E2" s="76" t="s">
        <v>215</v>
      </c>
      <c r="F2" s="76" t="s">
        <v>216</v>
      </c>
      <c r="G2" s="76" t="s">
        <v>217</v>
      </c>
      <c r="H2" s="76" t="s">
        <v>218</v>
      </c>
      <c r="I2" s="75" t="s">
        <v>219</v>
      </c>
      <c r="J2" s="75" t="s">
        <v>220</v>
      </c>
      <c r="K2" s="75" t="s">
        <v>221</v>
      </c>
      <c r="L2" s="75" t="s">
        <v>222</v>
      </c>
      <c r="M2" s="75" t="s">
        <v>223</v>
      </c>
      <c r="N2" s="75" t="s">
        <v>224</v>
      </c>
      <c r="O2" s="76" t="s">
        <v>225</v>
      </c>
      <c r="P2" s="76" t="s">
        <v>226</v>
      </c>
    </row>
    <row r="3" ht="16.5" spans="1:16">
      <c r="A3" s="75"/>
      <c r="B3" s="77"/>
      <c r="C3" s="77"/>
      <c r="D3" s="77"/>
      <c r="E3" s="77"/>
      <c r="F3" s="77"/>
      <c r="G3" s="77"/>
      <c r="H3" s="77"/>
      <c r="I3" s="75" t="s">
        <v>227</v>
      </c>
      <c r="J3" s="75" t="s">
        <v>227</v>
      </c>
      <c r="K3" s="75" t="s">
        <v>227</v>
      </c>
      <c r="L3" s="75" t="s">
        <v>227</v>
      </c>
      <c r="M3" s="75" t="s">
        <v>227</v>
      </c>
      <c r="N3" s="75" t="s">
        <v>227</v>
      </c>
      <c r="O3" s="77"/>
      <c r="P3" s="77"/>
    </row>
    <row r="4" ht="14.25" spans="1:16">
      <c r="A4" s="99">
        <v>1</v>
      </c>
      <c r="B4" s="100" t="s">
        <v>228</v>
      </c>
      <c r="C4" s="100" t="s">
        <v>229</v>
      </c>
      <c r="D4" s="100" t="s">
        <v>230</v>
      </c>
      <c r="E4" s="100" t="s">
        <v>98</v>
      </c>
      <c r="F4" s="101" t="s">
        <v>231</v>
      </c>
      <c r="G4" s="91" t="s">
        <v>27</v>
      </c>
      <c r="H4" s="91" t="s">
        <v>27</v>
      </c>
      <c r="I4" s="91"/>
      <c r="J4" s="91">
        <v>4</v>
      </c>
      <c r="K4" s="91"/>
      <c r="L4" s="91"/>
      <c r="M4" s="91">
        <v>2</v>
      </c>
      <c r="N4" s="91"/>
      <c r="O4" s="91">
        <f>SUM(I4:N4)</f>
        <v>6</v>
      </c>
      <c r="P4" s="83"/>
    </row>
    <row r="5" ht="14.25" spans="1:16">
      <c r="A5" s="99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83"/>
    </row>
    <row r="6" ht="14.25" spans="1:16">
      <c r="A6" s="99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83"/>
    </row>
    <row r="7" spans="1:16">
      <c r="A7" s="8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>
      <c r="A8" s="8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</row>
    <row r="10" ht="18.75" spans="1:16">
      <c r="A10" s="92" t="s">
        <v>232</v>
      </c>
      <c r="B10" s="93"/>
      <c r="C10" s="93"/>
      <c r="D10" s="94"/>
      <c r="E10" s="95"/>
      <c r="F10" s="96"/>
      <c r="G10" s="96"/>
      <c r="H10" s="96"/>
      <c r="I10" s="97"/>
      <c r="J10" s="92" t="s">
        <v>233</v>
      </c>
      <c r="K10" s="93"/>
      <c r="L10" s="93"/>
      <c r="M10" s="93"/>
      <c r="N10" s="94"/>
      <c r="O10" s="93"/>
      <c r="P10" s="98"/>
    </row>
    <row r="11" ht="66.75" customHeight="1" spans="1:16">
      <c r="A11" s="85" t="s">
        <v>234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</row>
    <row r="12" spans="1:16">
      <c r="A12" s="73" t="s">
        <v>235</v>
      </c>
    </row>
  </sheetData>
  <mergeCells count="15">
    <mergeCell ref="A1:P1"/>
    <mergeCell ref="A10:D10"/>
    <mergeCell ref="E10:I10"/>
    <mergeCell ref="J10:N10"/>
    <mergeCell ref="A11:P1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2">
      <formula1>"YES,NO"</formula1>
    </dataValidation>
  </dataValidation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opLeftCell="A13" workbookViewId="0">
      <selection activeCell="T14" sqref="T14"/>
    </sheetView>
  </sheetViews>
  <sheetFormatPr defaultColWidth="9" defaultRowHeight="13.5"/>
  <cols>
    <col min="1" max="1" width="5.625" style="73" customWidth="1"/>
    <col min="2" max="2" width="15.875" style="73" customWidth="1"/>
    <col min="3" max="3" width="12.5" style="73" customWidth="1"/>
    <col min="4" max="4" width="20.125" style="73" customWidth="1"/>
    <col min="5" max="5" width="28" style="73" customWidth="1"/>
    <col min="6" max="6" width="20.125" style="73" customWidth="1"/>
    <col min="7" max="16384" width="9" style="73"/>
  </cols>
  <sheetData>
    <row r="1" ht="29.25" spans="1:16">
      <c r="A1" s="74" t="s">
        <v>210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211</v>
      </c>
      <c r="B2" s="75" t="s">
        <v>212</v>
      </c>
      <c r="C2" s="75" t="s">
        <v>213</v>
      </c>
      <c r="D2" s="75" t="s">
        <v>214</v>
      </c>
      <c r="E2" s="75" t="s">
        <v>215</v>
      </c>
      <c r="F2" s="75" t="s">
        <v>216</v>
      </c>
      <c r="G2" s="75" t="s">
        <v>217</v>
      </c>
      <c r="H2" s="75" t="s">
        <v>218</v>
      </c>
      <c r="I2" s="75" t="s">
        <v>219</v>
      </c>
      <c r="J2" s="75" t="s">
        <v>220</v>
      </c>
      <c r="K2" s="75" t="s">
        <v>221</v>
      </c>
      <c r="L2" s="75" t="s">
        <v>222</v>
      </c>
      <c r="M2" s="75" t="s">
        <v>223</v>
      </c>
      <c r="N2" s="75" t="s">
        <v>224</v>
      </c>
      <c r="O2" s="75" t="s">
        <v>225</v>
      </c>
      <c r="P2" s="76" t="s">
        <v>226</v>
      </c>
    </row>
    <row r="3" ht="16.5" spans="1:16">
      <c r="A3" s="75"/>
      <c r="B3" s="75"/>
      <c r="C3" s="75"/>
      <c r="D3" s="75"/>
      <c r="E3" s="75"/>
      <c r="F3" s="75"/>
      <c r="G3" s="75"/>
      <c r="H3" s="75"/>
      <c r="I3" s="75" t="s">
        <v>227</v>
      </c>
      <c r="J3" s="75" t="s">
        <v>227</v>
      </c>
      <c r="K3" s="75" t="s">
        <v>227</v>
      </c>
      <c r="L3" s="75" t="s">
        <v>227</v>
      </c>
      <c r="M3" s="75" t="s">
        <v>227</v>
      </c>
      <c r="N3" s="75" t="s">
        <v>227</v>
      </c>
      <c r="O3" s="75"/>
      <c r="P3" s="77"/>
    </row>
    <row r="4" ht="14.25" spans="1:16">
      <c r="A4" s="91">
        <v>1</v>
      </c>
      <c r="B4" s="78" t="s">
        <v>236</v>
      </c>
      <c r="C4" s="78" t="s">
        <v>237</v>
      </c>
      <c r="D4" s="78" t="s">
        <v>238</v>
      </c>
      <c r="E4" s="78" t="s">
        <v>239</v>
      </c>
      <c r="F4" s="79" t="s">
        <v>240</v>
      </c>
      <c r="G4" s="83" t="s">
        <v>27</v>
      </c>
      <c r="H4" s="83" t="s">
        <v>27</v>
      </c>
      <c r="I4" s="83"/>
      <c r="J4" s="83">
        <v>30</v>
      </c>
      <c r="K4" s="83"/>
      <c r="L4" s="83"/>
      <c r="M4" s="83">
        <v>2</v>
      </c>
      <c r="N4" s="83"/>
      <c r="O4" s="83">
        <v>32</v>
      </c>
      <c r="P4" s="83"/>
    </row>
    <row r="5" ht="14.25" spans="1:16">
      <c r="A5" s="91">
        <v>2</v>
      </c>
      <c r="B5" s="78" t="s">
        <v>241</v>
      </c>
      <c r="C5" s="78" t="s">
        <v>237</v>
      </c>
      <c r="D5" s="78" t="s">
        <v>238</v>
      </c>
      <c r="E5" s="78" t="s">
        <v>239</v>
      </c>
      <c r="F5" s="79" t="s">
        <v>240</v>
      </c>
      <c r="G5" s="83" t="s">
        <v>27</v>
      </c>
      <c r="H5" s="83" t="s">
        <v>27</v>
      </c>
      <c r="I5" s="83"/>
      <c r="J5" s="83">
        <v>5</v>
      </c>
      <c r="K5" s="83"/>
      <c r="L5" s="83"/>
      <c r="M5" s="83"/>
      <c r="N5" s="83">
        <v>6</v>
      </c>
      <c r="O5" s="83">
        <v>11</v>
      </c>
      <c r="P5" s="83"/>
    </row>
    <row r="6" spans="1:16">
      <c r="A6" s="81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6">
      <c r="A7" s="8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1:16">
      <c r="A8" s="81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6">
      <c r="A9" s="81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</row>
    <row r="10" spans="1:16">
      <c r="A10" s="81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</row>
    <row r="11" spans="1:16">
      <c r="A11" s="81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</row>
    <row r="12" spans="1:16">
      <c r="A12" s="81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</row>
    <row r="13" spans="1:16">
      <c r="A13" s="81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</row>
    <row r="14" ht="18.75" spans="1:16">
      <c r="A14" s="92" t="s">
        <v>232</v>
      </c>
      <c r="B14" s="93"/>
      <c r="C14" s="93"/>
      <c r="D14" s="94"/>
      <c r="E14" s="95"/>
      <c r="F14" s="96"/>
      <c r="G14" s="96"/>
      <c r="H14" s="96"/>
      <c r="I14" s="97"/>
      <c r="J14" s="92" t="s">
        <v>233</v>
      </c>
      <c r="K14" s="93"/>
      <c r="L14" s="93"/>
      <c r="M14" s="93"/>
      <c r="N14" s="94"/>
      <c r="O14" s="93"/>
      <c r="P14" s="98"/>
    </row>
    <row r="15" ht="63.75" customHeight="1" spans="1:16">
      <c r="A15" s="85" t="s">
        <v>234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</row>
    <row r="16" spans="1:16">
      <c r="A16" s="73" t="s">
        <v>235</v>
      </c>
    </row>
  </sheetData>
  <mergeCells count="15">
    <mergeCell ref="A1:P1"/>
    <mergeCell ref="A14:D14"/>
    <mergeCell ref="E14:I14"/>
    <mergeCell ref="J14:N14"/>
    <mergeCell ref="A15:P15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6">
      <formula1>"YES,NO"</formula1>
    </dataValidation>
  </dataValidation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T14" sqref="T14"/>
    </sheetView>
  </sheetViews>
  <sheetFormatPr defaultColWidth="9" defaultRowHeight="13.5"/>
  <cols>
    <col min="1" max="1" width="9" style="73"/>
    <col min="2" max="2" width="13.75" style="73" customWidth="1"/>
    <col min="3" max="3" width="11.875" style="73" customWidth="1"/>
    <col min="4" max="4" width="18.875" style="73" customWidth="1"/>
    <col min="5" max="5" width="17.125" style="73" customWidth="1"/>
    <col min="6" max="6" width="18.75" style="73" customWidth="1"/>
    <col min="7" max="7" width="9" style="73"/>
    <col min="8" max="8" width="12.75" style="73" customWidth="1"/>
    <col min="9" max="16384" width="9" style="73"/>
  </cols>
  <sheetData>
    <row r="1" ht="29.25" spans="1:16">
      <c r="A1" s="74" t="s">
        <v>210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ht="16.5" spans="1:16">
      <c r="A2" s="75" t="s">
        <v>211</v>
      </c>
      <c r="B2" s="76" t="s">
        <v>212</v>
      </c>
      <c r="C2" s="76" t="s">
        <v>213</v>
      </c>
      <c r="D2" s="76" t="s">
        <v>214</v>
      </c>
      <c r="E2" s="76" t="s">
        <v>215</v>
      </c>
      <c r="F2" s="76" t="s">
        <v>216</v>
      </c>
      <c r="G2" s="76" t="s">
        <v>217</v>
      </c>
      <c r="H2" s="76" t="s">
        <v>218</v>
      </c>
      <c r="I2" s="75" t="s">
        <v>219</v>
      </c>
      <c r="J2" s="75" t="s">
        <v>220</v>
      </c>
      <c r="K2" s="75" t="s">
        <v>221</v>
      </c>
      <c r="L2" s="75" t="s">
        <v>242</v>
      </c>
      <c r="M2" s="75" t="s">
        <v>223</v>
      </c>
      <c r="N2" s="75" t="s">
        <v>224</v>
      </c>
      <c r="O2" s="76" t="s">
        <v>225</v>
      </c>
      <c r="P2" s="76" t="s">
        <v>226</v>
      </c>
    </row>
    <row r="3" ht="16.5" spans="1:16">
      <c r="A3" s="75"/>
      <c r="B3" s="77"/>
      <c r="C3" s="77"/>
      <c r="D3" s="77"/>
      <c r="E3" s="77"/>
      <c r="F3" s="77"/>
      <c r="G3" s="77"/>
      <c r="H3" s="77"/>
      <c r="I3" s="75" t="s">
        <v>227</v>
      </c>
      <c r="J3" s="75" t="s">
        <v>227</v>
      </c>
      <c r="K3" s="75" t="s">
        <v>227</v>
      </c>
      <c r="L3" s="75" t="s">
        <v>227</v>
      </c>
      <c r="M3" s="75" t="s">
        <v>227</v>
      </c>
      <c r="N3" s="75" t="s">
        <v>227</v>
      </c>
      <c r="O3" s="77"/>
      <c r="P3" s="77"/>
    </row>
    <row r="4" ht="14.25" spans="1:16">
      <c r="A4" s="78">
        <v>1</v>
      </c>
      <c r="B4" s="78" t="s">
        <v>243</v>
      </c>
      <c r="C4" s="78" t="s">
        <v>244</v>
      </c>
      <c r="D4" s="78" t="s">
        <v>230</v>
      </c>
      <c r="E4" s="78" t="s">
        <v>98</v>
      </c>
      <c r="F4" s="79" t="s">
        <v>245</v>
      </c>
      <c r="G4" s="78" t="s">
        <v>27</v>
      </c>
      <c r="H4" s="78" t="s">
        <v>27</v>
      </c>
      <c r="I4" s="78"/>
      <c r="J4" s="78"/>
      <c r="K4" s="78"/>
      <c r="L4" s="80"/>
      <c r="M4" s="80">
        <v>2</v>
      </c>
      <c r="N4" s="80"/>
      <c r="O4" s="80">
        <v>2</v>
      </c>
      <c r="P4" s="81"/>
    </row>
    <row r="5" ht="14.25" spans="1:16">
      <c r="A5" s="78">
        <v>2</v>
      </c>
      <c r="B5" s="78" t="s">
        <v>246</v>
      </c>
      <c r="C5" s="78" t="s">
        <v>244</v>
      </c>
      <c r="D5" s="78" t="s">
        <v>230</v>
      </c>
      <c r="E5" s="78" t="s">
        <v>98</v>
      </c>
      <c r="F5" s="79" t="s">
        <v>245</v>
      </c>
      <c r="G5" s="78" t="s">
        <v>27</v>
      </c>
      <c r="H5" s="78" t="s">
        <v>27</v>
      </c>
      <c r="I5" s="78"/>
      <c r="J5" s="78">
        <v>2</v>
      </c>
      <c r="K5" s="78"/>
      <c r="L5" s="80"/>
      <c r="M5" s="80"/>
      <c r="N5" s="80">
        <v>15</v>
      </c>
      <c r="O5" s="80">
        <v>17</v>
      </c>
      <c r="P5" s="81"/>
    </row>
    <row r="6" ht="14.25" spans="1:16">
      <c r="A6" s="80">
        <v>3</v>
      </c>
      <c r="B6" s="80" t="s">
        <v>247</v>
      </c>
      <c r="C6" s="78" t="s">
        <v>244</v>
      </c>
      <c r="D6" s="78" t="s">
        <v>230</v>
      </c>
      <c r="E6" s="78" t="s">
        <v>98</v>
      </c>
      <c r="F6" s="79" t="s">
        <v>245</v>
      </c>
      <c r="G6" s="78" t="s">
        <v>27</v>
      </c>
      <c r="H6" s="78" t="s">
        <v>27</v>
      </c>
      <c r="I6" s="80"/>
      <c r="J6" s="80"/>
      <c r="K6" s="80"/>
      <c r="L6" s="80"/>
      <c r="M6" s="80"/>
      <c r="N6" s="80">
        <v>5</v>
      </c>
      <c r="O6" s="80">
        <v>5</v>
      </c>
      <c r="P6" s="81"/>
    </row>
    <row r="7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</row>
    <row r="8" spans="1:16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1"/>
    </row>
    <row r="9" spans="1:16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1"/>
    </row>
    <row r="11" spans="1:16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1"/>
    </row>
    <row r="12" spans="1:16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1"/>
    </row>
    <row r="14" spans="1:16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1"/>
    </row>
    <row r="15" spans="1:16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/>
    </row>
    <row r="16" spans="1:16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1"/>
    </row>
    <row r="17" ht="18.75" spans="1:16">
      <c r="A17" s="82" t="s">
        <v>232</v>
      </c>
      <c r="B17" s="82"/>
      <c r="C17" s="82"/>
      <c r="D17" s="82"/>
      <c r="E17" s="83"/>
      <c r="F17" s="83"/>
      <c r="G17" s="83"/>
      <c r="H17" s="83"/>
      <c r="I17" s="84" t="s">
        <v>233</v>
      </c>
      <c r="J17" s="84"/>
      <c r="K17" s="84"/>
      <c r="L17" s="84"/>
      <c r="M17" s="84"/>
      <c r="N17" s="84"/>
      <c r="O17" s="84"/>
      <c r="P17" s="84"/>
    </row>
    <row r="18" ht="16.5" spans="1:16">
      <c r="A18" s="85" t="s">
        <v>234</v>
      </c>
      <c r="B18" s="86"/>
      <c r="C18" s="86"/>
      <c r="D18" s="86"/>
      <c r="E18" s="87"/>
      <c r="F18" s="87"/>
      <c r="G18" s="87"/>
      <c r="H18" s="87"/>
      <c r="I18" s="86"/>
      <c r="J18" s="86"/>
      <c r="K18" s="86"/>
      <c r="L18" s="86"/>
      <c r="M18" s="86"/>
      <c r="N18" s="86"/>
      <c r="O18" s="86"/>
      <c r="P18" s="86"/>
    </row>
    <row r="19" spans="1:16">
      <c r="A19" s="88" t="s">
        <v>235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/>
    </row>
  </sheetData>
  <mergeCells count="16">
    <mergeCell ref="A1:P1"/>
    <mergeCell ref="A17:D17"/>
    <mergeCell ref="E17:H17"/>
    <mergeCell ref="I17:P17"/>
    <mergeCell ref="A18:P18"/>
    <mergeCell ref="A19:P19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 P18">
      <formula1>"YES,NO"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首期尺寸表</vt:lpstr>
      <vt:lpstr>中期成衣洗水</vt:lpstr>
      <vt:lpstr>尾期</vt:lpstr>
      <vt:lpstr>尾期尺寸表</vt:lpstr>
      <vt:lpstr>面料验布1</vt:lpstr>
      <vt:lpstr>面料验布2</vt:lpstr>
      <vt:lpstr>面料验布3</vt:lpstr>
      <vt:lpstr>面料验布4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2025-12-26T08:39:32Z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