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<sst xmlns="http://schemas.openxmlformats.org/spreadsheetml/2006/main" count="534" uniqueCount="249">
  <si>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</si>
  <si>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</si>
  <si>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</si>
  <si>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</si>
  <si>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</si>
  <si>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</si>
  <si>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</si>
  <si>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</si>
  <si>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</si>
  <si>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</si>
  <si>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</si>
  <si>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</si>
  <si>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</si>
  <si>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</si>
  <si>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</si>
  <si>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</si>
  <si>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</si>
  <si>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</si>
  <si>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</si>
  <si>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</si>
  <si>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</si>
  <si>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</si>
  <si>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</si>
  <si>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</si>
  <si>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</si>
  <si>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</si>
  <si>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</si>
  <si>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</si>
  <si>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</si>
  <si>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</si>
  <si>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</si>
  <si>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</si>
  <si>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</si>
  <si>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</si>
  <si>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</si>
  <si>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</si>
  <si>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</si>
  <si>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</si>
  <si>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</si>
  <si>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</si>
  <si>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</si>
  <si>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</si>
  <si>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</si>
  <si>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</si>
  <si>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</si>
  <si>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</si>
  <si>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</si>
  <si>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</si>
  <si>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</si>
  <si>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</si>
  <si>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</si>
  <si>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</si>
  <si>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</si>
  <si>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</si>
  <si>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</si>
  <si>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</si>
  <si>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</si>
  <si>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</si>
  <si>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</si>
  <si>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</si>
  <si>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</si>
  <si>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</si>
  <si>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QAJJAO84301</t>
  </si>
  <si>
    <t>合同交期</t>
  </si>
  <si>
    <t>产前确认样</t>
  </si>
  <si>
    <t>有</t>
  </si>
  <si>
    <t>无</t>
  </si>
  <si>
    <t>品名</t>
  </si>
  <si>
    <t>儿童无袖T恤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</si>
  <si>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</si>
  <si>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</si>
  <si>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</si>
  <si>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</si>
  <si>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</si>
  <si>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</si>
  <si>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</si>
  <si>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</si>
  <si>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</si>
  <si>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</si>
  <si>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</si>
  <si>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</si>
  <si>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</si>
  <si>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</si>
  <si>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</si>
  <si>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</si>
  <si>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</si>
  <si>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</si>
  <si>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</si>
  <si>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</si>
  <si>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</si>
  <si>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</si>
  <si>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</si>
  <si>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</si>
  <si>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</si>
  <si>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</si>
  <si>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</si>
  <si>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</si>
  <si>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</si>
  <si>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</si>
  <si>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</si>
  <si>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</si>
  <si>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</si>
  <si>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</si>
  <si>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</si>
  <si>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</si>
  <si>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</si>
  <si>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</si>
  <si>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</si>
  <si>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</si>
  <si>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</si>
  <si>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日光紫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</si>
  <si>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</si>
  <si>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</si>
  <si>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日光紫3件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</si>
  <si>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</si>
  <si>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</si>
  <si>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</si>
  <si>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</si>
  <si>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</si>
  <si>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1、领口不圆顺</t>
  </si>
  <si>
    <t>2、夹圈起扭，夹底止口外露</t>
  </si>
  <si>
    <t>3、下脚冚线起扭，弯曲不平服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</si>
  <si>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</si>
  <si>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</si>
  <si>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</si>
  <si>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</si>
  <si>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</si>
  <si>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</si>
  <si>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</si>
  <si>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</si>
  <si>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</si>
  <si>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</si>
  <si>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</si>
  <si>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</si>
  <si>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</si>
  <si>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</si>
  <si>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</si>
  <si>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</si>
  <si>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</si>
  <si>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</si>
  <si>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</si>
  <si>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</si>
  <si>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</si>
  <si>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</si>
  <si>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</si>
  <si>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</si>
  <si>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</si>
  <si>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</si>
  <si>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</si>
  <si>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</si>
  <si>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-1</t>
  </si>
  <si>
    <t>胸围</t>
  </si>
  <si>
    <t>+0</t>
  </si>
  <si>
    <t>摆围</t>
  </si>
  <si>
    <t>上领围</t>
  </si>
  <si>
    <t>-2</t>
  </si>
  <si>
    <t>+1.2</t>
  </si>
  <si>
    <t>+1</t>
  </si>
  <si>
    <t>肩宽</t>
  </si>
  <si>
    <t>包条领高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</si>
  <si>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</si>
  <si>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</si>
  <si>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</si>
  <si>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</si>
  <si>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</si>
  <si>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</si>
  <si>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</si>
  <si>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</si>
  <si>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</si>
  <si>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</si>
  <si>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</si>
  <si>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</si>
  <si>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</si>
  <si>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</si>
  <si>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</si>
  <si>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</si>
  <si>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</si>
  <si>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</si>
  <si>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</si>
  <si>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</si>
  <si>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</si>
  <si>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</si>
  <si>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全消光加积布</t>
  </si>
  <si>
    <t>清风蓝</t>
  </si>
  <si>
    <t>QAJJAO84336/84301</t>
  </si>
  <si>
    <t>旗丰</t>
  </si>
  <si>
    <t>250822166-R1</t>
  </si>
  <si>
    <t>慕山紫</t>
  </si>
  <si>
    <t>231015-012</t>
  </si>
  <si>
    <t>全涤单面小提花</t>
  </si>
  <si>
    <t>佳福</t>
  </si>
  <si>
    <t>231020-059F</t>
  </si>
  <si>
    <t>制表时间：2025/12/5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</si>
  <si>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</si>
  <si>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</si>
  <si>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</si>
  <si>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</si>
  <si>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</si>
  <si>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</si>
  <si>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</si>
  <si>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</si>
  <si>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</si>
  <si>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</si>
  <si>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</si>
  <si>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</si>
  <si>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</si>
  <si>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</si>
  <si>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</si>
  <si>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</si>
  <si>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</si>
  <si>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</si>
  <si>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</si>
  <si>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</si>
  <si>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</si>
  <si>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</si>
  <si>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</si>
  <si>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</si>
  <si>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</si>
  <si>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</si>
  <si>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</si>
  <si>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</si>
  <si>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制表时间：2025/11/4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</si>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</sst>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8" borderId="75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78" applyNumberFormat="0" applyAlignment="0" applyProtection="0">
      <alignment vertical="center"/>
    </xf>
    <xf numFmtId="0" fontId="62" fillId="10" borderId="79" applyNumberFormat="0" applyAlignment="0" applyProtection="0">
      <alignment vertical="center"/>
    </xf>
    <xf numFmtId="0" fontId="63" fillId="10" borderId="78" applyNumberFormat="0" applyAlignment="0" applyProtection="0">
      <alignment vertical="center"/>
    </xf>
    <xf numFmtId="0" fontId="64" fillId="11" borderId="80" applyNumberFormat="0" applyAlignment="0" applyProtection="0">
      <alignment vertical="center"/>
    </xf>
    <xf numFmtId="0" fontId="65" fillId="0" borderId="81" applyNumberFormat="0" applyFill="0" applyAlignment="0" applyProtection="0">
      <alignment vertical="center"/>
    </xf>
    <xf numFmtId="0" fontId="66" fillId="0" borderId="82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72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/>
    <xf numFmtId="0" fontId="73" fillId="0" borderId="0">
      <alignment horizontal="center" vertical="center"/>
    </xf>
  </cellStyleXfs>
  <cellXfs count="3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0" fontId="17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4" fillId="0" borderId="17" xfId="53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8" fontId="26" fillId="0" borderId="21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49" fontId="28" fillId="0" borderId="17" xfId="51" applyNumberFormat="1" applyFont="1" applyFill="1" applyBorder="1" applyAlignment="1">
      <alignment vertical="center"/>
    </xf>
    <xf numFmtId="49" fontId="29" fillId="0" borderId="23" xfId="54" applyNumberFormat="1" applyFont="1" applyFill="1" applyBorder="1" applyAlignment="1">
      <alignment horizontal="center" vertical="center"/>
    </xf>
    <xf numFmtId="0" fontId="26" fillId="0" borderId="24" xfId="0" applyNumberFormat="1" applyFont="1" applyFill="1" applyBorder="1" applyAlignment="1">
      <alignment horizontal="center" vertical="center"/>
    </xf>
    <xf numFmtId="0" fontId="17" fillId="0" borderId="24" xfId="53" applyFont="1" applyFill="1" applyBorder="1" applyAlignment="1"/>
    <xf numFmtId="0" fontId="26" fillId="0" borderId="25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179" fontId="36" fillId="0" borderId="17" xfId="0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center"/>
    </xf>
    <xf numFmtId="0" fontId="38" fillId="0" borderId="30" xfId="0" applyNumberFormat="1" applyFont="1" applyFill="1" applyBorder="1" applyAlignment="1">
      <alignment shrinkToFit="1"/>
    </xf>
    <xf numFmtId="0" fontId="35" fillId="0" borderId="31" xfId="0" applyNumberFormat="1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/>
    </xf>
    <xf numFmtId="0" fontId="35" fillId="0" borderId="32" xfId="0" applyNumberFormat="1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center"/>
    </xf>
    <xf numFmtId="49" fontId="17" fillId="0" borderId="34" xfId="53" applyNumberFormat="1" applyFont="1" applyFill="1" applyBorder="1" applyAlignment="1">
      <alignment horizontal="center"/>
    </xf>
    <xf numFmtId="49" fontId="17" fillId="0" borderId="35" xfId="53" applyNumberFormat="1" applyFont="1" applyFill="1" applyBorder="1" applyAlignment="1">
      <alignment horizontal="center"/>
    </xf>
    <xf numFmtId="49" fontId="29" fillId="0" borderId="35" xfId="54" applyNumberFormat="1" applyFont="1" applyFill="1" applyBorder="1" applyAlignment="1">
      <alignment horizontal="center" vertical="center"/>
    </xf>
    <xf numFmtId="49" fontId="29" fillId="0" borderId="36" xfId="54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40" fillId="0" borderId="37" xfId="52" applyFont="1" applyBorder="1" applyAlignment="1">
      <alignment horizontal="center" vertical="top"/>
    </xf>
    <xf numFmtId="0" fontId="30" fillId="0" borderId="38" xfId="52" applyFont="1" applyBorder="1" applyAlignment="1">
      <alignment horizontal="left" vertical="center"/>
    </xf>
    <xf numFmtId="0" fontId="21" fillId="0" borderId="39" xfId="52" applyFont="1" applyBorder="1" applyAlignment="1">
      <alignment horizontal="center" vertical="center"/>
    </xf>
    <xf numFmtId="0" fontId="30" fillId="0" borderId="39" xfId="52" applyFont="1" applyBorder="1" applyAlignment="1">
      <alignment horizontal="center" vertical="center"/>
    </xf>
    <xf numFmtId="0" fontId="27" fillId="0" borderId="39" xfId="52" applyFont="1" applyBorder="1" applyAlignment="1">
      <alignment horizontal="left" vertical="center"/>
    </xf>
    <xf numFmtId="0" fontId="18" fillId="0" borderId="39" xfId="52" applyFont="1" applyBorder="1" applyAlignment="1">
      <alignment horizontal="center" vertical="center"/>
    </xf>
    <xf numFmtId="0" fontId="18" fillId="0" borderId="40" xfId="52" applyFont="1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27" fillId="0" borderId="42" xfId="52" applyFont="1" applyBorder="1" applyAlignment="1">
      <alignment horizontal="center" vertical="center"/>
    </xf>
    <xf numFmtId="0" fontId="27" fillId="0" borderId="43" xfId="52" applyFont="1" applyBorder="1" applyAlignment="1">
      <alignment horizontal="center" vertical="center"/>
    </xf>
    <xf numFmtId="0" fontId="30" fillId="0" borderId="41" xfId="52" applyFont="1" applyBorder="1" applyAlignment="1">
      <alignment horizontal="center" vertical="center"/>
    </xf>
    <xf numFmtId="0" fontId="30" fillId="0" borderId="42" xfId="52" applyFont="1" applyBorder="1" applyAlignment="1">
      <alignment horizontal="center" vertical="center"/>
    </xf>
    <xf numFmtId="0" fontId="30" fillId="0" borderId="43" xfId="52" applyFont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27" fillId="0" borderId="23" xfId="52" applyFont="1" applyBorder="1" applyAlignment="1">
      <alignment vertical="center"/>
    </xf>
    <xf numFmtId="0" fontId="21" fillId="0" borderId="24" xfId="52" applyNumberFormat="1" applyFont="1" applyBorder="1" applyAlignment="1">
      <alignment horizontal="center" vertical="center"/>
    </xf>
    <xf numFmtId="0" fontId="21" fillId="0" borderId="25" xfId="52" applyFont="1" applyBorder="1" applyAlignment="1">
      <alignment horizontal="center" vertical="center"/>
    </xf>
    <xf numFmtId="0" fontId="27" fillId="0" borderId="24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18" fillId="0" borderId="24" xfId="52" applyFont="1" applyBorder="1" applyAlignment="1">
      <alignment vertical="center"/>
    </xf>
    <xf numFmtId="0" fontId="41" fillId="0" borderId="34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27" fillId="0" borderId="34" xfId="52" applyFont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14" fontId="21" fillId="0" borderId="35" xfId="52" applyNumberFormat="1" applyFont="1" applyBorder="1" applyAlignment="1">
      <alignment horizontal="center" vertical="center"/>
    </xf>
    <xf numFmtId="14" fontId="21" fillId="0" borderId="36" xfId="52" applyNumberFormat="1" applyFont="1" applyBorder="1" applyAlignment="1">
      <alignment horizontal="center" vertical="center"/>
    </xf>
    <xf numFmtId="0" fontId="21" fillId="0" borderId="35" xfId="52" applyFont="1" applyBorder="1" applyAlignment="1">
      <alignment horizontal="left" vertical="center"/>
    </xf>
    <xf numFmtId="0" fontId="21" fillId="0" borderId="36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30" fillId="0" borderId="51" xfId="52" applyFont="1" applyBorder="1" applyAlignment="1">
      <alignment horizontal="left" vertical="center"/>
    </xf>
    <xf numFmtId="0" fontId="30" fillId="0" borderId="52" xfId="52" applyFont="1" applyBorder="1" applyAlignment="1">
      <alignment horizontal="left" vertical="center"/>
    </xf>
    <xf numFmtId="0" fontId="30" fillId="0" borderId="53" xfId="52" applyFont="1" applyBorder="1" applyAlignment="1">
      <alignment horizontal="left" vertical="center"/>
    </xf>
    <xf numFmtId="0" fontId="27" fillId="0" borderId="54" xfId="52" applyFont="1" applyBorder="1" applyAlignment="1">
      <alignment vertical="center"/>
    </xf>
    <xf numFmtId="0" fontId="18" fillId="0" borderId="55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18" fillId="0" borderId="55" xfId="52" applyFont="1" applyBorder="1" applyAlignment="1">
      <alignment vertical="center"/>
    </xf>
    <xf numFmtId="0" fontId="27" fillId="0" borderId="55" xfId="52" applyFont="1" applyBorder="1" applyAlignment="1">
      <alignment vertical="center"/>
    </xf>
    <xf numFmtId="0" fontId="21" fillId="0" borderId="56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54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27" fillId="0" borderId="55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1" fillId="0" borderId="24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27" fillId="0" borderId="0" xfId="52" applyFont="1" applyBorder="1" applyAlignment="1">
      <alignment vertical="center"/>
    </xf>
    <xf numFmtId="0" fontId="27" fillId="0" borderId="57" xfId="52" applyFont="1" applyBorder="1" applyAlignment="1">
      <alignment horizontal="left" vertical="center" wrapText="1"/>
    </xf>
    <xf numFmtId="0" fontId="27" fillId="0" borderId="58" xfId="52" applyFont="1" applyBorder="1" applyAlignment="1">
      <alignment horizontal="left" vertical="center" wrapText="1"/>
    </xf>
    <xf numFmtId="0" fontId="27" fillId="0" borderId="47" xfId="52" applyFont="1" applyBorder="1" applyAlignment="1">
      <alignment horizontal="left" vertical="center" wrapText="1"/>
    </xf>
    <xf numFmtId="0" fontId="27" fillId="0" borderId="59" xfId="52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42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27" fillId="0" borderId="2" xfId="52" applyFont="1" applyBorder="1" applyAlignment="1">
      <alignment horizontal="center" vertical="center"/>
    </xf>
    <xf numFmtId="0" fontId="44" fillId="0" borderId="62" xfId="52" applyFont="1" applyBorder="1" applyAlignment="1">
      <alignment horizontal="left" vertical="center"/>
    </xf>
    <xf numFmtId="0" fontId="45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0" fontId="46" fillId="0" borderId="6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center" vertical="center"/>
    </xf>
    <xf numFmtId="0" fontId="25" fillId="0" borderId="25" xfId="52" applyFont="1" applyBorder="1" applyAlignment="1">
      <alignment horizontal="left" vertical="center"/>
    </xf>
    <xf numFmtId="0" fontId="30" fillId="0" borderId="51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21" fillId="0" borderId="63" xfId="52" applyNumberFormat="1" applyFont="1" applyBorder="1" applyAlignment="1">
      <alignment horizontal="left" vertical="center"/>
    </xf>
    <xf numFmtId="9" fontId="21" fillId="0" borderId="64" xfId="52" applyNumberFormat="1" applyFont="1" applyBorder="1" applyAlignment="1">
      <alignment horizontal="left" vertical="center"/>
    </xf>
    <xf numFmtId="9" fontId="21" fillId="0" borderId="65" xfId="52" applyNumberFormat="1" applyFont="1" applyBorder="1" applyAlignment="1">
      <alignment horizontal="left" vertical="center"/>
    </xf>
    <xf numFmtId="9" fontId="21" fillId="0" borderId="57" xfId="52" applyNumberFormat="1" applyFont="1" applyBorder="1" applyAlignment="1">
      <alignment horizontal="left" vertical="center"/>
    </xf>
    <xf numFmtId="9" fontId="21" fillId="0" borderId="58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0" fontId="44" fillId="0" borderId="54" xfId="52" applyFont="1" applyFill="1" applyBorder="1" applyAlignment="1">
      <alignment horizontal="left" vertical="center"/>
    </xf>
    <xf numFmtId="0" fontId="44" fillId="0" borderId="55" xfId="52" applyFont="1" applyFill="1" applyBorder="1" applyAlignment="1">
      <alignment horizontal="left" vertical="center"/>
    </xf>
    <xf numFmtId="0" fontId="44" fillId="0" borderId="56" xfId="52" applyFont="1" applyFill="1" applyBorder="1" applyAlignment="1">
      <alignment horizontal="left" vertical="center"/>
    </xf>
    <xf numFmtId="0" fontId="44" fillId="0" borderId="23" xfId="52" applyFont="1" applyFill="1" applyBorder="1" applyAlignment="1">
      <alignment horizontal="left" vertical="center"/>
    </xf>
    <xf numFmtId="0" fontId="44" fillId="0" borderId="24" xfId="52" applyFont="1" applyFill="1" applyBorder="1" applyAlignment="1">
      <alignment horizontal="left" vertical="center"/>
    </xf>
    <xf numFmtId="0" fontId="44" fillId="0" borderId="46" xfId="52" applyFont="1" applyFill="1" applyBorder="1" applyAlignment="1">
      <alignment horizontal="left" vertical="center"/>
    </xf>
    <xf numFmtId="0" fontId="44" fillId="0" borderId="58" xfId="52" applyFont="1" applyFill="1" applyBorder="1" applyAlignment="1">
      <alignment horizontal="left" vertical="center"/>
    </xf>
    <xf numFmtId="0" fontId="44" fillId="0" borderId="47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30" fillId="0" borderId="38" xfId="52" applyFont="1" applyBorder="1" applyAlignment="1">
      <alignment vertical="center"/>
    </xf>
    <xf numFmtId="0" fontId="47" fillId="0" borderId="52" xfId="52" applyFont="1" applyBorder="1" applyAlignment="1">
      <alignment horizontal="center" vertical="center"/>
    </xf>
    <xf numFmtId="0" fontId="30" fillId="0" borderId="39" xfId="52" applyFont="1" applyBorder="1" applyAlignment="1">
      <alignment vertical="center"/>
    </xf>
    <xf numFmtId="0" fontId="21" fillId="0" borderId="71" xfId="52" applyFont="1" applyBorder="1" applyAlignment="1">
      <alignment vertical="center"/>
    </xf>
    <xf numFmtId="0" fontId="30" fillId="0" borderId="71" xfId="52" applyFont="1" applyBorder="1" applyAlignment="1">
      <alignment vertical="center"/>
    </xf>
    <xf numFmtId="58" fontId="18" fillId="0" borderId="39" xfId="52" applyNumberFormat="1" applyFont="1" applyBorder="1" applyAlignment="1">
      <alignment vertical="center"/>
    </xf>
    <xf numFmtId="0" fontId="30" fillId="0" borderId="49" xfId="52" applyFont="1" applyBorder="1" applyAlignment="1">
      <alignment horizontal="center" vertical="center"/>
    </xf>
    <xf numFmtId="0" fontId="30" fillId="0" borderId="72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9" fillId="0" borderId="16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49" fillId="4" borderId="2" xfId="0" applyFont="1" applyFill="1" applyBorder="1"/>
    <xf numFmtId="0" fontId="49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30" xfId="0" applyBorder="1"/>
    <xf numFmtId="0" fontId="0" fillId="0" borderId="31" xfId="0" applyBorder="1"/>
    <xf numFmtId="0" fontId="0" fillId="4" borderId="31" xfId="0" applyFill="1" applyBorder="1"/>
    <xf numFmtId="0" fontId="0" fillId="0" borderId="3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70485</xdr:colOff>
      <xdr:row>2</xdr:row>
      <xdr:rowOff>22860</xdr:rowOff>
    </xdr:from>
    <xdr:to>
      <xdr:col>8</xdr:col>
      <xdr:colOff>118745</xdr:colOff>
      <xdr:row>4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3710" y="603885"/>
          <a:ext cx="1115060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2" customWidth="1"/>
    <col min="3" max="3" width="10.125" customWidth="1"/>
  </cols>
  <sheetData>
    <row r="1" ht="21" customHeight="1" spans="1:2">
      <c r="A1" s="303"/>
      <c r="B1" s="304" t="s">
        <v>0</v>
      </c>
    </row>
    <row r="2" spans="1:2">
      <c r="A2" s="12">
        <v>1</v>
      </c>
      <c r="B2" s="305" t="s">
        <v>1</v>
      </c>
    </row>
    <row r="3" spans="1:2">
      <c r="A3" s="12">
        <v>2</v>
      </c>
      <c r="B3" s="305" t="s">
        <v>2</v>
      </c>
    </row>
    <row r="4" spans="1:2">
      <c r="A4" s="12">
        <v>3</v>
      </c>
      <c r="B4" s="305" t="s">
        <v>3</v>
      </c>
    </row>
    <row r="5" spans="1:2">
      <c r="A5" s="12">
        <v>4</v>
      </c>
      <c r="B5" s="305" t="s">
        <v>4</v>
      </c>
    </row>
    <row r="6" spans="1:2">
      <c r="A6" s="12">
        <v>5</v>
      </c>
      <c r="B6" s="305" t="s">
        <v>5</v>
      </c>
    </row>
    <row r="7" spans="1:2">
      <c r="A7" s="12">
        <v>6</v>
      </c>
      <c r="B7" s="305" t="s">
        <v>6</v>
      </c>
    </row>
    <row r="8" s="301" customFormat="1" ht="15" customHeight="1" spans="1:2">
      <c r="A8" s="306">
        <v>7</v>
      </c>
      <c r="B8" s="307" t="s">
        <v>7</v>
      </c>
    </row>
    <row r="9" ht="18.95" customHeight="1" spans="1:2">
      <c r="A9" s="303"/>
      <c r="B9" s="308" t="s">
        <v>8</v>
      </c>
    </row>
    <row r="10" ht="15.95" customHeight="1" spans="1:2">
      <c r="A10" s="12">
        <v>1</v>
      </c>
      <c r="B10" s="309" t="s">
        <v>9</v>
      </c>
    </row>
    <row r="11" spans="1:2">
      <c r="A11" s="12">
        <v>2</v>
      </c>
      <c r="B11" s="305" t="s">
        <v>10</v>
      </c>
    </row>
    <row r="12" spans="1:2">
      <c r="A12" s="12">
        <v>3</v>
      </c>
      <c r="B12" s="307" t="s">
        <v>11</v>
      </c>
    </row>
    <row r="13" spans="1:2">
      <c r="A13" s="12">
        <v>4</v>
      </c>
      <c r="B13" s="305" t="s">
        <v>12</v>
      </c>
    </row>
    <row r="14" spans="1:2">
      <c r="A14" s="12">
        <v>5</v>
      </c>
      <c r="B14" s="305" t="s">
        <v>13</v>
      </c>
    </row>
    <row r="15" spans="1:2">
      <c r="A15" s="12">
        <v>6</v>
      </c>
      <c r="B15" s="305" t="s">
        <v>14</v>
      </c>
    </row>
    <row r="16" spans="1:2">
      <c r="A16" s="12">
        <v>7</v>
      </c>
      <c r="B16" s="305" t="s">
        <v>15</v>
      </c>
    </row>
    <row r="17" spans="1:2">
      <c r="A17" s="12">
        <v>8</v>
      </c>
      <c r="B17" s="305" t="s">
        <v>16</v>
      </c>
    </row>
    <row r="18" spans="1:2">
      <c r="A18" s="12">
        <v>9</v>
      </c>
      <c r="B18" s="305" t="s">
        <v>17</v>
      </c>
    </row>
    <row r="19" spans="1:2">
      <c r="A19" s="12"/>
      <c r="B19" s="305"/>
    </row>
    <row r="20" ht="20.25" spans="1:2">
      <c r="A20" s="303"/>
      <c r="B20" s="304" t="s">
        <v>18</v>
      </c>
    </row>
    <row r="21" spans="1:2">
      <c r="A21" s="12">
        <v>1</v>
      </c>
      <c r="B21" s="310" t="s">
        <v>19</v>
      </c>
    </row>
    <row r="22" spans="1:2">
      <c r="A22" s="12">
        <v>2</v>
      </c>
      <c r="B22" s="305" t="s">
        <v>20</v>
      </c>
    </row>
    <row r="23" spans="1:2">
      <c r="A23" s="12">
        <v>3</v>
      </c>
      <c r="B23" s="305" t="s">
        <v>21</v>
      </c>
    </row>
    <row r="24" spans="1:2">
      <c r="A24" s="12">
        <v>4</v>
      </c>
      <c r="B24" s="305" t="s">
        <v>22</v>
      </c>
    </row>
    <row r="25" spans="1:2">
      <c r="A25" s="12">
        <v>5</v>
      </c>
      <c r="B25" s="305" t="s">
        <v>23</v>
      </c>
    </row>
    <row r="26" spans="1:2">
      <c r="A26" s="12">
        <v>6</v>
      </c>
      <c r="B26" s="305" t="s">
        <v>24</v>
      </c>
    </row>
    <row r="27" spans="1:2">
      <c r="A27" s="12">
        <v>7</v>
      </c>
      <c r="B27" s="305" t="s">
        <v>25</v>
      </c>
    </row>
    <row r="28" spans="1:2">
      <c r="A28" s="12"/>
      <c r="B28" s="305"/>
    </row>
    <row r="29" ht="20.25" spans="1:2">
      <c r="A29" s="303"/>
      <c r="B29" s="304" t="s">
        <v>26</v>
      </c>
    </row>
    <row r="30" spans="1:2">
      <c r="A30" s="12">
        <v>1</v>
      </c>
      <c r="B30" s="310" t="s">
        <v>27</v>
      </c>
    </row>
    <row r="31" spans="1:2">
      <c r="A31" s="12">
        <v>2</v>
      </c>
      <c r="B31" s="305" t="s">
        <v>28</v>
      </c>
    </row>
    <row r="32" spans="1:2">
      <c r="A32" s="12">
        <v>3</v>
      </c>
      <c r="B32" s="305" t="s">
        <v>29</v>
      </c>
    </row>
    <row r="33" ht="28.5" spans="1:2">
      <c r="A33" s="12">
        <v>4</v>
      </c>
      <c r="B33" s="305" t="s">
        <v>30</v>
      </c>
    </row>
    <row r="34" spans="1:2">
      <c r="A34" s="12">
        <v>5</v>
      </c>
      <c r="B34" s="305" t="s">
        <v>31</v>
      </c>
    </row>
    <row r="35" spans="1:2">
      <c r="A35" s="12">
        <v>6</v>
      </c>
      <c r="B35" s="305" t="s">
        <v>32</v>
      </c>
    </row>
    <row r="36" spans="1:2">
      <c r="A36" s="12">
        <v>7</v>
      </c>
      <c r="B36" s="305" t="s">
        <v>33</v>
      </c>
    </row>
    <row r="37" spans="1:2">
      <c r="A37" s="12"/>
      <c r="B37" s="305"/>
    </row>
    <row r="39" spans="1:2">
      <c r="A39" s="311" t="s">
        <v>34</v>
      </c>
      <c r="B39" s="3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166</v>
      </c>
      <c r="B2" s="5" t="s">
        <v>171</v>
      </c>
      <c r="C2" s="5" t="s">
        <v>213</v>
      </c>
      <c r="D2" s="5" t="s">
        <v>169</v>
      </c>
      <c r="E2" s="5" t="s">
        <v>170</v>
      </c>
      <c r="F2" s="4" t="s">
        <v>244</v>
      </c>
      <c r="G2" s="4" t="s">
        <v>197</v>
      </c>
      <c r="H2" s="6" t="s">
        <v>198</v>
      </c>
      <c r="I2" s="7" t="s">
        <v>200</v>
      </c>
    </row>
    <row r="3" s="1" customFormat="1" ht="16.5" spans="1:9">
      <c r="A3" s="4"/>
      <c r="B3" s="8"/>
      <c r="C3" s="8"/>
      <c r="D3" s="8"/>
      <c r="E3" s="8"/>
      <c r="F3" s="4" t="s">
        <v>245</v>
      </c>
      <c r="G3" s="4" t="s">
        <v>201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246</v>
      </c>
      <c r="B12" s="16"/>
      <c r="C12" s="16"/>
      <c r="D12" s="17"/>
      <c r="E12" s="18"/>
      <c r="F12" s="15" t="s">
        <v>247</v>
      </c>
      <c r="G12" s="16"/>
      <c r="H12" s="17"/>
      <c r="I12" s="19"/>
    </row>
    <row r="13" ht="16.5" spans="1:9">
      <c r="A13" s="20" t="s">
        <v>248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1" t="s">
        <v>35</v>
      </c>
      <c r="C2" s="282"/>
      <c r="D2" s="282"/>
      <c r="E2" s="282"/>
      <c r="F2" s="282"/>
      <c r="G2" s="282"/>
      <c r="H2" s="282"/>
      <c r="I2" s="283"/>
    </row>
    <row r="3" ht="27.95" customHeight="1" spans="2:9">
      <c r="B3" s="284"/>
      <c r="C3" s="285"/>
      <c r="D3" s="286" t="s">
        <v>36</v>
      </c>
      <c r="E3" s="287"/>
      <c r="F3" s="288" t="s">
        <v>37</v>
      </c>
      <c r="G3" s="289"/>
      <c r="H3" s="286" t="s">
        <v>38</v>
      </c>
      <c r="I3" s="290"/>
    </row>
    <row r="4" ht="27.95" customHeight="1" spans="2:9">
      <c r="B4" s="284" t="s">
        <v>39</v>
      </c>
      <c r="C4" s="285" t="s">
        <v>40</v>
      </c>
      <c r="D4" s="285" t="s">
        <v>41</v>
      </c>
      <c r="E4" s="285" t="s">
        <v>42</v>
      </c>
      <c r="F4" s="291" t="s">
        <v>41</v>
      </c>
      <c r="G4" s="291" t="s">
        <v>42</v>
      </c>
      <c r="H4" s="285" t="s">
        <v>41</v>
      </c>
      <c r="I4" s="292" t="s">
        <v>42</v>
      </c>
    </row>
    <row r="5" ht="27.95" customHeight="1" spans="2:9">
      <c r="B5" s="293" t="s">
        <v>43</v>
      </c>
      <c r="C5" s="12">
        <v>13</v>
      </c>
      <c r="D5" s="12">
        <v>0</v>
      </c>
      <c r="E5" s="12">
        <v>1</v>
      </c>
      <c r="F5" s="294">
        <v>0</v>
      </c>
      <c r="G5" s="294">
        <v>1</v>
      </c>
      <c r="H5" s="12">
        <v>1</v>
      </c>
      <c r="I5" s="295">
        <v>2</v>
      </c>
    </row>
    <row r="6" ht="27.95" customHeight="1" spans="2:9">
      <c r="B6" s="293" t="s">
        <v>44</v>
      </c>
      <c r="C6" s="12">
        <v>20</v>
      </c>
      <c r="D6" s="12">
        <v>0</v>
      </c>
      <c r="E6" s="12">
        <v>1</v>
      </c>
      <c r="F6" s="294">
        <v>1</v>
      </c>
      <c r="G6" s="294">
        <v>2</v>
      </c>
      <c r="H6" s="12">
        <v>2</v>
      </c>
      <c r="I6" s="295">
        <v>3</v>
      </c>
    </row>
    <row r="7" ht="27.95" customHeight="1" spans="2:9">
      <c r="B7" s="293" t="s">
        <v>45</v>
      </c>
      <c r="C7" s="12">
        <v>32</v>
      </c>
      <c r="D7" s="12">
        <v>0</v>
      </c>
      <c r="E7" s="12">
        <v>1</v>
      </c>
      <c r="F7" s="294">
        <v>2</v>
      </c>
      <c r="G7" s="294">
        <v>3</v>
      </c>
      <c r="H7" s="12">
        <v>3</v>
      </c>
      <c r="I7" s="295">
        <v>4</v>
      </c>
    </row>
    <row r="8" ht="27.95" customHeight="1" spans="2:9">
      <c r="B8" s="293" t="s">
        <v>46</v>
      </c>
      <c r="C8" s="12">
        <v>50</v>
      </c>
      <c r="D8" s="12">
        <v>1</v>
      </c>
      <c r="E8" s="12">
        <v>2</v>
      </c>
      <c r="F8" s="294">
        <v>3</v>
      </c>
      <c r="G8" s="294">
        <v>4</v>
      </c>
      <c r="H8" s="12">
        <v>5</v>
      </c>
      <c r="I8" s="295">
        <v>6</v>
      </c>
    </row>
    <row r="9" ht="27.95" customHeight="1" spans="2:9">
      <c r="B9" s="293" t="s">
        <v>47</v>
      </c>
      <c r="C9" s="12">
        <v>80</v>
      </c>
      <c r="D9" s="12">
        <v>2</v>
      </c>
      <c r="E9" s="12">
        <v>3</v>
      </c>
      <c r="F9" s="294">
        <v>5</v>
      </c>
      <c r="G9" s="294">
        <v>6</v>
      </c>
      <c r="H9" s="12">
        <v>7</v>
      </c>
      <c r="I9" s="295">
        <v>8</v>
      </c>
    </row>
    <row r="10" ht="27.95" customHeight="1" spans="2:9">
      <c r="B10" s="293" t="s">
        <v>48</v>
      </c>
      <c r="C10" s="12">
        <v>125</v>
      </c>
      <c r="D10" s="12">
        <v>3</v>
      </c>
      <c r="E10" s="12">
        <v>4</v>
      </c>
      <c r="F10" s="294">
        <v>7</v>
      </c>
      <c r="G10" s="294">
        <v>8</v>
      </c>
      <c r="H10" s="12">
        <v>10</v>
      </c>
      <c r="I10" s="295">
        <v>11</v>
      </c>
    </row>
    <row r="11" ht="27.95" customHeight="1" spans="2:9">
      <c r="B11" s="293" t="s">
        <v>49</v>
      </c>
      <c r="C11" s="12">
        <v>200</v>
      </c>
      <c r="D11" s="12">
        <v>5</v>
      </c>
      <c r="E11" s="12">
        <v>6</v>
      </c>
      <c r="F11" s="294">
        <v>10</v>
      </c>
      <c r="G11" s="294">
        <v>11</v>
      </c>
      <c r="H11" s="12">
        <v>14</v>
      </c>
      <c r="I11" s="295">
        <v>15</v>
      </c>
    </row>
    <row r="12" ht="27.95" customHeight="1" spans="2:9">
      <c r="B12" s="296" t="s">
        <v>50</v>
      </c>
      <c r="C12" s="297">
        <v>315</v>
      </c>
      <c r="D12" s="297">
        <v>7</v>
      </c>
      <c r="E12" s="297">
        <v>8</v>
      </c>
      <c r="F12" s="298">
        <v>14</v>
      </c>
      <c r="G12" s="298">
        <v>15</v>
      </c>
      <c r="H12" s="297">
        <v>21</v>
      </c>
      <c r="I12" s="299">
        <v>22</v>
      </c>
    </row>
    <row r="14" spans="2:9">
      <c r="B14" s="300" t="s">
        <v>51</v>
      </c>
      <c r="C14" s="300"/>
      <c r="D14" s="3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A35" workbookViewId="0">
      <selection activeCell="L9" sqref="L9"/>
    </sheetView>
  </sheetViews>
  <sheetFormatPr defaultColWidth="10.375" defaultRowHeight="16.5" customHeight="1"/>
  <cols>
    <col min="1" max="1" width="11.125" style="164" customWidth="1"/>
    <col min="2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170" t="s">
        <v>56</v>
      </c>
      <c r="J2" s="170"/>
      <c r="K2" s="171"/>
    </row>
    <row r="3" ht="14.25" spans="1:11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ht="14.25" spans="1:11">
      <c r="A4" s="178" t="s">
        <v>61</v>
      </c>
      <c r="B4" s="179" t="s">
        <v>62</v>
      </c>
      <c r="C4" s="180"/>
      <c r="D4" s="178" t="s">
        <v>63</v>
      </c>
      <c r="E4" s="181"/>
      <c r="F4" s="182">
        <v>46032</v>
      </c>
      <c r="G4" s="183"/>
      <c r="H4" s="178" t="s">
        <v>64</v>
      </c>
      <c r="I4" s="181"/>
      <c r="J4" s="179" t="s">
        <v>65</v>
      </c>
      <c r="K4" s="180" t="s">
        <v>66</v>
      </c>
    </row>
    <row r="5" ht="14.25" spans="1:11">
      <c r="A5" s="184" t="s">
        <v>67</v>
      </c>
      <c r="B5" s="179" t="s">
        <v>68</v>
      </c>
      <c r="C5" s="180"/>
      <c r="D5" s="178" t="s">
        <v>69</v>
      </c>
      <c r="E5" s="181"/>
      <c r="F5" s="182">
        <v>46009</v>
      </c>
      <c r="G5" s="183"/>
      <c r="H5" s="178" t="s">
        <v>70</v>
      </c>
      <c r="I5" s="181"/>
      <c r="J5" s="179" t="s">
        <v>65</v>
      </c>
      <c r="K5" s="180" t="s">
        <v>66</v>
      </c>
    </row>
    <row r="6" ht="14.25" spans="1:11">
      <c r="A6" s="178" t="s">
        <v>71</v>
      </c>
      <c r="B6" s="185">
        <v>2</v>
      </c>
      <c r="C6" s="186">
        <v>6</v>
      </c>
      <c r="D6" s="184" t="s">
        <v>72</v>
      </c>
      <c r="E6" s="187"/>
      <c r="F6" s="182">
        <v>46017</v>
      </c>
      <c r="G6" s="183"/>
      <c r="H6" s="178" t="s">
        <v>73</v>
      </c>
      <c r="I6" s="181"/>
      <c r="J6" s="179" t="s">
        <v>65</v>
      </c>
      <c r="K6" s="180" t="s">
        <v>66</v>
      </c>
    </row>
    <row r="7" ht="14.25" spans="1:11">
      <c r="A7" s="178" t="s">
        <v>74</v>
      </c>
      <c r="B7" s="188">
        <v>1100</v>
      </c>
      <c r="C7" s="189"/>
      <c r="D7" s="184" t="s">
        <v>75</v>
      </c>
      <c r="E7" s="190"/>
      <c r="F7" s="182">
        <v>46019</v>
      </c>
      <c r="G7" s="183"/>
      <c r="H7" s="178" t="s">
        <v>76</v>
      </c>
      <c r="I7" s="181"/>
      <c r="J7" s="179" t="s">
        <v>65</v>
      </c>
      <c r="K7" s="180" t="s">
        <v>66</v>
      </c>
    </row>
    <row r="8" ht="15" spans="1:11">
      <c r="A8" s="191" t="s">
        <v>77</v>
      </c>
      <c r="B8" s="192" t="s">
        <v>78</v>
      </c>
      <c r="C8" s="193"/>
      <c r="D8" s="194" t="s">
        <v>79</v>
      </c>
      <c r="E8" s="195"/>
      <c r="F8" s="196">
        <v>46022</v>
      </c>
      <c r="G8" s="197"/>
      <c r="H8" s="194" t="s">
        <v>80</v>
      </c>
      <c r="I8" s="195"/>
      <c r="J8" s="198" t="s">
        <v>65</v>
      </c>
      <c r="K8" s="199" t="s">
        <v>66</v>
      </c>
    </row>
    <row r="9" ht="15" spans="1:11">
      <c r="A9" s="200" t="s">
        <v>81</v>
      </c>
      <c r="B9" s="201"/>
      <c r="C9" s="201"/>
      <c r="D9" s="202"/>
      <c r="E9" s="202"/>
      <c r="F9" s="202"/>
      <c r="G9" s="202"/>
      <c r="H9" s="202"/>
      <c r="I9" s="202"/>
      <c r="J9" s="202"/>
      <c r="K9" s="203"/>
    </row>
    <row r="10" ht="15" spans="1:11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ht="14.25" spans="1:11">
      <c r="A11" s="207" t="s">
        <v>83</v>
      </c>
      <c r="B11" s="208" t="s">
        <v>84</v>
      </c>
      <c r="C11" s="209" t="s">
        <v>85</v>
      </c>
      <c r="D11" s="210"/>
      <c r="E11" s="211" t="s">
        <v>86</v>
      </c>
      <c r="F11" s="208" t="s">
        <v>84</v>
      </c>
      <c r="G11" s="209" t="s">
        <v>85</v>
      </c>
      <c r="H11" s="209" t="s">
        <v>87</v>
      </c>
      <c r="I11" s="211" t="s">
        <v>88</v>
      </c>
      <c r="J11" s="208" t="s">
        <v>84</v>
      </c>
      <c r="K11" s="212" t="s">
        <v>85</v>
      </c>
    </row>
    <row r="12" ht="14.25" spans="1:11">
      <c r="A12" s="184" t="s">
        <v>89</v>
      </c>
      <c r="B12" s="213" t="s">
        <v>84</v>
      </c>
      <c r="C12" s="179" t="s">
        <v>85</v>
      </c>
      <c r="D12" s="190"/>
      <c r="E12" s="187" t="s">
        <v>90</v>
      </c>
      <c r="F12" s="213" t="s">
        <v>84</v>
      </c>
      <c r="G12" s="179" t="s">
        <v>85</v>
      </c>
      <c r="H12" s="179" t="s">
        <v>87</v>
      </c>
      <c r="I12" s="187" t="s">
        <v>91</v>
      </c>
      <c r="J12" s="213" t="s">
        <v>84</v>
      </c>
      <c r="K12" s="180" t="s">
        <v>85</v>
      </c>
    </row>
    <row r="13" ht="14.25" spans="1:11">
      <c r="A13" s="184" t="s">
        <v>92</v>
      </c>
      <c r="B13" s="213" t="s">
        <v>84</v>
      </c>
      <c r="C13" s="179" t="s">
        <v>85</v>
      </c>
      <c r="D13" s="190"/>
      <c r="E13" s="187" t="s">
        <v>93</v>
      </c>
      <c r="F13" s="179" t="s">
        <v>94</v>
      </c>
      <c r="G13" s="179" t="s">
        <v>95</v>
      </c>
      <c r="H13" s="179" t="s">
        <v>87</v>
      </c>
      <c r="I13" s="187" t="s">
        <v>96</v>
      </c>
      <c r="J13" s="213" t="s">
        <v>84</v>
      </c>
      <c r="K13" s="180" t="s">
        <v>85</v>
      </c>
    </row>
    <row r="14" ht="15" spans="1:11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14"/>
    </row>
    <row r="15" ht="15" spans="1:11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ht="14.25" spans="1:11">
      <c r="A16" s="215" t="s">
        <v>99</v>
      </c>
      <c r="B16" s="209" t="s">
        <v>94</v>
      </c>
      <c r="C16" s="209" t="s">
        <v>95</v>
      </c>
      <c r="D16" s="216"/>
      <c r="E16" s="217" t="s">
        <v>100</v>
      </c>
      <c r="F16" s="209" t="s">
        <v>94</v>
      </c>
      <c r="G16" s="209" t="s">
        <v>95</v>
      </c>
      <c r="H16" s="218"/>
      <c r="I16" s="217" t="s">
        <v>101</v>
      </c>
      <c r="J16" s="209" t="s">
        <v>94</v>
      </c>
      <c r="K16" s="212" t="s">
        <v>95</v>
      </c>
    </row>
    <row r="17" customHeight="1" spans="1:22">
      <c r="A17" s="219" t="s">
        <v>102</v>
      </c>
      <c r="B17" s="179" t="s">
        <v>94</v>
      </c>
      <c r="C17" s="179" t="s">
        <v>95</v>
      </c>
      <c r="D17" s="220"/>
      <c r="E17" s="221" t="s">
        <v>103</v>
      </c>
      <c r="F17" s="179" t="s">
        <v>94</v>
      </c>
      <c r="G17" s="179" t="s">
        <v>95</v>
      </c>
      <c r="H17" s="222"/>
      <c r="I17" s="221" t="s">
        <v>104</v>
      </c>
      <c r="J17" s="179" t="s">
        <v>94</v>
      </c>
      <c r="K17" s="180" t="s">
        <v>95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</row>
    <row r="18" ht="18" customHeight="1" spans="1:22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="163" customFormat="1" ht="18" customHeight="1" spans="1:22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customHeight="1" spans="1:22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ht="21.75" customHeight="1" spans="1:22">
      <c r="A21" s="230" t="s">
        <v>108</v>
      </c>
      <c r="B21" s="121"/>
      <c r="C21" s="231">
        <v>120</v>
      </c>
      <c r="D21" s="231">
        <v>130</v>
      </c>
      <c r="E21" s="231">
        <v>140</v>
      </c>
      <c r="F21" s="231">
        <v>150</v>
      </c>
      <c r="G21" s="231">
        <v>160</v>
      </c>
      <c r="H21" s="232">
        <v>165</v>
      </c>
      <c r="I21" s="121"/>
      <c r="J21" s="233"/>
      <c r="K21" s="234" t="s">
        <v>109</v>
      </c>
    </row>
    <row r="22" ht="23" customHeight="1" spans="1:22">
      <c r="A22" s="235" t="s">
        <v>110</v>
      </c>
      <c r="B22" s="236"/>
      <c r="C22" s="236" t="s">
        <v>94</v>
      </c>
      <c r="D22" s="236" t="s">
        <v>94</v>
      </c>
      <c r="E22" s="236" t="s">
        <v>94</v>
      </c>
      <c r="F22" s="236" t="s">
        <v>94</v>
      </c>
      <c r="G22" s="236" t="s">
        <v>94</v>
      </c>
      <c r="H22" s="236" t="s">
        <v>94</v>
      </c>
      <c r="I22" s="236"/>
      <c r="J22" s="236"/>
      <c r="K22" s="237"/>
    </row>
    <row r="23" ht="23" customHeight="1" spans="1:22">
      <c r="A23" s="235" t="s">
        <v>111</v>
      </c>
      <c r="B23" s="236"/>
      <c r="C23" s="236" t="s">
        <v>94</v>
      </c>
      <c r="D23" s="236" t="s">
        <v>94</v>
      </c>
      <c r="E23" s="236" t="s">
        <v>94</v>
      </c>
      <c r="F23" s="236" t="s">
        <v>94</v>
      </c>
      <c r="G23" s="236" t="s">
        <v>94</v>
      </c>
      <c r="H23" s="236" t="s">
        <v>94</v>
      </c>
      <c r="I23" s="236"/>
      <c r="J23" s="236"/>
      <c r="K23" s="237"/>
    </row>
    <row r="24" ht="23" customHeight="1" spans="1:22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40"/>
    </row>
    <row r="25" ht="23" customHeight="1" spans="1:22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ht="18" customHeight="1" spans="1:22">
      <c r="A26" s="241" t="s">
        <v>112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3"/>
    </row>
    <row r="27" ht="18.75" customHeight="1" spans="1:22">
      <c r="A27" s="244" t="s">
        <v>113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6"/>
    </row>
    <row r="28" ht="18.75" customHeight="1" spans="1:22">
      <c r="A28" s="247"/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ht="18" customHeight="1" spans="1:22">
      <c r="A29" s="241" t="s">
        <v>114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ht="14.25" spans="1:22">
      <c r="A30" s="250" t="s">
        <v>115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ht="15" spans="1:22">
      <c r="A31" s="253" t="s">
        <v>116</v>
      </c>
      <c r="B31" s="254"/>
      <c r="C31" s="179" t="s">
        <v>65</v>
      </c>
      <c r="D31" s="179" t="s">
        <v>66</v>
      </c>
      <c r="E31" s="255" t="s">
        <v>117</v>
      </c>
      <c r="F31" s="256"/>
      <c r="G31" s="256"/>
      <c r="H31" s="256"/>
      <c r="I31" s="256"/>
      <c r="J31" s="256"/>
      <c r="K31" s="257"/>
    </row>
    <row r="32" ht="15" spans="1:22">
      <c r="A32" s="258" t="s">
        <v>118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</row>
    <row r="33" ht="21" customHeight="1" spans="1:11">
      <c r="A33" s="259" t="s">
        <v>119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ht="21" customHeight="1" spans="1:11">
      <c r="A34" s="262" t="s">
        <v>120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ht="21" customHeight="1" spans="1:11">
      <c r="A35" s="262" t="s">
        <v>121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ht="21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ht="21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ht="21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ht="21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ht="15" spans="1:11">
      <c r="A40" s="265" t="s">
        <v>122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ht="15" spans="1:11">
      <c r="A41" s="204" t="s">
        <v>123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ht="14.25" spans="1:11">
      <c r="A42" s="215" t="s">
        <v>124</v>
      </c>
      <c r="B42" s="209" t="s">
        <v>94</v>
      </c>
      <c r="C42" s="209" t="s">
        <v>95</v>
      </c>
      <c r="D42" s="209" t="s">
        <v>87</v>
      </c>
      <c r="E42" s="217" t="s">
        <v>125</v>
      </c>
      <c r="F42" s="209" t="s">
        <v>94</v>
      </c>
      <c r="G42" s="209" t="s">
        <v>95</v>
      </c>
      <c r="H42" s="209" t="s">
        <v>87</v>
      </c>
      <c r="I42" s="217" t="s">
        <v>126</v>
      </c>
      <c r="J42" s="209" t="s">
        <v>94</v>
      </c>
      <c r="K42" s="212" t="s">
        <v>95</v>
      </c>
    </row>
    <row r="43" ht="14.25" spans="1:11">
      <c r="A43" s="219" t="s">
        <v>86</v>
      </c>
      <c r="B43" s="179" t="s">
        <v>94</v>
      </c>
      <c r="C43" s="179" t="s">
        <v>95</v>
      </c>
      <c r="D43" s="179" t="s">
        <v>87</v>
      </c>
      <c r="E43" s="221" t="s">
        <v>93</v>
      </c>
      <c r="F43" s="179" t="s">
        <v>94</v>
      </c>
      <c r="G43" s="179" t="s">
        <v>95</v>
      </c>
      <c r="H43" s="179" t="s">
        <v>87</v>
      </c>
      <c r="I43" s="221" t="s">
        <v>104</v>
      </c>
      <c r="J43" s="179" t="s">
        <v>94</v>
      </c>
      <c r="K43" s="180" t="s">
        <v>95</v>
      </c>
    </row>
    <row r="44" ht="15" spans="1:11">
      <c r="A44" s="194" t="s">
        <v>97</v>
      </c>
      <c r="B44" s="195"/>
      <c r="C44" s="195"/>
      <c r="D44" s="195"/>
      <c r="E44" s="195"/>
      <c r="F44" s="195"/>
      <c r="G44" s="195"/>
      <c r="H44" s="195"/>
      <c r="I44" s="195"/>
      <c r="J44" s="195"/>
      <c r="K44" s="214"/>
    </row>
    <row r="45" ht="15" spans="1:11">
      <c r="A45" s="258" t="s">
        <v>127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</row>
    <row r="46" ht="15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ht="15" spans="1:11">
      <c r="A47" s="268" t="s">
        <v>128</v>
      </c>
      <c r="B47" s="269" t="s">
        <v>129</v>
      </c>
      <c r="C47" s="269"/>
      <c r="D47" s="270" t="s">
        <v>130</v>
      </c>
      <c r="E47" s="271" t="s">
        <v>131</v>
      </c>
      <c r="F47" s="272" t="s">
        <v>132</v>
      </c>
      <c r="G47" s="273">
        <v>46015</v>
      </c>
      <c r="H47" s="274" t="s">
        <v>133</v>
      </c>
      <c r="I47" s="275"/>
      <c r="J47" s="276" t="s">
        <v>134</v>
      </c>
      <c r="K47" s="277"/>
    </row>
    <row r="48" ht="15" spans="1:11">
      <c r="A48" s="258" t="s">
        <v>135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ht="15" spans="1:11">
      <c r="A49" s="278" t="s">
        <v>136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ht="15" spans="1:11">
      <c r="A50" s="268" t="s">
        <v>128</v>
      </c>
      <c r="B50" s="269" t="s">
        <v>129</v>
      </c>
      <c r="C50" s="269"/>
      <c r="D50" s="270" t="s">
        <v>130</v>
      </c>
      <c r="E50" s="271" t="s">
        <v>131</v>
      </c>
      <c r="F50" s="272" t="s">
        <v>132</v>
      </c>
      <c r="G50" s="273">
        <v>46015</v>
      </c>
      <c r="H50" s="274" t="s">
        <v>133</v>
      </c>
      <c r="I50" s="275"/>
      <c r="J50" s="276" t="s">
        <v>134</v>
      </c>
      <c r="K50" s="2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M11" sqref="M11"/>
    </sheetView>
  </sheetViews>
  <sheetFormatPr defaultColWidth="9" defaultRowHeight="14.25"/>
  <cols>
    <col min="1" max="1" width="15.625" style="90" customWidth="1"/>
    <col min="2" max="2" width="9.625" style="90" customWidth="1"/>
    <col min="3" max="4" width="9.625" style="91" customWidth="1"/>
    <col min="5" max="8" width="9.625" style="90" customWidth="1"/>
    <col min="9" max="9" width="2.75" style="90" customWidth="1"/>
    <col min="10" max="14" width="13.625" style="90" customWidth="1"/>
    <col min="15" max="15" width="13.625" style="92" customWidth="1"/>
    <col min="16" max="253" width="9" style="90"/>
    <col min="254" max="16384" width="9" style="93"/>
  </cols>
  <sheetData>
    <row r="1" s="90" customFormat="1" ht="29" customHeight="1" spans="1:256">
      <c r="A1" s="94" t="s">
        <v>137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8" t="s">
        <v>61</v>
      </c>
      <c r="B2" s="99" t="str">
        <f>首期!B4</f>
        <v>QAJJAO84301</v>
      </c>
      <c r="C2" s="100"/>
      <c r="D2" s="101"/>
      <c r="E2" s="102" t="s">
        <v>67</v>
      </c>
      <c r="F2" s="103" t="str">
        <f>首期!B5</f>
        <v>儿童无袖T恤</v>
      </c>
      <c r="G2" s="103"/>
      <c r="H2" s="104"/>
      <c r="I2" s="105"/>
      <c r="J2" s="98" t="s">
        <v>57</v>
      </c>
      <c r="K2" s="106" t="s">
        <v>56</v>
      </c>
      <c r="L2" s="106"/>
      <c r="M2" s="106"/>
      <c r="N2" s="106"/>
      <c r="O2" s="107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8" t="s">
        <v>138</v>
      </c>
      <c r="B3" s="109" t="s">
        <v>139</v>
      </c>
      <c r="C3" s="110"/>
      <c r="D3" s="109"/>
      <c r="E3" s="109"/>
      <c r="F3" s="109"/>
      <c r="G3" s="109"/>
      <c r="H3" s="111"/>
      <c r="I3" s="112"/>
      <c r="J3" s="113"/>
      <c r="K3" s="114"/>
      <c r="L3" s="114"/>
      <c r="M3" s="114"/>
      <c r="N3" s="114"/>
      <c r="O3" s="115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ht="16.5" spans="1:256">
      <c r="A4" s="108"/>
      <c r="B4" s="116" t="s">
        <v>140</v>
      </c>
      <c r="C4" s="116" t="s">
        <v>141</v>
      </c>
      <c r="D4" s="116" t="s">
        <v>142</v>
      </c>
      <c r="E4" s="116" t="s">
        <v>143</v>
      </c>
      <c r="F4" s="116" t="s">
        <v>144</v>
      </c>
      <c r="G4" s="116" t="s">
        <v>145</v>
      </c>
      <c r="H4" s="117" t="s">
        <v>146</v>
      </c>
      <c r="I4" s="112"/>
      <c r="J4" s="118"/>
      <c r="K4" s="119" t="s">
        <v>110</v>
      </c>
      <c r="L4" s="119" t="s">
        <v>147</v>
      </c>
      <c r="M4" s="119" t="s">
        <v>148</v>
      </c>
      <c r="N4" s="119"/>
      <c r="O4" s="120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8"/>
      <c r="B5" s="121"/>
      <c r="C5" s="121"/>
      <c r="D5" s="122"/>
      <c r="E5" s="122"/>
      <c r="F5" s="122"/>
      <c r="G5" s="122"/>
      <c r="H5" s="123"/>
      <c r="I5" s="112"/>
      <c r="J5" s="124"/>
      <c r="K5" s="125" t="s">
        <v>142</v>
      </c>
      <c r="L5" s="125">
        <v>130</v>
      </c>
      <c r="M5" s="125">
        <v>130</v>
      </c>
      <c r="N5" s="126"/>
      <c r="O5" s="127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5" customHeight="1" spans="1:256">
      <c r="A6" s="128" t="s">
        <v>149</v>
      </c>
      <c r="B6" s="129">
        <f t="shared" ref="B6:B8" si="0">C6-4</f>
        <v>36</v>
      </c>
      <c r="C6" s="130">
        <f t="shared" ref="C6:C8" si="1">D6-4</f>
        <v>40</v>
      </c>
      <c r="D6" s="130">
        <v>44</v>
      </c>
      <c r="E6" s="130">
        <f t="shared" ref="E6:G6" si="2">D6+4</f>
        <v>48</v>
      </c>
      <c r="F6" s="130">
        <f t="shared" si="2"/>
        <v>52</v>
      </c>
      <c r="G6" s="130">
        <f t="shared" si="2"/>
        <v>56</v>
      </c>
      <c r="H6" s="131">
        <f>G6+2</f>
        <v>58</v>
      </c>
      <c r="I6" s="112"/>
      <c r="J6" s="124"/>
      <c r="K6" s="132" t="s">
        <v>150</v>
      </c>
      <c r="L6" s="132" t="s">
        <v>150</v>
      </c>
      <c r="M6" s="132" t="s">
        <v>150</v>
      </c>
      <c r="N6" s="132"/>
      <c r="O6" s="13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5" customHeight="1" spans="1:256">
      <c r="A7" s="128" t="s">
        <v>151</v>
      </c>
      <c r="B7" s="129">
        <f t="shared" si="0"/>
        <v>62</v>
      </c>
      <c r="C7" s="130">
        <f t="shared" si="1"/>
        <v>66</v>
      </c>
      <c r="D7" s="130">
        <v>70</v>
      </c>
      <c r="E7" s="130">
        <f>D7+4</f>
        <v>74</v>
      </c>
      <c r="F7" s="134">
        <f>E7+6</f>
        <v>80</v>
      </c>
      <c r="G7" s="134">
        <f>F7+6</f>
        <v>86</v>
      </c>
      <c r="H7" s="135">
        <f>G7+4</f>
        <v>90</v>
      </c>
      <c r="I7" s="112"/>
      <c r="J7" s="124"/>
      <c r="K7" s="132" t="s">
        <v>152</v>
      </c>
      <c r="L7" s="132" t="s">
        <v>152</v>
      </c>
      <c r="M7" s="132" t="s">
        <v>150</v>
      </c>
      <c r="N7" s="132"/>
      <c r="O7" s="13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5" customHeight="1" spans="1:256">
      <c r="A8" s="128" t="s">
        <v>153</v>
      </c>
      <c r="B8" s="129">
        <f t="shared" si="0"/>
        <v>64</v>
      </c>
      <c r="C8" s="130">
        <f t="shared" si="1"/>
        <v>68</v>
      </c>
      <c r="D8" s="130">
        <v>72</v>
      </c>
      <c r="E8" s="130">
        <f>D8+4</f>
        <v>76</v>
      </c>
      <c r="F8" s="134">
        <f>E8+6</f>
        <v>82</v>
      </c>
      <c r="G8" s="134">
        <f>F8+6</f>
        <v>88</v>
      </c>
      <c r="H8" s="135">
        <f>G8+4</f>
        <v>92</v>
      </c>
      <c r="I8" s="112"/>
      <c r="J8" s="124"/>
      <c r="K8" s="132" t="s">
        <v>152</v>
      </c>
      <c r="L8" s="132" t="s">
        <v>152</v>
      </c>
      <c r="M8" s="132" t="s">
        <v>150</v>
      </c>
      <c r="N8" s="132"/>
      <c r="O8" s="13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5" customHeight="1" spans="1:256">
      <c r="A9" s="136" t="s">
        <v>154</v>
      </c>
      <c r="B9" s="137">
        <f>C9-1</f>
        <v>43.5</v>
      </c>
      <c r="C9" s="130">
        <f>D9-1.5</f>
        <v>44.5</v>
      </c>
      <c r="D9" s="130">
        <v>46</v>
      </c>
      <c r="E9" s="130">
        <f t="shared" ref="E9:G9" si="3">D9+1.5</f>
        <v>47.5</v>
      </c>
      <c r="F9" s="130">
        <f t="shared" si="3"/>
        <v>49</v>
      </c>
      <c r="G9" s="130">
        <f t="shared" si="3"/>
        <v>50.5</v>
      </c>
      <c r="H9" s="131">
        <f>G9+1</f>
        <v>51.5</v>
      </c>
      <c r="I9" s="112"/>
      <c r="J9" s="124"/>
      <c r="K9" s="132" t="s">
        <v>155</v>
      </c>
      <c r="L9" s="132" t="s">
        <v>156</v>
      </c>
      <c r="M9" s="132" t="s">
        <v>157</v>
      </c>
      <c r="N9" s="132"/>
      <c r="O9" s="13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5" customHeight="1" spans="1:256">
      <c r="A10" s="128" t="s">
        <v>158</v>
      </c>
      <c r="B10" s="129">
        <f>C10-1.5</f>
        <v>22.5</v>
      </c>
      <c r="C10" s="130">
        <f>D10-1.5</f>
        <v>24</v>
      </c>
      <c r="D10" s="130">
        <v>25.5</v>
      </c>
      <c r="E10" s="130">
        <f>D10+1.5</f>
        <v>27</v>
      </c>
      <c r="F10" s="130">
        <f>E10+1.8</f>
        <v>28.8</v>
      </c>
      <c r="G10" s="130">
        <f>F10+1.8</f>
        <v>30.6</v>
      </c>
      <c r="H10" s="131">
        <f>G10+1.2</f>
        <v>31.8</v>
      </c>
      <c r="I10" s="112"/>
      <c r="J10" s="124"/>
      <c r="K10" s="132"/>
      <c r="L10" s="132" t="s">
        <v>157</v>
      </c>
      <c r="M10" s="132" t="s">
        <v>157</v>
      </c>
      <c r="N10" s="132"/>
      <c r="O10" s="13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5" customHeight="1" spans="1:256">
      <c r="A11" s="138" t="s">
        <v>159</v>
      </c>
      <c r="B11" s="139">
        <v>1.1</v>
      </c>
      <c r="C11" s="139">
        <v>1.1</v>
      </c>
      <c r="D11" s="139">
        <v>1.1</v>
      </c>
      <c r="E11" s="139">
        <v>1.1</v>
      </c>
      <c r="F11" s="139">
        <v>1.1</v>
      </c>
      <c r="G11" s="139">
        <v>1.1</v>
      </c>
      <c r="H11" s="140">
        <v>1.1</v>
      </c>
      <c r="I11" s="112"/>
      <c r="J11" s="124"/>
      <c r="K11" s="132"/>
      <c r="L11" s="132" t="s">
        <v>152</v>
      </c>
      <c r="M11" s="132" t="s">
        <v>152</v>
      </c>
      <c r="N11" s="132"/>
      <c r="O11" s="13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5" customHeight="1" spans="1:256">
      <c r="A12" s="141"/>
      <c r="B12" s="142"/>
      <c r="C12" s="142"/>
      <c r="D12" s="142"/>
      <c r="E12" s="142"/>
      <c r="F12" s="142"/>
      <c r="G12" s="142"/>
      <c r="H12" s="143"/>
      <c r="I12" s="112"/>
      <c r="J12" s="124"/>
      <c r="K12" s="132" t="s">
        <v>160</v>
      </c>
      <c r="L12" s="132"/>
      <c r="M12" s="132"/>
      <c r="N12" s="132"/>
      <c r="O12" s="13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5" customHeight="1" spans="1:256">
      <c r="A13" s="141"/>
      <c r="B13" s="142"/>
      <c r="C13" s="142"/>
      <c r="D13" s="142"/>
      <c r="E13" s="142"/>
      <c r="F13" s="142"/>
      <c r="G13" s="142"/>
      <c r="H13" s="144"/>
      <c r="I13" s="112"/>
      <c r="J13" s="124"/>
      <c r="K13" s="132"/>
      <c r="L13" s="132"/>
      <c r="M13" s="132"/>
      <c r="N13" s="132"/>
      <c r="O13" s="13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0" customHeight="1" spans="1:256">
      <c r="A14" s="145"/>
      <c r="B14" s="146"/>
      <c r="C14" s="146"/>
      <c r="D14" s="146"/>
      <c r="E14" s="146"/>
      <c r="F14" s="146"/>
      <c r="G14" s="146"/>
      <c r="H14" s="144"/>
      <c r="I14" s="112"/>
      <c r="J14" s="124"/>
      <c r="K14" s="132"/>
      <c r="L14" s="132"/>
      <c r="M14" s="132"/>
      <c r="N14" s="132"/>
      <c r="O14" s="13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0" customHeight="1" spans="1:256">
      <c r="A15" s="147"/>
      <c r="B15" s="148"/>
      <c r="C15" s="148"/>
      <c r="D15" s="148"/>
      <c r="E15" s="149"/>
      <c r="F15" s="148"/>
      <c r="G15" s="148"/>
      <c r="H15" s="150"/>
      <c r="I15" s="151"/>
      <c r="J15" s="152"/>
      <c r="K15" s="153"/>
      <c r="L15" s="154"/>
      <c r="M15" s="153"/>
      <c r="N15" s="153"/>
      <c r="O15" s="155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16.5" spans="1:256">
      <c r="A16" s="156"/>
      <c r="B16" s="156"/>
      <c r="C16" s="157"/>
      <c r="D16" s="157"/>
      <c r="E16" s="158"/>
      <c r="F16" s="157"/>
      <c r="G16" s="157"/>
      <c r="H16" s="157"/>
      <c r="O16" s="9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="90" customFormat="1" spans="1:256">
      <c r="A17" s="159" t="s">
        <v>161</v>
      </c>
      <c r="B17" s="159"/>
      <c r="C17" s="160"/>
      <c r="D17" s="160"/>
      <c r="O17" s="97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="90" customFormat="1" spans="1:256">
      <c r="C18" s="91"/>
      <c r="D18" s="91"/>
      <c r="J18" s="161" t="s">
        <v>162</v>
      </c>
      <c r="K18" s="162">
        <v>46015</v>
      </c>
      <c r="L18" s="161" t="s">
        <v>163</v>
      </c>
      <c r="M18" s="161" t="s">
        <v>131</v>
      </c>
      <c r="N18" s="161" t="s">
        <v>164</v>
      </c>
      <c r="O18" s="97" t="s">
        <v>134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0.6" style="78" customWidth="1"/>
    <col min="4" max="4" width="11.6" customWidth="1"/>
    <col min="5" max="5" width="20.1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166</v>
      </c>
      <c r="B2" s="5" t="s">
        <v>167</v>
      </c>
      <c r="C2" s="5" t="s">
        <v>168</v>
      </c>
      <c r="D2" s="5" t="s">
        <v>169</v>
      </c>
      <c r="E2" s="5" t="s">
        <v>170</v>
      </c>
      <c r="F2" s="5" t="s">
        <v>171</v>
      </c>
      <c r="G2" s="5" t="s">
        <v>172</v>
      </c>
      <c r="H2" s="79" t="s">
        <v>173</v>
      </c>
      <c r="I2" s="4" t="s">
        <v>174</v>
      </c>
      <c r="J2" s="4" t="s">
        <v>175</v>
      </c>
      <c r="K2" s="4" t="s">
        <v>176</v>
      </c>
      <c r="L2" s="4" t="s">
        <v>177</v>
      </c>
      <c r="M2" s="4" t="s">
        <v>178</v>
      </c>
      <c r="N2" s="5" t="s">
        <v>179</v>
      </c>
      <c r="O2" s="5" t="s">
        <v>180</v>
      </c>
    </row>
    <row r="3" s="1" customFormat="1" ht="16.5" spans="1:15">
      <c r="A3" s="4"/>
      <c r="B3" s="8"/>
      <c r="C3" s="8"/>
      <c r="D3" s="8"/>
      <c r="E3" s="8"/>
      <c r="F3" s="8"/>
      <c r="G3" s="8"/>
      <c r="H3" s="80"/>
      <c r="I3" s="4" t="s">
        <v>181</v>
      </c>
      <c r="J3" s="4" t="s">
        <v>181</v>
      </c>
      <c r="K3" s="4" t="s">
        <v>181</v>
      </c>
      <c r="L3" s="4" t="s">
        <v>181</v>
      </c>
      <c r="M3" s="4" t="s">
        <v>181</v>
      </c>
      <c r="N3" s="8"/>
      <c r="O3" s="8"/>
    </row>
    <row r="4" s="77" customFormat="1" ht="20" customHeight="1" spans="1:15">
      <c r="A4" s="28">
        <v>1</v>
      </c>
      <c r="B4" s="24">
        <v>250828190</v>
      </c>
      <c r="C4" s="24" t="s">
        <v>182</v>
      </c>
      <c r="D4" s="24" t="s">
        <v>183</v>
      </c>
      <c r="E4" s="25" t="s">
        <v>184</v>
      </c>
      <c r="F4" s="23" t="s">
        <v>185</v>
      </c>
      <c r="G4" s="28" t="s">
        <v>65</v>
      </c>
      <c r="H4" s="28" t="s">
        <v>65</v>
      </c>
      <c r="I4" s="81">
        <v>2</v>
      </c>
      <c r="J4" s="82">
        <v>0</v>
      </c>
      <c r="K4" s="82">
        <v>2</v>
      </c>
      <c r="L4" s="82">
        <v>0</v>
      </c>
      <c r="M4" s="28">
        <v>0</v>
      </c>
      <c r="N4" s="28">
        <f>SUM(I4:M4)</f>
        <v>4</v>
      </c>
      <c r="O4" s="28"/>
    </row>
    <row r="5" s="77" customFormat="1" ht="20" customHeight="1" spans="1:15">
      <c r="A5" s="28">
        <v>2</v>
      </c>
      <c r="B5" s="24" t="s">
        <v>186</v>
      </c>
      <c r="C5" s="24" t="s">
        <v>182</v>
      </c>
      <c r="D5" s="24" t="s">
        <v>187</v>
      </c>
      <c r="E5" s="25" t="s">
        <v>184</v>
      </c>
      <c r="F5" s="23" t="s">
        <v>185</v>
      </c>
      <c r="G5" s="83" t="s">
        <v>65</v>
      </c>
      <c r="H5" s="83" t="s">
        <v>65</v>
      </c>
      <c r="I5" s="84">
        <v>1</v>
      </c>
      <c r="J5" s="82">
        <v>0</v>
      </c>
      <c r="K5" s="82">
        <v>3</v>
      </c>
      <c r="L5" s="82">
        <v>0</v>
      </c>
      <c r="M5" s="28">
        <v>0</v>
      </c>
      <c r="N5" s="28">
        <f>SUM(I5:M5)</f>
        <v>4</v>
      </c>
      <c r="O5" s="28"/>
    </row>
    <row r="6" s="77" customFormat="1" ht="20" customHeight="1" spans="1:15">
      <c r="A6" s="28">
        <v>3</v>
      </c>
      <c r="B6" s="24" t="s">
        <v>188</v>
      </c>
      <c r="C6" s="24" t="s">
        <v>189</v>
      </c>
      <c r="D6" s="24" t="s">
        <v>110</v>
      </c>
      <c r="E6" s="25" t="s">
        <v>184</v>
      </c>
      <c r="F6" s="23" t="s">
        <v>190</v>
      </c>
      <c r="G6" s="83" t="s">
        <v>65</v>
      </c>
      <c r="H6" s="83" t="s">
        <v>65</v>
      </c>
      <c r="I6" s="84">
        <v>1</v>
      </c>
      <c r="J6" s="82">
        <v>0</v>
      </c>
      <c r="K6" s="82">
        <v>2</v>
      </c>
      <c r="L6" s="82">
        <v>0</v>
      </c>
      <c r="M6" s="28">
        <v>0</v>
      </c>
      <c r="N6" s="28">
        <f>SUM(I6:M6)</f>
        <v>3</v>
      </c>
      <c r="O6" s="28"/>
    </row>
    <row r="7" s="77" customFormat="1" ht="20" customHeight="1" spans="1:15">
      <c r="A7" s="28">
        <v>4</v>
      </c>
      <c r="B7" s="24" t="s">
        <v>191</v>
      </c>
      <c r="C7" s="24" t="s">
        <v>189</v>
      </c>
      <c r="D7" s="24" t="s">
        <v>111</v>
      </c>
      <c r="E7" s="25" t="s">
        <v>184</v>
      </c>
      <c r="F7" s="23" t="s">
        <v>190</v>
      </c>
      <c r="G7" s="83" t="s">
        <v>65</v>
      </c>
      <c r="H7" s="83" t="s">
        <v>65</v>
      </c>
      <c r="I7" s="84">
        <v>2</v>
      </c>
      <c r="J7" s="82">
        <v>0</v>
      </c>
      <c r="K7" s="82">
        <v>1</v>
      </c>
      <c r="L7" s="82">
        <v>0</v>
      </c>
      <c r="M7" s="28">
        <v>0</v>
      </c>
      <c r="N7" s="28">
        <f>SUM(I7:M7)</f>
        <v>3</v>
      </c>
      <c r="O7" s="28"/>
    </row>
    <row r="8" ht="20" customHeight="1" spans="1:15">
      <c r="A8" s="11"/>
      <c r="B8" s="70"/>
      <c r="C8" s="70"/>
      <c r="D8" s="70"/>
      <c r="E8" s="71"/>
      <c r="F8" s="70"/>
      <c r="G8" s="11"/>
      <c r="H8" s="12"/>
      <c r="I8" s="85"/>
      <c r="J8" s="86"/>
      <c r="K8" s="86"/>
      <c r="L8" s="86"/>
      <c r="M8" s="11"/>
      <c r="N8" s="11"/>
      <c r="O8" s="12"/>
    </row>
    <row r="9" ht="20" customHeight="1" spans="1:15">
      <c r="A9" s="11"/>
      <c r="B9" s="70"/>
      <c r="C9" s="70"/>
      <c r="D9" s="70"/>
      <c r="E9" s="71"/>
      <c r="F9" s="70"/>
      <c r="G9" s="11"/>
      <c r="H9" s="12"/>
      <c r="I9" s="85"/>
      <c r="J9" s="86"/>
      <c r="K9" s="86"/>
      <c r="L9" s="86"/>
      <c r="M9" s="11"/>
      <c r="N9" s="11"/>
      <c r="O9" s="12"/>
    </row>
    <row r="10" s="2" customFormat="1" ht="18.75" spans="1:15">
      <c r="A10" s="15" t="s">
        <v>192</v>
      </c>
      <c r="B10" s="16"/>
      <c r="C10" s="70"/>
      <c r="D10" s="17"/>
      <c r="E10" s="18"/>
      <c r="F10" s="70"/>
      <c r="G10" s="11"/>
      <c r="H10" s="39"/>
      <c r="I10" s="34"/>
      <c r="J10" s="15" t="s">
        <v>193</v>
      </c>
      <c r="K10" s="16"/>
      <c r="L10" s="16"/>
      <c r="M10" s="17"/>
      <c r="N10" s="16"/>
      <c r="O10" s="19"/>
    </row>
    <row r="11" ht="61" customHeight="1" spans="1:15">
      <c r="A11" s="87" t="s">
        <v>194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195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166</v>
      </c>
      <c r="B2" s="5" t="s">
        <v>171</v>
      </c>
      <c r="C2" s="5" t="s">
        <v>167</v>
      </c>
      <c r="D2" s="5" t="s">
        <v>168</v>
      </c>
      <c r="E2" s="5" t="s">
        <v>169</v>
      </c>
      <c r="F2" s="5" t="s">
        <v>170</v>
      </c>
      <c r="G2" s="4" t="s">
        <v>196</v>
      </c>
      <c r="H2" s="4"/>
      <c r="I2" s="4" t="s">
        <v>197</v>
      </c>
      <c r="J2" s="4"/>
      <c r="K2" s="6" t="s">
        <v>198</v>
      </c>
      <c r="L2" s="63" t="s">
        <v>199</v>
      </c>
      <c r="M2" s="7" t="s">
        <v>200</v>
      </c>
    </row>
    <row r="3" s="1" customFormat="1" ht="16.5" spans="1:13">
      <c r="A3" s="4"/>
      <c r="B3" s="8"/>
      <c r="C3" s="8"/>
      <c r="D3" s="8"/>
      <c r="E3" s="8"/>
      <c r="F3" s="8"/>
      <c r="G3" s="4" t="s">
        <v>201</v>
      </c>
      <c r="H3" s="4" t="s">
        <v>202</v>
      </c>
      <c r="I3" s="4" t="s">
        <v>201</v>
      </c>
      <c r="J3" s="4" t="s">
        <v>202</v>
      </c>
      <c r="K3" s="9"/>
      <c r="L3" s="64"/>
      <c r="M3" s="10"/>
    </row>
    <row r="4" ht="22" customHeight="1" spans="1:13">
      <c r="A4" s="65">
        <v>1</v>
      </c>
      <c r="B4" s="23" t="s">
        <v>185</v>
      </c>
      <c r="C4" s="24">
        <v>250828190</v>
      </c>
      <c r="D4" s="24" t="s">
        <v>182</v>
      </c>
      <c r="E4" s="24" t="s">
        <v>183</v>
      </c>
      <c r="F4" s="25" t="s">
        <v>184</v>
      </c>
      <c r="G4" s="66">
        <v>-0.01</v>
      </c>
      <c r="H4" s="66">
        <v>-0.01</v>
      </c>
      <c r="I4" s="66">
        <v>-0.01</v>
      </c>
      <c r="J4" s="66">
        <v>-0.01</v>
      </c>
      <c r="K4" s="67"/>
      <c r="L4" s="11" t="s">
        <v>94</v>
      </c>
      <c r="M4" s="11" t="s">
        <v>203</v>
      </c>
    </row>
    <row r="5" ht="22" customHeight="1" spans="1:13">
      <c r="A5" s="65">
        <v>2</v>
      </c>
      <c r="B5" s="23" t="s">
        <v>185</v>
      </c>
      <c r="C5" s="24" t="s">
        <v>186</v>
      </c>
      <c r="D5" s="24" t="s">
        <v>182</v>
      </c>
      <c r="E5" s="24" t="s">
        <v>187</v>
      </c>
      <c r="F5" s="25" t="s">
        <v>184</v>
      </c>
      <c r="G5" s="66">
        <v>-0.01</v>
      </c>
      <c r="H5" s="66">
        <v>-0.01</v>
      </c>
      <c r="I5" s="66">
        <v>-0.01</v>
      </c>
      <c r="J5" s="66">
        <v>-0.01</v>
      </c>
      <c r="K5" s="67"/>
      <c r="L5" s="11" t="s">
        <v>94</v>
      </c>
      <c r="M5" s="11" t="s">
        <v>203</v>
      </c>
    </row>
    <row r="6" ht="22" customHeight="1" spans="1:13">
      <c r="A6" s="65">
        <v>3</v>
      </c>
      <c r="B6" s="23" t="s">
        <v>190</v>
      </c>
      <c r="C6" s="24" t="s">
        <v>188</v>
      </c>
      <c r="D6" s="24" t="s">
        <v>189</v>
      </c>
      <c r="E6" s="24" t="s">
        <v>110</v>
      </c>
      <c r="F6" s="25" t="s">
        <v>184</v>
      </c>
      <c r="G6" s="68">
        <v>-0.02</v>
      </c>
      <c r="H6" s="68">
        <v>-0.01</v>
      </c>
      <c r="I6" s="68">
        <v>-0.02</v>
      </c>
      <c r="J6" s="68">
        <v>-0.01</v>
      </c>
      <c r="K6" s="67"/>
      <c r="L6" s="11" t="s">
        <v>94</v>
      </c>
      <c r="M6" s="11" t="s">
        <v>203</v>
      </c>
    </row>
    <row r="7" ht="22" customHeight="1" spans="1:13">
      <c r="A7" s="65">
        <v>4</v>
      </c>
      <c r="B7" s="23" t="s">
        <v>190</v>
      </c>
      <c r="C7" s="24" t="s">
        <v>191</v>
      </c>
      <c r="D7" s="24" t="s">
        <v>189</v>
      </c>
      <c r="E7" s="24" t="s">
        <v>111</v>
      </c>
      <c r="F7" s="25" t="s">
        <v>184</v>
      </c>
      <c r="G7" s="68">
        <v>-0.02</v>
      </c>
      <c r="H7" s="68">
        <v>-0.01</v>
      </c>
      <c r="I7" s="66">
        <v>-0.01</v>
      </c>
      <c r="J7" s="68">
        <v>-0.02</v>
      </c>
      <c r="K7" s="67"/>
      <c r="L7" s="11" t="s">
        <v>94</v>
      </c>
      <c r="M7" s="11" t="s">
        <v>203</v>
      </c>
    </row>
    <row r="8" ht="22" customHeight="1" spans="1:13">
      <c r="A8" s="65"/>
      <c r="B8" s="69"/>
      <c r="C8" s="70"/>
      <c r="D8" s="70"/>
      <c r="E8" s="70"/>
      <c r="F8" s="71"/>
      <c r="G8" s="67"/>
      <c r="H8" s="72"/>
      <c r="I8" s="72"/>
      <c r="J8" s="72"/>
      <c r="K8" s="67"/>
      <c r="L8" s="12"/>
      <c r="M8" s="12"/>
    </row>
    <row r="9" ht="22" customHeight="1" spans="1:13">
      <c r="A9" s="65"/>
      <c r="B9" s="69"/>
      <c r="C9" s="70"/>
      <c r="D9" s="70"/>
      <c r="E9" s="70"/>
      <c r="F9" s="71"/>
      <c r="G9" s="67"/>
      <c r="H9" s="72"/>
      <c r="I9" s="72"/>
      <c r="J9" s="72"/>
      <c r="K9" s="67"/>
      <c r="L9" s="12"/>
      <c r="M9" s="12"/>
    </row>
    <row r="10" s="2" customFormat="1" ht="18.75" spans="1:13">
      <c r="A10" s="15" t="s">
        <v>192</v>
      </c>
      <c r="B10" s="16"/>
      <c r="C10" s="16"/>
      <c r="D10" s="70"/>
      <c r="E10" s="17"/>
      <c r="F10" s="71"/>
      <c r="G10" s="34"/>
      <c r="H10" s="15" t="s">
        <v>193</v>
      </c>
      <c r="I10" s="16"/>
      <c r="J10" s="16"/>
      <c r="K10" s="17"/>
      <c r="L10" s="73"/>
      <c r="M10" s="19"/>
    </row>
    <row r="11" ht="84" customHeight="1" spans="1:13">
      <c r="A11" s="74" t="s">
        <v>204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L4" sqref="L4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206</v>
      </c>
      <c r="B2" s="5" t="s">
        <v>171</v>
      </c>
      <c r="C2" s="5" t="s">
        <v>167</v>
      </c>
      <c r="D2" s="5" t="s">
        <v>168</v>
      </c>
      <c r="E2" s="5" t="s">
        <v>169</v>
      </c>
      <c r="F2" s="5" t="s">
        <v>170</v>
      </c>
      <c r="G2" s="40" t="s">
        <v>207</v>
      </c>
      <c r="H2" s="41"/>
      <c r="I2" s="42"/>
      <c r="J2" s="40" t="s">
        <v>208</v>
      </c>
      <c r="K2" s="41"/>
      <c r="L2" s="42"/>
      <c r="M2" s="40" t="s">
        <v>209</v>
      </c>
      <c r="N2" s="41"/>
      <c r="O2" s="42"/>
      <c r="P2" s="40" t="s">
        <v>210</v>
      </c>
      <c r="Q2" s="41"/>
      <c r="R2" s="42"/>
      <c r="S2" s="41" t="s">
        <v>211</v>
      </c>
      <c r="T2" s="41"/>
      <c r="U2" s="42"/>
      <c r="V2" s="36" t="s">
        <v>212</v>
      </c>
      <c r="W2" s="36" t="s">
        <v>180</v>
      </c>
    </row>
    <row r="3" s="1" customFormat="1" ht="16.5" spans="1:23">
      <c r="A3" s="8"/>
      <c r="B3" s="43"/>
      <c r="C3" s="43"/>
      <c r="D3" s="43"/>
      <c r="E3" s="43"/>
      <c r="F3" s="43"/>
      <c r="G3" s="4" t="s">
        <v>213</v>
      </c>
      <c r="H3" s="4" t="s">
        <v>67</v>
      </c>
      <c r="I3" s="4" t="s">
        <v>171</v>
      </c>
      <c r="J3" s="4" t="s">
        <v>213</v>
      </c>
      <c r="K3" s="4" t="s">
        <v>67</v>
      </c>
      <c r="L3" s="4" t="s">
        <v>171</v>
      </c>
      <c r="M3" s="4" t="s">
        <v>213</v>
      </c>
      <c r="N3" s="4" t="s">
        <v>67</v>
      </c>
      <c r="O3" s="4" t="s">
        <v>171</v>
      </c>
      <c r="P3" s="4" t="s">
        <v>213</v>
      </c>
      <c r="Q3" s="4" t="s">
        <v>67</v>
      </c>
      <c r="R3" s="4" t="s">
        <v>171</v>
      </c>
      <c r="S3" s="4" t="s">
        <v>213</v>
      </c>
      <c r="T3" s="4" t="s">
        <v>67</v>
      </c>
      <c r="U3" s="4" t="s">
        <v>171</v>
      </c>
      <c r="V3" s="44"/>
      <c r="W3" s="44"/>
    </row>
    <row r="4" ht="18.75" spans="1:23">
      <c r="A4" s="45" t="s">
        <v>214</v>
      </c>
      <c r="B4" s="23" t="s">
        <v>185</v>
      </c>
      <c r="C4" s="24">
        <v>250828190</v>
      </c>
      <c r="D4" s="24" t="s">
        <v>182</v>
      </c>
      <c r="E4" s="24" t="s">
        <v>183</v>
      </c>
      <c r="F4" s="25" t="s">
        <v>184</v>
      </c>
      <c r="G4" s="26"/>
      <c r="H4" s="46"/>
      <c r="I4" s="47"/>
      <c r="J4" s="46"/>
      <c r="K4" s="27"/>
      <c r="L4" s="47"/>
      <c r="M4" s="11"/>
      <c r="N4" s="11"/>
      <c r="O4" s="11"/>
      <c r="P4" s="11"/>
      <c r="Q4" s="11"/>
      <c r="R4" s="11"/>
      <c r="S4" s="11"/>
      <c r="T4" s="11"/>
      <c r="U4" s="11"/>
      <c r="V4" s="11" t="s">
        <v>215</v>
      </c>
      <c r="W4" s="11"/>
    </row>
    <row r="5" ht="18.75" spans="1:23">
      <c r="A5" s="48"/>
      <c r="B5" s="23" t="s">
        <v>185</v>
      </c>
      <c r="C5" s="24" t="s">
        <v>186</v>
      </c>
      <c r="D5" s="24" t="s">
        <v>182</v>
      </c>
      <c r="E5" s="24" t="s">
        <v>187</v>
      </c>
      <c r="F5" s="25" t="s">
        <v>184</v>
      </c>
      <c r="G5" s="49" t="s">
        <v>216</v>
      </c>
      <c r="H5" s="50"/>
      <c r="I5" s="51"/>
      <c r="J5" s="49" t="s">
        <v>217</v>
      </c>
      <c r="K5" s="50"/>
      <c r="L5" s="51"/>
      <c r="M5" s="40" t="s">
        <v>218</v>
      </c>
      <c r="N5" s="41"/>
      <c r="O5" s="42"/>
      <c r="P5" s="40" t="s">
        <v>219</v>
      </c>
      <c r="Q5" s="41"/>
      <c r="R5" s="42"/>
      <c r="S5" s="41" t="s">
        <v>220</v>
      </c>
      <c r="T5" s="41"/>
      <c r="U5" s="42"/>
      <c r="V5" s="11"/>
      <c r="W5" s="11"/>
    </row>
    <row r="6" ht="18.75" spans="1:23">
      <c r="A6" s="48"/>
      <c r="B6" s="23" t="s">
        <v>190</v>
      </c>
      <c r="C6" s="24" t="s">
        <v>188</v>
      </c>
      <c r="D6" s="24" t="s">
        <v>189</v>
      </c>
      <c r="E6" s="24" t="s">
        <v>110</v>
      </c>
      <c r="F6" s="25" t="s">
        <v>184</v>
      </c>
      <c r="G6" s="52" t="s">
        <v>213</v>
      </c>
      <c r="H6" s="52" t="s">
        <v>67</v>
      </c>
      <c r="I6" s="52" t="s">
        <v>171</v>
      </c>
      <c r="J6" s="52" t="s">
        <v>213</v>
      </c>
      <c r="K6" s="52" t="s">
        <v>67</v>
      </c>
      <c r="L6" s="52" t="s">
        <v>171</v>
      </c>
      <c r="M6" s="4" t="s">
        <v>213</v>
      </c>
      <c r="N6" s="4" t="s">
        <v>67</v>
      </c>
      <c r="O6" s="4" t="s">
        <v>171</v>
      </c>
      <c r="P6" s="4" t="s">
        <v>213</v>
      </c>
      <c r="Q6" s="4" t="s">
        <v>67</v>
      </c>
      <c r="R6" s="4" t="s">
        <v>171</v>
      </c>
      <c r="S6" s="4" t="s">
        <v>213</v>
      </c>
      <c r="T6" s="4" t="s">
        <v>67</v>
      </c>
      <c r="U6" s="4" t="s">
        <v>171</v>
      </c>
      <c r="V6" s="11"/>
      <c r="W6" s="11"/>
    </row>
    <row r="7" ht="18.75" spans="1:23">
      <c r="A7" s="53"/>
      <c r="B7" s="23" t="s">
        <v>190</v>
      </c>
      <c r="C7" s="24" t="s">
        <v>191</v>
      </c>
      <c r="D7" s="24" t="s">
        <v>189</v>
      </c>
      <c r="E7" s="24" t="s">
        <v>111</v>
      </c>
      <c r="F7" s="25" t="s">
        <v>184</v>
      </c>
      <c r="G7" s="27"/>
      <c r="H7" s="46"/>
      <c r="I7" s="46"/>
      <c r="J7" s="46"/>
      <c r="K7" s="46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5"/>
      <c r="B8" s="54"/>
      <c r="C8" s="55"/>
      <c r="D8" s="56"/>
      <c r="E8" s="55"/>
      <c r="F8" s="45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57"/>
      <c r="C9" s="58"/>
      <c r="D9" s="59"/>
      <c r="E9" s="58"/>
      <c r="F9" s="5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0"/>
      <c r="B10" s="60"/>
      <c r="C10" s="60"/>
      <c r="D10" s="60"/>
      <c r="E10" s="60"/>
      <c r="F10" s="6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8"/>
      <c r="B11" s="58"/>
      <c r="C11" s="58"/>
      <c r="D11" s="58"/>
      <c r="E11" s="58"/>
      <c r="F11" s="5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0"/>
      <c r="B12" s="60"/>
      <c r="C12" s="60"/>
      <c r="D12" s="60"/>
      <c r="E12" s="60"/>
      <c r="F12" s="6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221</v>
      </c>
      <c r="B15" s="16"/>
      <c r="C15" s="16"/>
      <c r="D15" s="16"/>
      <c r="E15" s="17"/>
      <c r="F15" s="18"/>
      <c r="G15" s="34"/>
      <c r="H15" s="39"/>
      <c r="I15" s="39"/>
      <c r="J15" s="15" t="s">
        <v>193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1" t="s">
        <v>222</v>
      </c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224</v>
      </c>
      <c r="B2" s="36" t="s">
        <v>167</v>
      </c>
      <c r="C2" s="36" t="s">
        <v>168</v>
      </c>
      <c r="D2" s="36" t="s">
        <v>169</v>
      </c>
      <c r="E2" s="36" t="s">
        <v>170</v>
      </c>
      <c r="F2" s="36" t="s">
        <v>171</v>
      </c>
      <c r="G2" s="35" t="s">
        <v>225</v>
      </c>
      <c r="H2" s="35" t="s">
        <v>226</v>
      </c>
      <c r="I2" s="35" t="s">
        <v>227</v>
      </c>
      <c r="J2" s="35" t="s">
        <v>226</v>
      </c>
      <c r="K2" s="35" t="s">
        <v>228</v>
      </c>
      <c r="L2" s="35" t="s">
        <v>226</v>
      </c>
      <c r="M2" s="36" t="s">
        <v>212</v>
      </c>
      <c r="N2" s="36" t="s">
        <v>180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224</v>
      </c>
      <c r="B4" s="38" t="s">
        <v>229</v>
      </c>
      <c r="C4" s="38" t="s">
        <v>213</v>
      </c>
      <c r="D4" s="38" t="s">
        <v>169</v>
      </c>
      <c r="E4" s="36" t="s">
        <v>170</v>
      </c>
      <c r="F4" s="36" t="s">
        <v>171</v>
      </c>
      <c r="G4" s="35" t="s">
        <v>225</v>
      </c>
      <c r="H4" s="35" t="s">
        <v>226</v>
      </c>
      <c r="I4" s="35" t="s">
        <v>227</v>
      </c>
      <c r="J4" s="35" t="s">
        <v>226</v>
      </c>
      <c r="K4" s="35" t="s">
        <v>228</v>
      </c>
      <c r="L4" s="35" t="s">
        <v>226</v>
      </c>
      <c r="M4" s="36" t="s">
        <v>212</v>
      </c>
      <c r="N4" s="36" t="s">
        <v>180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230</v>
      </c>
      <c r="B11" s="16"/>
      <c r="C11" s="16"/>
      <c r="D11" s="17"/>
      <c r="E11" s="18"/>
      <c r="F11" s="39"/>
      <c r="G11" s="34"/>
      <c r="H11" s="39"/>
      <c r="I11" s="15" t="s">
        <v>231</v>
      </c>
      <c r="J11" s="16"/>
      <c r="K11" s="16"/>
      <c r="L11" s="16"/>
      <c r="M11" s="16"/>
      <c r="N11" s="19"/>
    </row>
    <row r="12" ht="16.5" spans="1:14">
      <c r="A12" s="20" t="s">
        <v>232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1" sqref="I1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206</v>
      </c>
      <c r="B2" s="5" t="s">
        <v>171</v>
      </c>
      <c r="C2" s="5" t="s">
        <v>167</v>
      </c>
      <c r="D2" s="5" t="s">
        <v>168</v>
      </c>
      <c r="E2" s="5" t="s">
        <v>169</v>
      </c>
      <c r="F2" s="5" t="s">
        <v>170</v>
      </c>
      <c r="G2" s="4" t="s">
        <v>234</v>
      </c>
      <c r="H2" s="4" t="s">
        <v>235</v>
      </c>
      <c r="I2" s="4" t="s">
        <v>236</v>
      </c>
      <c r="J2" s="4" t="s">
        <v>237</v>
      </c>
      <c r="K2" s="5" t="s">
        <v>212</v>
      </c>
      <c r="L2" s="5" t="s">
        <v>180</v>
      </c>
    </row>
    <row r="3" ht="30" customHeight="1" spans="1:12">
      <c r="A3" s="22" t="s">
        <v>214</v>
      </c>
      <c r="B3" s="23" t="s">
        <v>185</v>
      </c>
      <c r="C3" s="24">
        <v>250828190</v>
      </c>
      <c r="D3" s="24" t="s">
        <v>182</v>
      </c>
      <c r="E3" s="24" t="s">
        <v>183</v>
      </c>
      <c r="F3" s="25" t="s">
        <v>184</v>
      </c>
      <c r="G3" s="26" t="s">
        <v>238</v>
      </c>
      <c r="H3" s="27"/>
      <c r="I3" s="27"/>
      <c r="J3" s="11"/>
      <c r="K3" s="28" t="s">
        <v>239</v>
      </c>
      <c r="L3" s="11" t="s">
        <v>203</v>
      </c>
    </row>
    <row r="4" ht="30" customHeight="1" spans="1:12">
      <c r="A4" s="22" t="s">
        <v>214</v>
      </c>
      <c r="B4" s="23" t="s">
        <v>185</v>
      </c>
      <c r="C4" s="24" t="s">
        <v>186</v>
      </c>
      <c r="D4" s="24" t="s">
        <v>182</v>
      </c>
      <c r="E4" s="24" t="s">
        <v>187</v>
      </c>
      <c r="F4" s="25" t="s">
        <v>184</v>
      </c>
      <c r="G4" s="26" t="s">
        <v>238</v>
      </c>
      <c r="H4" s="27"/>
      <c r="I4" s="27"/>
      <c r="J4" s="11"/>
      <c r="K4" s="28" t="s">
        <v>239</v>
      </c>
      <c r="L4" s="11" t="s">
        <v>203</v>
      </c>
    </row>
    <row r="5" ht="30" customHeight="1" spans="1:12">
      <c r="A5" s="22" t="s">
        <v>214</v>
      </c>
      <c r="B5" s="23" t="s">
        <v>190</v>
      </c>
      <c r="C5" s="24" t="s">
        <v>188</v>
      </c>
      <c r="D5" s="24" t="s">
        <v>189</v>
      </c>
      <c r="E5" s="24" t="s">
        <v>110</v>
      </c>
      <c r="F5" s="25" t="s">
        <v>184</v>
      </c>
      <c r="G5" s="26" t="s">
        <v>238</v>
      </c>
      <c r="H5" s="27"/>
      <c r="I5" s="12"/>
      <c r="J5" s="12"/>
      <c r="K5" s="28" t="s">
        <v>239</v>
      </c>
      <c r="L5" s="11" t="s">
        <v>203</v>
      </c>
    </row>
    <row r="6" ht="30" customHeight="1" spans="1:12">
      <c r="A6" s="22" t="s">
        <v>214</v>
      </c>
      <c r="B6" s="23" t="s">
        <v>190</v>
      </c>
      <c r="C6" s="24" t="s">
        <v>191</v>
      </c>
      <c r="D6" s="24" t="s">
        <v>189</v>
      </c>
      <c r="E6" s="24" t="s">
        <v>111</v>
      </c>
      <c r="F6" s="25" t="s">
        <v>184</v>
      </c>
      <c r="G6" s="26" t="s">
        <v>238</v>
      </c>
      <c r="H6" s="27"/>
      <c r="I6" s="12"/>
      <c r="J6" s="12"/>
      <c r="K6" s="28" t="s">
        <v>239</v>
      </c>
      <c r="L6" s="11" t="s">
        <v>203</v>
      </c>
    </row>
    <row r="7" ht="30" customHeight="1" spans="1:12">
      <c r="A7" s="22"/>
      <c r="B7" s="29"/>
      <c r="C7" s="30"/>
      <c r="D7" s="31"/>
      <c r="E7" s="32"/>
      <c r="F7" s="33"/>
      <c r="G7" s="27"/>
      <c r="H7" s="27"/>
      <c r="I7" s="12"/>
      <c r="J7" s="12"/>
      <c r="K7" s="28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240</v>
      </c>
      <c r="B9" s="16"/>
      <c r="C9" s="16"/>
      <c r="D9" s="16"/>
      <c r="E9" s="17"/>
      <c r="F9" s="18"/>
      <c r="G9" s="34"/>
      <c r="H9" s="15" t="s">
        <v>241</v>
      </c>
      <c r="I9" s="16"/>
      <c r="J9" s="16"/>
      <c r="K9" s="16"/>
      <c r="L9" s="19"/>
    </row>
    <row r="10" ht="16.5" spans="1:12">
      <c r="A10" s="20" t="s">
        <v>242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首期</vt:lpstr>
      <vt:lpstr>验货尺寸表 （首期)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2025-12-25T15:17:08Z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