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 tabRatio="727" firstSheet="1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 （中期）" sheetId="14" state="hidden" r:id="rId6"/>
    <sheet name="尾期1" sheetId="5" state="hidden" r:id="rId7"/>
    <sheet name="尾期2" sheetId="15" state="hidden" r:id="rId8"/>
    <sheet name="验货尺寸表" sheetId="6" state="hidden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definedNames>
    <definedName name="TAB_RANGE" localSheetId="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<sst xmlns="http://schemas.openxmlformats.org/spreadsheetml/2006/main" count="1160" uniqueCount="500">
  <si>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</si>
  <si>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</si>
  <si>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</si>
  <si>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</si>
  <si>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</si>
  <si>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</si>
  <si>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</si>
  <si>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</si>
  <si>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</si>
  <si>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</si>
  <si>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</si>
  <si>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</si>
  <si>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</si>
  <si>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</si>
  <si>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</si>
  <si>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</si>
  <si>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</si>
  <si>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</si>
  <si>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</si>
  <si>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</si>
  <si>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</si>
  <si>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</si>
  <si>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</si>
  <si>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</si>
  <si>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</si>
  <si>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</si>
  <si>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</si>
  <si>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</si>
  <si>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</si>
  <si>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</si>
  <si>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</si>
  <si>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</si>
  <si>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</si>
  <si>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</si>
  <si>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</si>
  <si>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</si>
  <si>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</si>
  <si>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</si>
  <si>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</si>
  <si>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</si>
  <si>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</si>
  <si>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</si>
  <si>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</si>
  <si>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</si>
  <si>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</si>
  <si>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</si>
  <si>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</si>
  <si>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</si>
  <si>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</si>
  <si>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</si>
  <si>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</si>
  <si>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</si>
  <si>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</si>
  <si>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</si>
  <si>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</si>
  <si>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</si>
  <si>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</si>
  <si>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</si>
  <si>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</si>
  <si>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</si>
  <si>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</si>
  <si>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TAJJAO82238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</si>
  <si>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</si>
  <si>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</si>
  <si>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</si>
  <si>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</si>
  <si>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</si>
  <si>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</si>
  <si>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</si>
  <si>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</si>
  <si>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</si>
  <si>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</si>
  <si>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</si>
  <si>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</si>
  <si>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3877件</t>
  </si>
  <si>
    <t>包装预计完成日</t>
  </si>
  <si>
    <t>印花、刺绣确认样</t>
  </si>
  <si>
    <t>采购凭证编号：</t>
  </si>
  <si>
    <t>CGDD25110600041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</si>
  <si>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</si>
  <si>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</si>
  <si>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</si>
  <si>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</si>
  <si>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</si>
  <si>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</si>
  <si>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</si>
  <si>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</si>
  <si>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</si>
  <si>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</si>
  <si>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</si>
  <si>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</si>
  <si>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</si>
  <si>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</si>
  <si>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</si>
  <si>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</si>
  <si>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</si>
  <si>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</si>
  <si>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</si>
  <si>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</si>
  <si>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</si>
  <si>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</si>
  <si>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</si>
  <si>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</si>
  <si>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</si>
  <si>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</si>
  <si>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</si>
  <si>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</si>
  <si>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</si>
  <si>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</si>
  <si>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XS/150/80B</t>
  </si>
  <si>
    <t>S/155/84B</t>
  </si>
  <si>
    <t>M/160/88B</t>
  </si>
  <si>
    <t>L/165/92B</t>
  </si>
  <si>
    <t>XL/170/96B</t>
  </si>
  <si>
    <t>XXL/175/100B</t>
  </si>
  <si>
    <t>未裁齐原因</t>
  </si>
  <si>
    <t>白色G02X</t>
  </si>
  <si>
    <t>已裁齐</t>
  </si>
  <si>
    <t>电光紫EB6X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</si>
  <si>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</si>
  <si>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紫色M/10件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</si>
  <si>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</si>
  <si>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</si>
  <si>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</si>
  <si>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</si>
  <si>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</si>
  <si>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</si>
  <si>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1.领形不圆顺</t>
  </si>
  <si>
    <t>2.后领起豆角</t>
  </si>
  <si>
    <t>3.衫脚欠平齐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</si>
  <si>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</si>
  <si>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</si>
  <si>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</si>
  <si>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</si>
  <si>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</si>
  <si>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</si>
  <si>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</si>
  <si>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</si>
  <si>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</si>
  <si>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</si>
  <si>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</si>
  <si>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郭春花</t>
  </si>
  <si>
    <t>查验时间</t>
  </si>
  <si>
    <t>工厂负责人</t>
  </si>
  <si>
    <t>冯正莲</t>
  </si>
  <si>
    <t>【整改结果】</t>
  </si>
  <si>
    <t>复核时间</t>
  </si>
  <si>
    <t>QC规格测量表</t>
  </si>
  <si>
    <t>短袖T恤</t>
  </si>
  <si>
    <t>部位名称</t>
  </si>
  <si>
    <t>指示规格  FINAL SPEC</t>
  </si>
  <si>
    <t>样品规格  SAMPLE SPEC</t>
  </si>
  <si>
    <t>XS</t>
  </si>
  <si>
    <t>S</t>
  </si>
  <si>
    <t>M</t>
  </si>
  <si>
    <t>L</t>
  </si>
  <si>
    <t>XL</t>
  </si>
  <si>
    <t>XXL</t>
  </si>
  <si>
    <t>紫色M</t>
  </si>
  <si>
    <t>白色S</t>
  </si>
  <si>
    <t>白色</t>
  </si>
  <si>
    <t>150/80B</t>
  </si>
  <si>
    <t>155/84B</t>
  </si>
  <si>
    <t>160/88B</t>
  </si>
  <si>
    <t>165/92B</t>
  </si>
  <si>
    <t>170/96B</t>
  </si>
  <si>
    <t>175/100B</t>
  </si>
  <si>
    <t>洗前</t>
  </si>
  <si>
    <t>洗前/洗后</t>
  </si>
  <si>
    <t>后中长</t>
  </si>
  <si>
    <t>+1/+0.5</t>
  </si>
  <si>
    <t>+0.5/+0.5</t>
  </si>
  <si>
    <t>-/-1</t>
  </si>
  <si>
    <t>+0.5</t>
  </si>
  <si>
    <t>胸围</t>
  </si>
  <si>
    <t>+1/+2</t>
  </si>
  <si>
    <t>-/+1</t>
  </si>
  <si>
    <t>-/-2</t>
  </si>
  <si>
    <t>+3</t>
  </si>
  <si>
    <t>背宽</t>
  </si>
  <si>
    <t>+0</t>
  </si>
  <si>
    <t>摆围</t>
  </si>
  <si>
    <t>95</t>
  </si>
  <si>
    <t>+1/+1</t>
  </si>
  <si>
    <t>肩宽</t>
  </si>
  <si>
    <t>38</t>
  </si>
  <si>
    <t>+0.5/-0.5</t>
  </si>
  <si>
    <t>肩点短袖长</t>
  </si>
  <si>
    <t>17.5</t>
  </si>
  <si>
    <t>+0.5/-</t>
  </si>
  <si>
    <t>-/-</t>
  </si>
  <si>
    <t>-/-0.5</t>
  </si>
  <si>
    <t>袖肥/2（参考值）</t>
  </si>
  <si>
    <t>18</t>
  </si>
  <si>
    <t>-/+0.5</t>
  </si>
  <si>
    <t>+0.2/-</t>
  </si>
  <si>
    <t>+0.4</t>
  </si>
  <si>
    <t>短袖口/2</t>
  </si>
  <si>
    <t>+0.8/+0.3</t>
  </si>
  <si>
    <t>+0.7</t>
  </si>
  <si>
    <t>领宽</t>
  </si>
  <si>
    <t>+0.3</t>
  </si>
  <si>
    <t>领深</t>
  </si>
  <si>
    <t>领高</t>
  </si>
  <si>
    <t>大货首件</t>
  </si>
  <si>
    <t>备注：</t>
  </si>
  <si>
    <t xml:space="preserve">     初期请洗测2-3件，有问题的另加测量数量。</t>
  </si>
  <si>
    <t>验货时间：12-19</t>
  </si>
  <si>
    <t>跟单QC:代克荣</t>
  </si>
  <si>
    <t>工厂负责人：冯正莲</t>
  </si>
  <si>
    <t>TOREAD-QC中期检验报告书</t>
  </si>
  <si>
    <t>成人期货</t>
  </si>
  <si>
    <t>接单工厂</t>
  </si>
  <si>
    <t>制作工厂</t>
  </si>
  <si>
    <t>TAJJAN81054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</si>
  <si>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</si>
  <si>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</si>
  <si>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</si>
  <si>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</si>
  <si>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</si>
  <si>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</si>
  <si>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</si>
  <si>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</si>
  <si>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CGDD24112100028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</si>
  <si>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</si>
  <si>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</si>
  <si>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</si>
  <si>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岩梯绿DH6X S#10件 M#10件,L#10件,XL#10件,XXL#10件,XXXL10件</t>
  </si>
  <si>
    <t>山影灰G88X S#10件 M#10件,L#10件,XL#10件,XXL#10件,XXXL10件</t>
  </si>
  <si>
    <t>【耐水洗测试】：耐洗水测试明细（要求齐色、齐号）</t>
  </si>
  <si>
    <t>山影灰G88X ：S#1件 M#1件,L#1件,</t>
  </si>
  <si>
    <t>岩梯绿DH6X ：XL#1件,XXL#1件,XXXL1件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</si>
  <si>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</si>
  <si>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</si>
  <si>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</si>
  <si>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1.领型不圆顺</t>
  </si>
  <si>
    <t>2.线头</t>
  </si>
  <si>
    <t>【整改的严重缺陷及整改复核时间】</t>
  </si>
  <si>
    <t>姓名</t>
  </si>
  <si>
    <t>尾期复核品质情况</t>
  </si>
  <si>
    <t>S165/88B</t>
  </si>
  <si>
    <t>M170/92B</t>
  </si>
  <si>
    <t>L175/96B</t>
  </si>
  <si>
    <t>XL180/100B</t>
  </si>
  <si>
    <t>XXL185/104B</t>
  </si>
  <si>
    <t>XXXL190/108B</t>
  </si>
  <si>
    <t>S山影灰</t>
  </si>
  <si>
    <t>M山影灰</t>
  </si>
  <si>
    <t>L山影灰</t>
  </si>
  <si>
    <t>XL岩梯绿</t>
  </si>
  <si>
    <t>XXL岩梯绿</t>
  </si>
  <si>
    <t>XXXL岩梯绿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</si>
  <si>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</si>
  <si>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</si>
  <si>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</si>
  <si>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</si>
  <si>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</si>
  <si>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</si>
  <si>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</si>
  <si>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+0.5/+1</t>
  </si>
  <si>
    <t>0/0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</si>
  <si>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</si>
  <si>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</si>
  <si>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</si>
  <si>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</si>
  <si>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</si>
  <si>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</si>
  <si>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</si>
  <si>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 xml:space="preserve">96.0 </t>
  </si>
  <si>
    <t xml:space="preserve">100.0 </t>
  </si>
  <si>
    <t>104</t>
  </si>
  <si>
    <t xml:space="preserve">108.0 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</si>
  <si>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</si>
  <si>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</si>
  <si>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</si>
  <si>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</si>
  <si>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</si>
  <si>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</si>
  <si>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</si>
  <si>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</si>
  <si>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>肩点袖长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</si>
  <si>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</si>
  <si>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</si>
  <si>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</si>
  <si>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</si>
  <si>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</si>
  <si>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</si>
  <si>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</si>
  <si>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</si>
  <si>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17.4</t>
  </si>
  <si>
    <t>18.2</t>
  </si>
  <si>
    <t>19</t>
  </si>
  <si>
    <t>19.8</t>
  </si>
  <si>
    <t>20.6</t>
  </si>
  <si>
    <t>21.9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</si>
  <si>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</si>
  <si>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</si>
  <si>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</si>
  <si>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</si>
  <si>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</si>
  <si>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</si>
  <si>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</si>
  <si>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</si>
  <si>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</si>
  <si>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</si>
  <si>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</si>
  <si>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</si>
  <si>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-0.6/-0.5</t>
  </si>
  <si>
    <t>-0.5</t>
  </si>
  <si>
    <t>-0.3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</si>
  <si>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</si>
  <si>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</si>
  <si>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</si>
  <si>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</si>
  <si>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</si>
  <si>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</si>
  <si>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</si>
  <si>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</si>
  <si>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</si>
  <si>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</si>
  <si>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</si>
  <si>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</si>
  <si>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</si>
  <si>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QC出货报告书</t>
  </si>
  <si>
    <t>团购订单</t>
  </si>
  <si>
    <t>TAJJAM90199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</si>
  <si>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</si>
  <si>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</si>
  <si>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</si>
  <si>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</si>
  <si>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</si>
  <si>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</si>
  <si>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</si>
  <si>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</si>
  <si>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</si>
  <si>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</si>
  <si>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</si>
  <si>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</si>
  <si>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</si>
  <si>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</si>
  <si>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</si>
  <si>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</si>
  <si>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</si>
  <si>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</si>
  <si>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</si>
  <si>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</si>
  <si>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</si>
  <si>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</si>
  <si>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采购凭证编号：CGDD25041400017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</si>
  <si>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</si>
  <si>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</si>
  <si>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</si>
  <si>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</si>
  <si>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</si>
  <si>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</si>
  <si>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</si>
  <si>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</si>
  <si>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</si>
  <si>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</si>
  <si>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</si>
  <si>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</si>
  <si>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</si>
  <si>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</si>
  <si>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</si>
  <si>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 M#15件,L#20件,XL#15件</t>
  </si>
  <si>
    <t>情况说明：</t>
  </si>
  <si>
    <t xml:space="preserve">【问题点描述】  </t>
  </si>
  <si>
    <t>1.油污</t>
  </si>
  <si>
    <t>2.骨位不顺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</si>
  <si>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</si>
  <si>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</si>
  <si>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</si>
  <si>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</si>
  <si>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</si>
  <si>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</si>
  <si>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</si>
  <si>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</si>
  <si>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</si>
  <si>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</si>
  <si>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</si>
  <si>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</si>
  <si>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</si>
  <si>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</si>
  <si>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</si>
  <si>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</si>
  <si>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</si>
  <si>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</si>
  <si>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</si>
  <si>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-0.5/-</t>
  </si>
  <si>
    <t>-0.5/-0.5</t>
  </si>
  <si>
    <t>-1/-</t>
  </si>
  <si>
    <t>+1/-</t>
  </si>
  <si>
    <t>腰围</t>
  </si>
  <si>
    <t>-1/-1</t>
  </si>
  <si>
    <t>106</t>
  </si>
  <si>
    <t>46</t>
  </si>
  <si>
    <t>+0.3/-0.5</t>
  </si>
  <si>
    <t>21</t>
  </si>
  <si>
    <t>验货时间：13/4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</si>
  <si>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</si>
  <si>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</si>
  <si>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</si>
  <si>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</si>
  <si>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</si>
  <si>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</si>
  <si>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</si>
  <si>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</si>
  <si>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</si>
  <si>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</si>
  <si>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</si>
  <si>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</si>
  <si>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</si>
  <si>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</si>
  <si>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</si>
  <si>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</si>
  <si>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</si>
  <si>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</si>
  <si>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251030-056</t>
  </si>
  <si>
    <t>26B032</t>
  </si>
  <si>
    <t>G02X白色</t>
  </si>
  <si>
    <t>新诚</t>
  </si>
  <si>
    <t>合格</t>
  </si>
  <si>
    <t>YES</t>
  </si>
  <si>
    <t>251031-037</t>
  </si>
  <si>
    <t>251031-019</t>
  </si>
  <si>
    <t>251020-133</t>
  </si>
  <si>
    <t>EB6X电光紫</t>
  </si>
  <si>
    <t>制表时间：12-2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</si>
  <si>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</si>
  <si>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</si>
  <si>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</si>
  <si>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</si>
  <si>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</si>
  <si>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</si>
  <si>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</si>
  <si>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</si>
  <si>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</si>
  <si>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</si>
  <si>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径向：- 4纬向-3</t>
  </si>
  <si>
    <t>径向：- 2.5纬向-2.5</t>
  </si>
  <si>
    <t>径向：- 2.5纬向-3</t>
  </si>
  <si>
    <t>径向：- 0.5纬向-2</t>
  </si>
  <si>
    <t>制表时间：12-5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</si>
  <si>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</si>
  <si>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</si>
  <si>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</si>
  <si>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</si>
  <si>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</si>
  <si>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</si>
  <si>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</si>
  <si>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</si>
  <si>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</si>
  <si>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</si>
  <si>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</si>
  <si>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</si>
  <si>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</si>
  <si>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</si>
  <si>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</si>
  <si>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</si>
  <si>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</si>
  <si>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</si>
  <si>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</si>
  <si>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</si>
  <si>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</si>
  <si>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</si>
  <si>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</si>
  <si>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</si>
  <si>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</si>
  <si>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</si>
  <si>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</si>
  <si>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</si>
  <si>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</si>
  <si>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</si>
  <si>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</si>
  <si>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</si>
  <si>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</si>
  <si>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锦湾实业有限公司</t>
  </si>
  <si>
    <t>BB00019</t>
  </si>
  <si>
    <t>制表时间：12-3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</si>
  <si>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</si>
  <si>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</si>
  <si>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</si>
  <si>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</si>
  <si>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</si>
  <si>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</si>
  <si>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</si>
  <si>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</si>
  <si>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肤感厚板</t>
  </si>
  <si>
    <t>洗测2次</t>
  </si>
  <si>
    <t>洗测3次</t>
  </si>
  <si>
    <t>洗测4次</t>
  </si>
  <si>
    <t>洗测5次</t>
  </si>
  <si>
    <t>后幅</t>
  </si>
  <si>
    <t>烫唛</t>
  </si>
  <si>
    <t>洗测6次</t>
  </si>
  <si>
    <t>洗测7次</t>
  </si>
  <si>
    <t>洗测8次</t>
  </si>
  <si>
    <t>制表时间：12-10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</si>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</sst>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sz val="9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4"/>
      <color rgb="FFFF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8" borderId="75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9" fillId="0" borderId="7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9" borderId="78" applyNumberFormat="0" applyAlignment="0" applyProtection="0">
      <alignment vertical="center"/>
    </xf>
    <xf numFmtId="0" fontId="51" fillId="10" borderId="79" applyNumberFormat="0" applyAlignment="0" applyProtection="0">
      <alignment vertical="center"/>
    </xf>
    <xf numFmtId="0" fontId="52" fillId="10" borderId="78" applyNumberFormat="0" applyAlignment="0" applyProtection="0">
      <alignment vertical="center"/>
    </xf>
    <xf numFmtId="0" fontId="53" fillId="11" borderId="80" applyNumberFormat="0" applyAlignment="0" applyProtection="0">
      <alignment vertical="center"/>
    </xf>
    <xf numFmtId="0" fontId="54" fillId="0" borderId="81" applyNumberFormat="0" applyFill="0" applyAlignment="0" applyProtection="0">
      <alignment vertical="center"/>
    </xf>
    <xf numFmtId="0" fontId="55" fillId="0" borderId="82" applyNumberFormat="0" applyFill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1" fillId="0" borderId="0">
      <alignment vertical="center"/>
    </xf>
  </cellStyleXfs>
  <cellXfs count="43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left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9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7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2" xfId="50" applyFont="1" applyFill="1" applyBorder="1" applyAlignment="1">
      <alignment horizontal="center"/>
    </xf>
    <xf numFmtId="49" fontId="13" fillId="3" borderId="2" xfId="49" applyNumberFormat="1" applyFont="1" applyFill="1" applyBorder="1" applyAlignment="1">
      <alignment horizontal="left" vertic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49" fontId="15" fillId="0" borderId="2" xfId="53" applyNumberFormat="1" applyFont="1" applyBorder="1">
      <alignment vertical="center"/>
    </xf>
    <xf numFmtId="49" fontId="15" fillId="0" borderId="2" xfId="53" applyNumberFormat="1" applyFont="1" applyBorder="1" applyAlignment="1">
      <alignment horizontal="center" vertical="center"/>
    </xf>
    <xf numFmtId="177" fontId="16" fillId="3" borderId="2" xfId="0" applyNumberFormat="1" applyFont="1" applyFill="1" applyBorder="1" applyAlignment="1">
      <alignment horizontal="center"/>
    </xf>
    <xf numFmtId="177" fontId="17" fillId="3" borderId="2" xfId="0" applyNumberFormat="1" applyFont="1" applyFill="1" applyBorder="1" applyAlignment="1">
      <alignment horizontal="center"/>
    </xf>
    <xf numFmtId="49" fontId="18" fillId="3" borderId="2" xfId="51" applyNumberFormat="1" applyFont="1" applyFill="1" applyBorder="1" applyAlignment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0" fontId="19" fillId="0" borderId="8" xfId="54" applyFont="1" applyFill="1" applyBorder="1" applyAlignment="1">
      <alignment horizontal="center"/>
    </xf>
    <xf numFmtId="177" fontId="20" fillId="0" borderId="2" xfId="54" applyNumberFormat="1" applyFont="1" applyFill="1" applyBorder="1" applyAlignment="1">
      <alignment horizontal="center"/>
    </xf>
    <xf numFmtId="0" fontId="21" fillId="4" borderId="2" xfId="0" applyNumberFormat="1" applyFont="1" applyFill="1" applyBorder="1" applyAlignment="1">
      <alignment horizontal="center" vertical="center"/>
    </xf>
    <xf numFmtId="0" fontId="19" fillId="0" borderId="2" xfId="54" applyFont="1" applyFill="1" applyBorder="1" applyAlignment="1">
      <alignment horizontal="center"/>
    </xf>
    <xf numFmtId="0" fontId="19" fillId="4" borderId="2" xfId="0" applyNumberFormat="1" applyFont="1" applyFill="1" applyBorder="1" applyAlignment="1">
      <alignment horizontal="center" vertical="center"/>
    </xf>
    <xf numFmtId="49" fontId="19" fillId="4" borderId="8" xfId="55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/>
    </xf>
    <xf numFmtId="0" fontId="20" fillId="0" borderId="2" xfId="0" applyNumberFormat="1" applyFont="1" applyFill="1" applyBorder="1" applyAlignment="1">
      <alignment horizontal="center"/>
    </xf>
    <xf numFmtId="0" fontId="19" fillId="4" borderId="2" xfId="0" applyNumberFormat="1" applyFont="1" applyFill="1" applyBorder="1" applyAlignment="1">
      <alignment horizontal="center"/>
    </xf>
    <xf numFmtId="49" fontId="13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2" xfId="50" applyNumberFormat="1" applyFont="1" applyFill="1" applyBorder="1" applyAlignment="1">
      <alignment horizontal="center"/>
    </xf>
    <xf numFmtId="49" fontId="12" fillId="3" borderId="2" xfId="50" applyNumberFormat="1" applyFont="1" applyFill="1" applyBorder="1" applyAlignment="1">
      <alignment horizontal="right" vertic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22" fillId="0" borderId="0" xfId="49" applyFill="1" applyAlignment="1">
      <alignment horizontal="left" vertical="center"/>
    </xf>
    <xf numFmtId="0" fontId="23" fillId="0" borderId="17" xfId="49" applyFont="1" applyFill="1" applyBorder="1" applyAlignment="1">
      <alignment horizontal="center" vertical="top"/>
    </xf>
    <xf numFmtId="0" fontId="24" fillId="0" borderId="18" xfId="49" applyFont="1" applyFill="1" applyBorder="1" applyAlignment="1">
      <alignment horizontal="left" vertical="center"/>
    </xf>
    <xf numFmtId="0" fontId="25" fillId="0" borderId="19" xfId="49" applyFont="1" applyBorder="1" applyAlignment="1">
      <alignment horizontal="center" vertical="center"/>
    </xf>
    <xf numFmtId="0" fontId="24" fillId="0" borderId="20" xfId="49" applyFont="1" applyFill="1" applyBorder="1" applyAlignment="1">
      <alignment horizontal="center" vertical="center"/>
    </xf>
    <xf numFmtId="0" fontId="26" fillId="0" borderId="20" xfId="49" applyFont="1" applyFill="1" applyBorder="1" applyAlignment="1">
      <alignment vertical="center"/>
    </xf>
    <xf numFmtId="0" fontId="24" fillId="0" borderId="20" xfId="49" applyFont="1" applyFill="1" applyBorder="1" applyAlignment="1">
      <alignment vertical="center"/>
    </xf>
    <xf numFmtId="0" fontId="25" fillId="0" borderId="21" xfId="49" applyFont="1" applyBorder="1" applyAlignment="1">
      <alignment horizontal="center" vertical="center"/>
    </xf>
    <xf numFmtId="0" fontId="25" fillId="0" borderId="22" xfId="49" applyFont="1" applyBorder="1" applyAlignment="1">
      <alignment horizontal="center" vertical="center"/>
    </xf>
    <xf numFmtId="0" fontId="24" fillId="0" borderId="20" xfId="49" applyFont="1" applyFill="1" applyBorder="1" applyAlignment="1">
      <alignment horizontal="left" vertical="center"/>
    </xf>
    <xf numFmtId="0" fontId="26" fillId="0" borderId="23" xfId="49" applyFont="1" applyFill="1" applyBorder="1" applyAlignment="1">
      <alignment horizontal="center" vertical="center"/>
    </xf>
    <xf numFmtId="0" fontId="27" fillId="0" borderId="24" xfId="49" applyFont="1" applyFill="1" applyBorder="1" applyAlignment="1">
      <alignment horizontal="center" vertical="center"/>
    </xf>
    <xf numFmtId="0" fontId="24" fillId="0" borderId="25" xfId="49" applyFont="1" applyFill="1" applyBorder="1" applyAlignment="1">
      <alignment vertical="center"/>
    </xf>
    <xf numFmtId="0" fontId="25" fillId="0" borderId="26" xfId="49" applyFont="1" applyFill="1" applyBorder="1" applyAlignment="1">
      <alignment horizontal="center" vertical="center"/>
    </xf>
    <xf numFmtId="0" fontId="24" fillId="0" borderId="26" xfId="49" applyFont="1" applyFill="1" applyBorder="1" applyAlignment="1">
      <alignment vertical="center"/>
    </xf>
    <xf numFmtId="58" fontId="26" fillId="0" borderId="26" xfId="49" applyNumberFormat="1" applyFont="1" applyFill="1" applyBorder="1" applyAlignment="1">
      <alignment horizontal="center" vertical="center"/>
    </xf>
    <xf numFmtId="0" fontId="26" fillId="0" borderId="26" xfId="49" applyFont="1" applyFill="1" applyBorder="1" applyAlignment="1">
      <alignment horizontal="center" vertical="center"/>
    </xf>
    <xf numFmtId="0" fontId="24" fillId="0" borderId="26" xfId="49" applyFont="1" applyFill="1" applyBorder="1" applyAlignment="1">
      <alignment horizontal="center" vertical="center"/>
    </xf>
    <xf numFmtId="0" fontId="24" fillId="0" borderId="27" xfId="49" applyFont="1" applyFill="1" applyBorder="1" applyAlignment="1">
      <alignment horizontal="center" vertical="center"/>
    </xf>
    <xf numFmtId="0" fontId="24" fillId="0" borderId="25" xfId="49" applyFont="1" applyFill="1" applyBorder="1" applyAlignment="1">
      <alignment horizontal="left" vertical="center"/>
    </xf>
    <xf numFmtId="0" fontId="25" fillId="0" borderId="26" xfId="49" applyFont="1" applyFill="1" applyBorder="1" applyAlignment="1">
      <alignment horizontal="right" vertical="center"/>
    </xf>
    <xf numFmtId="0" fontId="24" fillId="0" borderId="26" xfId="49" applyFont="1" applyFill="1" applyBorder="1" applyAlignment="1">
      <alignment horizontal="left" vertical="center"/>
    </xf>
    <xf numFmtId="0" fontId="27" fillId="0" borderId="26" xfId="49" applyFont="1" applyFill="1" applyBorder="1" applyAlignment="1">
      <alignment horizontal="left" vertical="center"/>
    </xf>
    <xf numFmtId="0" fontId="27" fillId="0" borderId="27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vertical="center"/>
    </xf>
    <xf numFmtId="0" fontId="25" fillId="0" borderId="29" xfId="49" applyFont="1" applyFill="1" applyBorder="1" applyAlignment="1">
      <alignment horizontal="right" vertical="center"/>
    </xf>
    <xf numFmtId="0" fontId="24" fillId="0" borderId="29" xfId="49" applyFont="1" applyFill="1" applyBorder="1" applyAlignment="1">
      <alignment vertical="center"/>
    </xf>
    <xf numFmtId="0" fontId="27" fillId="0" borderId="29" xfId="49" applyFont="1" applyFill="1" applyBorder="1" applyAlignment="1">
      <alignment vertical="center"/>
    </xf>
    <xf numFmtId="0" fontId="26" fillId="0" borderId="29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left" vertical="center"/>
    </xf>
    <xf numFmtId="0" fontId="27" fillId="0" borderId="29" xfId="49" applyFont="1" applyFill="1" applyBorder="1" applyAlignment="1">
      <alignment horizontal="left" vertical="center"/>
    </xf>
    <xf numFmtId="0" fontId="27" fillId="0" borderId="30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vertical="center"/>
    </xf>
    <xf numFmtId="0" fontId="27" fillId="0" borderId="0" xfId="49" applyFont="1" applyFill="1" applyBorder="1" applyAlignment="1">
      <alignment vertical="center"/>
    </xf>
    <xf numFmtId="0" fontId="27" fillId="0" borderId="0" xfId="49" applyFont="1" applyFill="1" applyAlignment="1">
      <alignment horizontal="left" vertical="center"/>
    </xf>
    <xf numFmtId="0" fontId="24" fillId="0" borderId="18" xfId="49" applyFont="1" applyFill="1" applyBorder="1" applyAlignment="1">
      <alignment vertical="center"/>
    </xf>
    <xf numFmtId="0" fontId="24" fillId="0" borderId="23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4" fillId="0" borderId="24" xfId="49" applyFont="1" applyFill="1" applyBorder="1" applyAlignment="1">
      <alignment horizontal="left" vertical="center"/>
    </xf>
    <xf numFmtId="0" fontId="27" fillId="0" borderId="26" xfId="49" applyFont="1" applyFill="1" applyBorder="1" applyAlignment="1">
      <alignment vertical="center"/>
    </xf>
    <xf numFmtId="0" fontId="26" fillId="0" borderId="32" xfId="49" applyFont="1" applyFill="1" applyBorder="1" applyAlignment="1">
      <alignment horizontal="left" vertical="center"/>
    </xf>
    <xf numFmtId="0" fontId="26" fillId="0" borderId="33" xfId="49" applyFont="1" applyFill="1" applyBorder="1" applyAlignment="1">
      <alignment horizontal="left" vertical="center"/>
    </xf>
    <xf numFmtId="0" fontId="26" fillId="0" borderId="34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27" fillId="0" borderId="0" xfId="49" applyFont="1" applyFill="1" applyBorder="1" applyAlignment="1">
      <alignment horizontal="left" vertical="center"/>
    </xf>
    <xf numFmtId="0" fontId="24" fillId="0" borderId="36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/>
    </xf>
    <xf numFmtId="0" fontId="26" fillId="0" borderId="25" xfId="49" applyFont="1" applyFill="1" applyBorder="1" applyAlignment="1">
      <alignment horizontal="left" vertical="center"/>
    </xf>
    <xf numFmtId="0" fontId="26" fillId="0" borderId="26" xfId="49" applyFont="1" applyFill="1" applyBorder="1" applyAlignment="1">
      <alignment horizontal="left" vertical="center"/>
    </xf>
    <xf numFmtId="0" fontId="26" fillId="0" borderId="27" xfId="49" applyFont="1" applyFill="1" applyBorder="1" applyAlignment="1">
      <alignment horizontal="left" vertical="center"/>
    </xf>
    <xf numFmtId="0" fontId="26" fillId="0" borderId="35" xfId="49" applyFont="1" applyFill="1" applyBorder="1" applyAlignment="1">
      <alignment horizontal="left" vertical="center"/>
    </xf>
    <xf numFmtId="0" fontId="27" fillId="0" borderId="25" xfId="49" applyFont="1" applyFill="1" applyBorder="1" applyAlignment="1">
      <alignment horizontal="left" vertical="center" wrapText="1"/>
    </xf>
    <xf numFmtId="0" fontId="27" fillId="0" borderId="26" xfId="49" applyFont="1" applyFill="1" applyBorder="1" applyAlignment="1">
      <alignment horizontal="left" vertical="center" wrapText="1"/>
    </xf>
    <xf numFmtId="0" fontId="27" fillId="0" borderId="27" xfId="49" applyFont="1" applyFill="1" applyBorder="1" applyAlignment="1">
      <alignment horizontal="left" vertical="center" wrapText="1"/>
    </xf>
    <xf numFmtId="0" fontId="24" fillId="0" borderId="28" xfId="49" applyFont="1" applyFill="1" applyBorder="1" applyAlignment="1">
      <alignment horizontal="left" vertical="center"/>
    </xf>
    <xf numFmtId="0" fontId="14" fillId="0" borderId="29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24" fillId="0" borderId="37" xfId="49" applyFont="1" applyFill="1" applyBorder="1" applyAlignment="1">
      <alignment horizontal="center" vertical="center"/>
    </xf>
    <xf numFmtId="0" fontId="24" fillId="0" borderId="38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14" fillId="0" borderId="33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7" fillId="0" borderId="35" xfId="49" applyFont="1" applyFill="1" applyBorder="1" applyAlignment="1">
      <alignment horizontal="left" vertical="center"/>
    </xf>
    <xf numFmtId="0" fontId="27" fillId="0" borderId="33" xfId="49" applyFont="1" applyFill="1" applyBorder="1" applyAlignment="1">
      <alignment horizontal="left" vertical="center"/>
    </xf>
    <xf numFmtId="0" fontId="27" fillId="0" borderId="34" xfId="49" applyFont="1" applyFill="1" applyBorder="1" applyAlignment="1">
      <alignment horizontal="left" vertical="center"/>
    </xf>
    <xf numFmtId="0" fontId="28" fillId="0" borderId="35" xfId="49" applyFont="1" applyFill="1" applyBorder="1" applyAlignment="1">
      <alignment horizontal="left" vertical="center"/>
    </xf>
    <xf numFmtId="0" fontId="27" fillId="0" borderId="39" xfId="49" applyFont="1" applyFill="1" applyBorder="1" applyAlignment="1">
      <alignment horizontal="left" vertical="center"/>
    </xf>
    <xf numFmtId="0" fontId="27" fillId="0" borderId="40" xfId="49" applyFont="1" applyFill="1" applyBorder="1" applyAlignment="1">
      <alignment horizontal="left" vertical="center"/>
    </xf>
    <xf numFmtId="0" fontId="27" fillId="0" borderId="41" xfId="49" applyFont="1" applyFill="1" applyBorder="1" applyAlignment="1">
      <alignment horizontal="left" vertical="center"/>
    </xf>
    <xf numFmtId="0" fontId="17" fillId="0" borderId="18" xfId="49" applyFont="1" applyFill="1" applyBorder="1" applyAlignment="1">
      <alignment horizontal="left" vertical="center"/>
    </xf>
    <xf numFmtId="0" fontId="17" fillId="0" borderId="20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24" fillId="0" borderId="32" xfId="49" applyFont="1" applyFill="1" applyBorder="1" applyAlignment="1">
      <alignment horizontal="left" vertical="center"/>
    </xf>
    <xf numFmtId="0" fontId="24" fillId="0" borderId="42" xfId="49" applyFont="1" applyFill="1" applyBorder="1" applyAlignment="1">
      <alignment horizontal="left" vertical="center"/>
    </xf>
    <xf numFmtId="0" fontId="29" fillId="0" borderId="26" xfId="49" applyFont="1" applyFill="1" applyBorder="1" applyAlignment="1">
      <alignment horizontal="left" vertical="center"/>
    </xf>
    <xf numFmtId="0" fontId="29" fillId="0" borderId="27" xfId="49" applyFont="1" applyFill="1" applyBorder="1" applyAlignment="1">
      <alignment horizontal="left" vertical="center"/>
    </xf>
    <xf numFmtId="0" fontId="26" fillId="0" borderId="29" xfId="49" applyFont="1" applyFill="1" applyBorder="1" applyAlignment="1">
      <alignment horizontal="center" vertical="center"/>
    </xf>
    <xf numFmtId="0" fontId="26" fillId="0" borderId="29" xfId="49" applyFont="1" applyFill="1" applyBorder="1" applyAlignment="1">
      <alignment vertical="center"/>
    </xf>
    <xf numFmtId="58" fontId="26" fillId="0" borderId="29" xfId="49" applyNumberFormat="1" applyFont="1" applyFill="1" applyBorder="1" applyAlignment="1">
      <alignment vertical="center"/>
    </xf>
    <xf numFmtId="0" fontId="24" fillId="0" borderId="29" xfId="49" applyFont="1" applyFill="1" applyBorder="1" applyAlignment="1">
      <alignment horizontal="center" vertical="center"/>
    </xf>
    <xf numFmtId="0" fontId="26" fillId="0" borderId="30" xfId="49" applyFont="1" applyFill="1" applyBorder="1" applyAlignment="1">
      <alignment horizontal="center" vertical="center"/>
    </xf>
    <xf numFmtId="0" fontId="22" fillId="0" borderId="0" xfId="49" applyFill="1" applyBorder="1" applyAlignment="1">
      <alignment horizontal="left" vertical="center"/>
    </xf>
    <xf numFmtId="0" fontId="22" fillId="0" borderId="0" xfId="49" applyFont="1" applyFill="1" applyAlignment="1">
      <alignment horizontal="left" vertical="center"/>
    </xf>
    <xf numFmtId="0" fontId="26" fillId="0" borderId="24" xfId="49" applyFont="1" applyFill="1" applyBorder="1" applyAlignment="1">
      <alignment horizontal="center" vertical="center"/>
    </xf>
    <xf numFmtId="0" fontId="22" fillId="0" borderId="29" xfId="49" applyFill="1" applyBorder="1" applyAlignment="1">
      <alignment horizontal="left" vertical="center"/>
    </xf>
    <xf numFmtId="0" fontId="22" fillId="0" borderId="30" xfId="49" applyFill="1" applyBorder="1" applyAlignment="1">
      <alignment horizontal="left" vertical="center"/>
    </xf>
    <xf numFmtId="0" fontId="12" fillId="3" borderId="43" xfId="50" applyFont="1" applyFill="1" applyBorder="1" applyAlignment="1">
      <alignment horizontal="center"/>
    </xf>
    <xf numFmtId="0" fontId="13" fillId="3" borderId="43" xfId="49" applyFont="1" applyFill="1" applyBorder="1" applyAlignment="1">
      <alignment horizontal="left" vertical="center"/>
    </xf>
    <xf numFmtId="0" fontId="14" fillId="3" borderId="43" xfId="49" applyFont="1" applyFill="1" applyBorder="1" applyAlignment="1">
      <alignment horizontal="center" vertical="center"/>
    </xf>
    <xf numFmtId="0" fontId="14" fillId="3" borderId="44" xfId="49" applyFont="1" applyFill="1" applyBorder="1" applyAlignment="1">
      <alignment horizontal="center" vertical="center"/>
    </xf>
    <xf numFmtId="0" fontId="13" fillId="3" borderId="45" xfId="50" applyFont="1" applyFill="1" applyBorder="1" applyAlignment="1" applyProtection="1">
      <alignment horizontal="center" vertical="center"/>
    </xf>
    <xf numFmtId="49" fontId="14" fillId="0" borderId="2" xfId="53" applyNumberFormat="1" applyFont="1" applyBorder="1">
      <alignment vertical="center"/>
    </xf>
    <xf numFmtId="49" fontId="18" fillId="3" borderId="46" xfId="51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49" fontId="12" fillId="3" borderId="47" xfId="51" applyNumberFormat="1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left"/>
    </xf>
    <xf numFmtId="177" fontId="16" fillId="3" borderId="2" xfId="52" applyNumberFormat="1" applyFont="1" applyFill="1" applyBorder="1" applyAlignment="1">
      <alignment horizontal="center"/>
    </xf>
    <xf numFmtId="177" fontId="30" fillId="3" borderId="2" xfId="0" applyNumberFormat="1" applyFont="1" applyFill="1" applyBorder="1" applyAlignment="1">
      <alignment horizontal="center"/>
    </xf>
    <xf numFmtId="0" fontId="16" fillId="3" borderId="2" xfId="52" applyFont="1" applyFill="1" applyBorder="1" applyAlignment="1">
      <alignment horizontal="center"/>
    </xf>
    <xf numFmtId="14" fontId="13" fillId="3" borderId="0" xfId="50" applyNumberFormat="1" applyFont="1" applyFill="1"/>
    <xf numFmtId="0" fontId="22" fillId="0" borderId="0" xfId="49" applyFont="1" applyAlignment="1">
      <alignment horizontal="left" vertical="center"/>
    </xf>
    <xf numFmtId="0" fontId="31" fillId="0" borderId="17" xfId="49" applyFont="1" applyBorder="1" applyAlignment="1">
      <alignment horizontal="center" vertical="top"/>
    </xf>
    <xf numFmtId="0" fontId="28" fillId="0" borderId="48" xfId="49" applyFont="1" applyBorder="1" applyAlignment="1">
      <alignment horizontal="left" vertical="center"/>
    </xf>
    <xf numFmtId="0" fontId="28" fillId="0" borderId="19" xfId="49" applyFont="1" applyBorder="1" applyAlignment="1">
      <alignment horizontal="center" vertical="center"/>
    </xf>
    <xf numFmtId="0" fontId="17" fillId="0" borderId="19" xfId="49" applyFont="1" applyBorder="1" applyAlignment="1">
      <alignment horizontal="left" vertical="center"/>
    </xf>
    <xf numFmtId="0" fontId="14" fillId="0" borderId="19" xfId="49" applyFont="1" applyBorder="1" applyAlignment="1">
      <alignment horizontal="center" vertical="center"/>
    </xf>
    <xf numFmtId="0" fontId="14" fillId="0" borderId="49" xfId="49" applyFont="1" applyBorder="1" applyAlignment="1">
      <alignment horizontal="center" vertical="center"/>
    </xf>
    <xf numFmtId="0" fontId="17" fillId="0" borderId="18" xfId="49" applyFont="1" applyBorder="1" applyAlignment="1">
      <alignment horizontal="center" vertical="center"/>
    </xf>
    <xf numFmtId="0" fontId="17" fillId="0" borderId="20" xfId="49" applyFont="1" applyBorder="1" applyAlignment="1">
      <alignment horizontal="center" vertical="center"/>
    </xf>
    <xf numFmtId="0" fontId="17" fillId="0" borderId="36" xfId="49" applyFont="1" applyBorder="1" applyAlignment="1">
      <alignment horizontal="center" vertical="center"/>
    </xf>
    <xf numFmtId="0" fontId="28" fillId="0" borderId="18" xfId="49" applyFont="1" applyBorder="1" applyAlignment="1">
      <alignment horizontal="center" vertical="center"/>
    </xf>
    <xf numFmtId="0" fontId="28" fillId="0" borderId="20" xfId="49" applyFont="1" applyBorder="1" applyAlignment="1">
      <alignment horizontal="center" vertical="center"/>
    </xf>
    <xf numFmtId="0" fontId="28" fillId="0" borderId="36" xfId="49" applyFont="1" applyBorder="1" applyAlignment="1">
      <alignment horizontal="center" vertical="center"/>
    </xf>
    <xf numFmtId="0" fontId="17" fillId="0" borderId="25" xfId="49" applyFont="1" applyBorder="1" applyAlignment="1">
      <alignment horizontal="left" vertical="center"/>
    </xf>
    <xf numFmtId="0" fontId="25" fillId="0" borderId="26" xfId="49" applyFont="1" applyBorder="1" applyAlignment="1">
      <alignment horizontal="left" vertical="center"/>
    </xf>
    <xf numFmtId="0" fontId="25" fillId="0" borderId="27" xfId="49" applyFont="1" applyBorder="1" applyAlignment="1">
      <alignment horizontal="left" vertical="center"/>
    </xf>
    <xf numFmtId="0" fontId="17" fillId="0" borderId="26" xfId="49" applyFont="1" applyBorder="1" applyAlignment="1">
      <alignment horizontal="left" vertical="center"/>
    </xf>
    <xf numFmtId="14" fontId="25" fillId="0" borderId="26" xfId="49" applyNumberFormat="1" applyFont="1" applyBorder="1" applyAlignment="1">
      <alignment horizontal="center" vertical="center"/>
    </xf>
    <xf numFmtId="14" fontId="25" fillId="0" borderId="27" xfId="49" applyNumberFormat="1" applyFont="1" applyBorder="1" applyAlignment="1">
      <alignment horizontal="center" vertical="center"/>
    </xf>
    <xf numFmtId="0" fontId="16" fillId="0" borderId="26" xfId="49" applyFont="1" applyBorder="1" applyAlignment="1">
      <alignment horizontal="left" vertical="center"/>
    </xf>
    <xf numFmtId="0" fontId="16" fillId="0" borderId="27" xfId="49" applyFont="1" applyBorder="1" applyAlignment="1">
      <alignment horizontal="left" vertical="center"/>
    </xf>
    <xf numFmtId="0" fontId="17" fillId="0" borderId="25" xfId="49" applyFont="1" applyBorder="1" applyAlignment="1">
      <alignment vertical="center"/>
    </xf>
    <xf numFmtId="9" fontId="25" fillId="0" borderId="26" xfId="49" applyNumberFormat="1" applyFont="1" applyBorder="1" applyAlignment="1">
      <alignment horizontal="center" vertical="center"/>
    </xf>
    <xf numFmtId="0" fontId="25" fillId="0" borderId="27" xfId="49" applyFont="1" applyBorder="1" applyAlignment="1">
      <alignment horizontal="center" vertical="center"/>
    </xf>
    <xf numFmtId="0" fontId="25" fillId="0" borderId="26" xfId="49" applyFont="1" applyBorder="1" applyAlignment="1">
      <alignment vertical="center"/>
    </xf>
    <xf numFmtId="0" fontId="25" fillId="0" borderId="27" xfId="49" applyFont="1" applyBorder="1" applyAlignment="1">
      <alignment vertical="center"/>
    </xf>
    <xf numFmtId="0" fontId="17" fillId="0" borderId="25" xfId="49" applyFont="1" applyBorder="1" applyAlignment="1">
      <alignment horizontal="center" vertical="center"/>
    </xf>
    <xf numFmtId="0" fontId="17" fillId="0" borderId="26" xfId="49" applyFont="1" applyBorder="1" applyAlignment="1">
      <alignment horizontal="center" vertical="center"/>
    </xf>
    <xf numFmtId="0" fontId="17" fillId="0" borderId="27" xfId="49" applyFont="1" applyBorder="1" applyAlignment="1">
      <alignment horizontal="center" vertical="center"/>
    </xf>
    <xf numFmtId="0" fontId="25" fillId="0" borderId="32" xfId="49" applyFont="1" applyBorder="1" applyAlignment="1">
      <alignment horizontal="left" vertical="center"/>
    </xf>
    <xf numFmtId="0" fontId="25" fillId="0" borderId="34" xfId="49" applyFont="1" applyBorder="1" applyAlignment="1">
      <alignment horizontal="left" vertical="center"/>
    </xf>
    <xf numFmtId="0" fontId="25" fillId="0" borderId="25" xfId="49" applyFont="1" applyBorder="1" applyAlignment="1">
      <alignment horizontal="left" vertical="center"/>
    </xf>
    <xf numFmtId="0" fontId="32" fillId="0" borderId="28" xfId="49" applyFont="1" applyBorder="1" applyAlignment="1">
      <alignment vertical="center"/>
    </xf>
    <xf numFmtId="0" fontId="25" fillId="0" borderId="29" xfId="49" applyFont="1" applyBorder="1" applyAlignment="1">
      <alignment horizontal="center" vertical="center"/>
    </xf>
    <xf numFmtId="0" fontId="25" fillId="0" borderId="30" xfId="49" applyFont="1" applyBorder="1" applyAlignment="1">
      <alignment horizontal="center" vertical="center"/>
    </xf>
    <xf numFmtId="0" fontId="17" fillId="0" borderId="28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14" fontId="25" fillId="0" borderId="29" xfId="49" applyNumberFormat="1" applyFont="1" applyBorder="1" applyAlignment="1">
      <alignment horizontal="center" vertical="center"/>
    </xf>
    <xf numFmtId="14" fontId="25" fillId="0" borderId="30" xfId="49" applyNumberFormat="1" applyFont="1" applyBorder="1" applyAlignment="1">
      <alignment horizontal="center" vertical="center"/>
    </xf>
    <xf numFmtId="0" fontId="17" fillId="0" borderId="30" xfId="49" applyFont="1" applyBorder="1" applyAlignment="1">
      <alignment horizontal="left" vertical="center"/>
    </xf>
    <xf numFmtId="0" fontId="28" fillId="0" borderId="0" xfId="49" applyFont="1" applyBorder="1" applyAlignment="1">
      <alignment horizontal="left" vertical="center"/>
    </xf>
    <xf numFmtId="0" fontId="17" fillId="0" borderId="18" xfId="49" applyFont="1" applyBorder="1" applyAlignment="1">
      <alignment vertical="center"/>
    </xf>
    <xf numFmtId="0" fontId="22" fillId="0" borderId="20" xfId="49" applyFont="1" applyBorder="1" applyAlignment="1">
      <alignment horizontal="left" vertical="center"/>
    </xf>
    <xf numFmtId="0" fontId="16" fillId="0" borderId="20" xfId="49" applyFont="1" applyBorder="1" applyAlignment="1">
      <alignment horizontal="left" vertical="center"/>
    </xf>
    <xf numFmtId="0" fontId="22" fillId="0" borderId="20" xfId="49" applyFont="1" applyBorder="1" applyAlignment="1">
      <alignment vertical="center"/>
    </xf>
    <xf numFmtId="0" fontId="17" fillId="0" borderId="20" xfId="49" applyFont="1" applyBorder="1" applyAlignment="1">
      <alignment vertical="center"/>
    </xf>
    <xf numFmtId="0" fontId="16" fillId="0" borderId="36" xfId="49" applyFont="1" applyBorder="1" applyAlignment="1">
      <alignment horizontal="left" vertical="center"/>
    </xf>
    <xf numFmtId="0" fontId="22" fillId="0" borderId="26" xfId="49" applyFont="1" applyBorder="1" applyAlignment="1">
      <alignment horizontal="left" vertical="center"/>
    </xf>
    <xf numFmtId="0" fontId="22" fillId="0" borderId="26" xfId="49" applyFont="1" applyBorder="1" applyAlignment="1">
      <alignment vertical="center"/>
    </xf>
    <xf numFmtId="0" fontId="17" fillId="0" borderId="26" xfId="49" applyFont="1" applyBorder="1" applyAlignment="1">
      <alignment vertical="center"/>
    </xf>
    <xf numFmtId="0" fontId="17" fillId="0" borderId="0" xfId="49" applyFont="1" applyBorder="1" applyAlignment="1">
      <alignment horizontal="left" vertical="center"/>
    </xf>
    <xf numFmtId="0" fontId="26" fillId="0" borderId="38" xfId="49" applyFont="1" applyBorder="1" applyAlignment="1">
      <alignment horizontal="left" vertical="center"/>
    </xf>
    <xf numFmtId="0" fontId="26" fillId="0" borderId="31" xfId="49" applyFont="1" applyBorder="1" applyAlignment="1">
      <alignment horizontal="left" vertical="center"/>
    </xf>
    <xf numFmtId="0" fontId="26" fillId="0" borderId="50" xfId="49" applyFont="1" applyBorder="1" applyAlignment="1">
      <alignment horizontal="left" vertical="center"/>
    </xf>
    <xf numFmtId="0" fontId="24" fillId="0" borderId="20" xfId="49" applyFont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24" fillId="0" borderId="33" xfId="49" applyFont="1" applyBorder="1" applyAlignment="1">
      <alignment horizontal="left" vertical="center"/>
    </xf>
    <xf numFmtId="0" fontId="24" fillId="0" borderId="34" xfId="49" applyFont="1" applyBorder="1" applyAlignment="1">
      <alignment horizontal="left" vertical="center"/>
    </xf>
    <xf numFmtId="0" fontId="16" fillId="0" borderId="28" xfId="49" applyFont="1" applyBorder="1" applyAlignment="1">
      <alignment horizontal="left" vertical="center"/>
    </xf>
    <xf numFmtId="0" fontId="16" fillId="0" borderId="29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26" fillId="0" borderId="18" xfId="49" applyFont="1" applyBorder="1" applyAlignment="1">
      <alignment horizontal="left" vertical="center"/>
    </xf>
    <xf numFmtId="0" fontId="26" fillId="0" borderId="20" xfId="49" applyFont="1" applyBorder="1" applyAlignment="1">
      <alignment horizontal="left" vertical="center"/>
    </xf>
    <xf numFmtId="0" fontId="27" fillId="0" borderId="20" xfId="49" applyFont="1" applyBorder="1" applyAlignment="1">
      <alignment horizontal="left" vertical="center"/>
    </xf>
    <xf numFmtId="0" fontId="26" fillId="0" borderId="35" xfId="49" applyFont="1" applyBorder="1" applyAlignment="1">
      <alignment horizontal="left" vertical="center"/>
    </xf>
    <xf numFmtId="0" fontId="26" fillId="0" borderId="33" xfId="49" applyFont="1" applyBorder="1" applyAlignment="1">
      <alignment horizontal="left" vertical="center"/>
    </xf>
    <xf numFmtId="0" fontId="26" fillId="0" borderId="42" xfId="49" applyFont="1" applyBorder="1" applyAlignment="1">
      <alignment horizontal="left" vertical="center"/>
    </xf>
    <xf numFmtId="0" fontId="27" fillId="0" borderId="32" xfId="49" applyFont="1" applyBorder="1" applyAlignment="1">
      <alignment horizontal="left" vertical="center"/>
    </xf>
    <xf numFmtId="0" fontId="27" fillId="0" borderId="33" xfId="49" applyFont="1" applyBorder="1" applyAlignment="1">
      <alignment horizontal="left" vertical="center"/>
    </xf>
    <xf numFmtId="0" fontId="27" fillId="0" borderId="42" xfId="49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17" fillId="0" borderId="25" xfId="49" applyFont="1" applyFill="1" applyBorder="1" applyAlignment="1">
      <alignment horizontal="left" vertical="center"/>
    </xf>
    <xf numFmtId="0" fontId="16" fillId="0" borderId="26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17" fillId="0" borderId="28" xfId="49" applyFont="1" applyBorder="1" applyAlignment="1">
      <alignment horizontal="center" vertical="center"/>
    </xf>
    <xf numFmtId="0" fontId="17" fillId="0" borderId="29" xfId="49" applyFont="1" applyBorder="1" applyAlignment="1">
      <alignment horizontal="center" vertical="center"/>
    </xf>
    <xf numFmtId="0" fontId="17" fillId="0" borderId="30" xfId="49" applyFont="1" applyBorder="1" applyAlignment="1">
      <alignment horizontal="center" vertical="center"/>
    </xf>
    <xf numFmtId="0" fontId="24" fillId="0" borderId="26" xfId="49" applyFont="1" applyBorder="1" applyAlignment="1">
      <alignment horizontal="left" vertical="center"/>
    </xf>
    <xf numFmtId="0" fontId="24" fillId="0" borderId="27" xfId="49" applyFont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28" fillId="0" borderId="0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16" fillId="0" borderId="31" xfId="49" applyFont="1" applyFill="1" applyBorder="1" applyAlignment="1">
      <alignment horizontal="left" vertical="center"/>
    </xf>
    <xf numFmtId="0" fontId="16" fillId="0" borderId="24" xfId="49" applyFont="1" applyFill="1" applyBorder="1" applyAlignment="1">
      <alignment horizontal="left" vertical="center"/>
    </xf>
    <xf numFmtId="0" fontId="16" fillId="0" borderId="35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16" fillId="0" borderId="34" xfId="49" applyFont="1" applyFill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17" fillId="0" borderId="33" xfId="49" applyFont="1" applyBorder="1" applyAlignment="1">
      <alignment horizontal="left" vertical="center"/>
    </xf>
    <xf numFmtId="0" fontId="17" fillId="0" borderId="34" xfId="49" applyFont="1" applyBorder="1" applyAlignment="1">
      <alignment horizontal="left" vertical="center"/>
    </xf>
    <xf numFmtId="0" fontId="28" fillId="0" borderId="51" xfId="49" applyFont="1" applyBorder="1" applyAlignment="1">
      <alignment vertical="center"/>
    </xf>
    <xf numFmtId="0" fontId="25" fillId="0" borderId="52" xfId="49" applyFont="1" applyBorder="1" applyAlignment="1">
      <alignment horizontal="center" vertical="center"/>
    </xf>
    <xf numFmtId="0" fontId="28" fillId="0" borderId="52" xfId="49" applyFont="1" applyBorder="1" applyAlignment="1">
      <alignment vertical="center"/>
    </xf>
    <xf numFmtId="0" fontId="25" fillId="0" borderId="52" xfId="49" applyFont="1" applyBorder="1" applyAlignment="1">
      <alignment vertical="center"/>
    </xf>
    <xf numFmtId="58" fontId="14" fillId="0" borderId="52" xfId="49" applyNumberFormat="1" applyFont="1" applyBorder="1" applyAlignment="1">
      <alignment vertical="center"/>
    </xf>
    <xf numFmtId="0" fontId="28" fillId="0" borderId="52" xfId="49" applyFont="1" applyBorder="1" applyAlignment="1">
      <alignment horizontal="center" vertical="center"/>
    </xf>
    <xf numFmtId="0" fontId="25" fillId="0" borderId="53" xfId="49" applyFont="1" applyBorder="1" applyAlignment="1">
      <alignment horizontal="center" vertical="center"/>
    </xf>
    <xf numFmtId="0" fontId="28" fillId="0" borderId="54" xfId="49" applyFont="1" applyFill="1" applyBorder="1" applyAlignment="1">
      <alignment horizontal="left" vertical="center"/>
    </xf>
    <xf numFmtId="0" fontId="28" fillId="0" borderId="52" xfId="49" applyFont="1" applyFill="1" applyBorder="1" applyAlignment="1">
      <alignment horizontal="left" vertical="center"/>
    </xf>
    <xf numFmtId="0" fontId="28" fillId="0" borderId="55" xfId="49" applyFont="1" applyFill="1" applyBorder="1" applyAlignment="1">
      <alignment horizontal="left" vertical="center"/>
    </xf>
    <xf numFmtId="0" fontId="18" fillId="0" borderId="56" xfId="49" applyFont="1" applyFill="1" applyBorder="1" applyAlignment="1">
      <alignment horizontal="left" vertical="center"/>
    </xf>
    <xf numFmtId="0" fontId="28" fillId="0" borderId="57" xfId="49" applyFont="1" applyFill="1" applyBorder="1" applyAlignment="1">
      <alignment horizontal="left" vertical="center"/>
    </xf>
    <xf numFmtId="0" fontId="28" fillId="0" borderId="58" xfId="49" applyFont="1" applyFill="1" applyBorder="1" applyAlignment="1">
      <alignment horizontal="left" vertical="center"/>
    </xf>
    <xf numFmtId="0" fontId="28" fillId="0" borderId="28" xfId="49" applyFont="1" applyFill="1" applyBorder="1" applyAlignment="1">
      <alignment horizontal="center" vertical="center"/>
    </xf>
    <xf numFmtId="0" fontId="28" fillId="0" borderId="29" xfId="49" applyFont="1" applyFill="1" applyBorder="1" applyAlignment="1">
      <alignment horizontal="center" vertical="center"/>
    </xf>
    <xf numFmtId="0" fontId="28" fillId="0" borderId="30" xfId="49" applyFont="1" applyFill="1" applyBorder="1" applyAlignment="1">
      <alignment horizontal="center" vertical="center"/>
    </xf>
    <xf numFmtId="0" fontId="16" fillId="0" borderId="52" xfId="49" applyFont="1" applyBorder="1" applyAlignment="1">
      <alignment horizontal="center" vertical="center"/>
    </xf>
    <xf numFmtId="0" fontId="22" fillId="0" borderId="52" xfId="49" applyFont="1" applyBorder="1" applyAlignment="1">
      <alignment horizontal="center" vertical="center"/>
    </xf>
    <xf numFmtId="0" fontId="22" fillId="0" borderId="53" xfId="49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49" fontId="13" fillId="3" borderId="2" xfId="50" applyNumberFormat="1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>
      <alignment horizont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49" fontId="12" fillId="3" borderId="2" xfId="50" applyNumberFormat="1" applyFont="1" applyFill="1" applyBorder="1" applyAlignment="1" applyProtection="1">
      <alignment horizontal="center" vertical="center"/>
    </xf>
    <xf numFmtId="177" fontId="20" fillId="0" borderId="2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/>
    </xf>
    <xf numFmtId="0" fontId="22" fillId="0" borderId="0" xfId="49" applyFont="1" applyBorder="1" applyAlignment="1">
      <alignment horizontal="left" vertical="center"/>
    </xf>
    <xf numFmtId="0" fontId="33" fillId="0" borderId="17" xfId="49" applyFont="1" applyBorder="1" applyAlignment="1">
      <alignment horizontal="center" vertical="top"/>
    </xf>
    <xf numFmtId="0" fontId="17" fillId="0" borderId="59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17" fillId="0" borderId="60" xfId="49" applyFont="1" applyBorder="1" applyAlignment="1">
      <alignment horizontal="left" vertical="center"/>
    </xf>
    <xf numFmtId="0" fontId="28" fillId="0" borderId="54" xfId="49" applyFont="1" applyBorder="1" applyAlignment="1">
      <alignment horizontal="left" vertical="center"/>
    </xf>
    <xf numFmtId="0" fontId="28" fillId="0" borderId="52" xfId="49" applyFont="1" applyBorder="1" applyAlignment="1">
      <alignment horizontal="left" vertical="center"/>
    </xf>
    <xf numFmtId="0" fontId="28" fillId="0" borderId="55" xfId="49" applyFont="1" applyBorder="1" applyAlignment="1">
      <alignment horizontal="left" vertical="center"/>
    </xf>
    <xf numFmtId="0" fontId="17" fillId="0" borderId="56" xfId="49" applyFont="1" applyBorder="1" applyAlignment="1">
      <alignment vertical="center"/>
    </xf>
    <xf numFmtId="0" fontId="22" fillId="0" borderId="57" xfId="49" applyFont="1" applyBorder="1" applyAlignment="1">
      <alignment horizontal="left" vertical="center"/>
    </xf>
    <xf numFmtId="0" fontId="16" fillId="0" borderId="57" xfId="49" applyFont="1" applyBorder="1" applyAlignment="1">
      <alignment horizontal="left" vertical="center"/>
    </xf>
    <xf numFmtId="0" fontId="22" fillId="0" borderId="57" xfId="49" applyFont="1" applyBorder="1" applyAlignment="1">
      <alignment vertical="center"/>
    </xf>
    <xf numFmtId="0" fontId="17" fillId="0" borderId="57" xfId="49" applyFont="1" applyBorder="1" applyAlignment="1">
      <alignment vertical="center"/>
    </xf>
    <xf numFmtId="0" fontId="16" fillId="0" borderId="58" xfId="49" applyFont="1" applyBorder="1" applyAlignment="1">
      <alignment horizontal="left" vertical="center"/>
    </xf>
    <xf numFmtId="0" fontId="17" fillId="0" borderId="56" xfId="49" applyFont="1" applyBorder="1" applyAlignment="1">
      <alignment horizontal="center" vertical="center"/>
    </xf>
    <xf numFmtId="0" fontId="16" fillId="0" borderId="57" xfId="49" applyFont="1" applyBorder="1" applyAlignment="1">
      <alignment horizontal="center" vertical="center"/>
    </xf>
    <xf numFmtId="0" fontId="17" fillId="0" borderId="57" xfId="49" applyFont="1" applyBorder="1" applyAlignment="1">
      <alignment horizontal="center" vertical="center"/>
    </xf>
    <xf numFmtId="0" fontId="22" fillId="0" borderId="57" xfId="49" applyFont="1" applyBorder="1" applyAlignment="1">
      <alignment horizontal="center" vertical="center"/>
    </xf>
    <xf numFmtId="0" fontId="16" fillId="0" borderId="26" xfId="49" applyFont="1" applyBorder="1" applyAlignment="1">
      <alignment horizontal="center" vertical="center"/>
    </xf>
    <xf numFmtId="0" fontId="22" fillId="0" borderId="26" xfId="49" applyFont="1" applyBorder="1" applyAlignment="1">
      <alignment horizontal="center" vertical="center"/>
    </xf>
    <xf numFmtId="0" fontId="17" fillId="0" borderId="0" xfId="49" applyFont="1" applyBorder="1" applyAlignment="1">
      <alignment vertical="center"/>
    </xf>
    <xf numFmtId="0" fontId="17" fillId="0" borderId="39" xfId="49" applyFont="1" applyBorder="1" applyAlignment="1">
      <alignment horizontal="left" vertical="center" wrapText="1"/>
    </xf>
    <xf numFmtId="0" fontId="17" fillId="0" borderId="40" xfId="49" applyFont="1" applyBorder="1" applyAlignment="1">
      <alignment horizontal="left" vertical="center" wrapText="1"/>
    </xf>
    <xf numFmtId="0" fontId="17" fillId="0" borderId="41" xfId="49" applyFont="1" applyBorder="1" applyAlignment="1">
      <alignment horizontal="left" vertical="center" wrapText="1"/>
    </xf>
    <xf numFmtId="0" fontId="17" fillId="0" borderId="56" xfId="49" applyFont="1" applyBorder="1" applyAlignment="1">
      <alignment horizontal="left" vertical="center"/>
    </xf>
    <xf numFmtId="0" fontId="17" fillId="0" borderId="57" xfId="49" applyFont="1" applyBorder="1" applyAlignment="1">
      <alignment horizontal="left" vertical="center"/>
    </xf>
    <xf numFmtId="0" fontId="17" fillId="0" borderId="58" xfId="49" applyFont="1" applyBorder="1" applyAlignment="1">
      <alignment horizontal="left" vertical="center"/>
    </xf>
    <xf numFmtId="0" fontId="34" fillId="0" borderId="61" xfId="49" applyFont="1" applyBorder="1" applyAlignment="1">
      <alignment horizontal="left" vertical="center" wrapText="1"/>
    </xf>
    <xf numFmtId="0" fontId="15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25" fillId="0" borderId="42" xfId="49" applyNumberFormat="1" applyFont="1" applyBorder="1" applyAlignment="1">
      <alignment horizontal="center" vertical="center"/>
    </xf>
    <xf numFmtId="9" fontId="16" fillId="0" borderId="26" xfId="49" applyNumberFormat="1" applyFont="1" applyBorder="1" applyAlignment="1">
      <alignment horizontal="center" vertical="center"/>
    </xf>
    <xf numFmtId="0" fontId="5" fillId="0" borderId="27" xfId="49" applyFont="1" applyBorder="1" applyAlignment="1">
      <alignment horizontal="left" vertical="center" wrapText="1"/>
    </xf>
    <xf numFmtId="0" fontId="16" fillId="0" borderId="56" xfId="49" applyFont="1" applyBorder="1" applyAlignment="1">
      <alignment horizontal="left" vertical="center"/>
    </xf>
    <xf numFmtId="0" fontId="27" fillId="0" borderId="27" xfId="49" applyFont="1" applyBorder="1" applyAlignment="1">
      <alignment horizontal="left" vertical="center"/>
    </xf>
    <xf numFmtId="0" fontId="16" fillId="0" borderId="25" xfId="49" applyFont="1" applyBorder="1" applyAlignment="1">
      <alignment horizontal="left" vertical="center"/>
    </xf>
    <xf numFmtId="0" fontId="28" fillId="0" borderId="54" xfId="0" applyFont="1" applyBorder="1" applyAlignment="1">
      <alignment horizontal="left" vertical="center"/>
    </xf>
    <xf numFmtId="0" fontId="28" fillId="0" borderId="52" xfId="0" applyFont="1" applyBorder="1" applyAlignment="1">
      <alignment horizontal="left" vertical="center"/>
    </xf>
    <xf numFmtId="0" fontId="28" fillId="0" borderId="55" xfId="0" applyFont="1" applyBorder="1" applyAlignment="1">
      <alignment horizontal="left" vertical="center"/>
    </xf>
    <xf numFmtId="9" fontId="25" fillId="0" borderId="38" xfId="49" applyNumberFormat="1" applyFont="1" applyBorder="1" applyAlignment="1">
      <alignment horizontal="left" vertical="center"/>
    </xf>
    <xf numFmtId="9" fontId="16" fillId="0" borderId="31" xfId="49" applyNumberFormat="1" applyFont="1" applyBorder="1" applyAlignment="1">
      <alignment horizontal="left" vertical="center"/>
    </xf>
    <xf numFmtId="9" fontId="16" fillId="0" borderId="24" xfId="49" applyNumberFormat="1" applyFont="1" applyBorder="1" applyAlignment="1">
      <alignment horizontal="left" vertical="center"/>
    </xf>
    <xf numFmtId="9" fontId="16" fillId="0" borderId="39" xfId="49" applyNumberFormat="1" applyFont="1" applyBorder="1" applyAlignment="1">
      <alignment horizontal="left" vertical="center"/>
    </xf>
    <xf numFmtId="9" fontId="16" fillId="0" borderId="40" xfId="49" applyNumberFormat="1" applyFont="1" applyBorder="1" applyAlignment="1">
      <alignment horizontal="left" vertical="center"/>
    </xf>
    <xf numFmtId="9" fontId="16" fillId="0" borderId="41" xfId="49" applyNumberFormat="1" applyFont="1" applyBorder="1" applyAlignment="1">
      <alignment horizontal="left" vertical="center"/>
    </xf>
    <xf numFmtId="0" fontId="24" fillId="0" borderId="56" xfId="49" applyFont="1" applyFill="1" applyBorder="1" applyAlignment="1">
      <alignment horizontal="left" vertical="center"/>
    </xf>
    <xf numFmtId="0" fontId="24" fillId="0" borderId="57" xfId="49" applyFont="1" applyFill="1" applyBorder="1" applyAlignment="1">
      <alignment horizontal="left" vertical="center"/>
    </xf>
    <xf numFmtId="0" fontId="24" fillId="0" borderId="58" xfId="49" applyFont="1" applyFill="1" applyBorder="1" applyAlignment="1">
      <alignment horizontal="left" vertical="center"/>
    </xf>
    <xf numFmtId="0" fontId="24" fillId="0" borderId="62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4" fillId="0" borderId="41" xfId="49" applyFont="1" applyFill="1" applyBorder="1" applyAlignment="1">
      <alignment horizontal="left" vertical="center"/>
    </xf>
    <xf numFmtId="0" fontId="28" fillId="0" borderId="37" xfId="49" applyFont="1" applyFill="1" applyBorder="1" applyAlignment="1">
      <alignment horizontal="left" vertical="center"/>
    </xf>
    <xf numFmtId="0" fontId="25" fillId="0" borderId="63" xfId="49" applyFont="1" applyFill="1" applyBorder="1" applyAlignment="1">
      <alignment horizontal="left" vertical="center"/>
    </xf>
    <xf numFmtId="0" fontId="25" fillId="0" borderId="64" xfId="49" applyFont="1" applyFill="1" applyBorder="1" applyAlignment="1">
      <alignment horizontal="left" vertical="center"/>
    </xf>
    <xf numFmtId="0" fontId="25" fillId="0" borderId="65" xfId="49" applyFont="1" applyFill="1" applyBorder="1" applyAlignment="1">
      <alignment horizontal="left" vertical="center"/>
    </xf>
    <xf numFmtId="0" fontId="16" fillId="0" borderId="64" xfId="49" applyFont="1" applyFill="1" applyBorder="1" applyAlignment="1">
      <alignment horizontal="left" vertical="center"/>
    </xf>
    <xf numFmtId="0" fontId="16" fillId="0" borderId="65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28" fillId="0" borderId="48" xfId="49" applyFont="1" applyBorder="1" applyAlignment="1">
      <alignment vertical="center"/>
    </xf>
    <xf numFmtId="0" fontId="28" fillId="0" borderId="19" xfId="49" applyFont="1" applyBorder="1" applyAlignment="1">
      <alignment vertical="center"/>
    </xf>
    <xf numFmtId="0" fontId="25" fillId="0" borderId="21" xfId="49" applyFont="1" applyBorder="1" applyAlignment="1">
      <alignment vertical="center"/>
    </xf>
    <xf numFmtId="0" fontId="28" fillId="0" borderId="21" xfId="49" applyFont="1" applyBorder="1" applyAlignment="1">
      <alignment vertical="center"/>
    </xf>
    <xf numFmtId="58" fontId="14" fillId="0" borderId="19" xfId="49" applyNumberFormat="1" applyFont="1" applyBorder="1" applyAlignment="1">
      <alignment vertical="center"/>
    </xf>
    <xf numFmtId="0" fontId="28" fillId="0" borderId="37" xfId="49" applyFont="1" applyBorder="1" applyAlignment="1">
      <alignment horizontal="center" vertical="center"/>
    </xf>
    <xf numFmtId="0" fontId="28" fillId="0" borderId="22" xfId="49" applyFont="1" applyBorder="1" applyAlignment="1">
      <alignment horizontal="center" vertical="center"/>
    </xf>
    <xf numFmtId="0" fontId="25" fillId="0" borderId="60" xfId="49" applyFont="1" applyBorder="1" applyAlignment="1">
      <alignment horizontal="center" vertical="center"/>
    </xf>
    <xf numFmtId="0" fontId="16" fillId="0" borderId="59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16" fillId="0" borderId="60" xfId="49" applyFont="1" applyFill="1" applyBorder="1" applyAlignment="1">
      <alignment horizontal="left" vertical="center"/>
    </xf>
    <xf numFmtId="0" fontId="35" fillId="0" borderId="52" xfId="49" applyFont="1" applyBorder="1" applyAlignment="1">
      <alignment horizontal="center" vertical="center"/>
    </xf>
    <xf numFmtId="0" fontId="22" fillId="0" borderId="21" xfId="49" applyFont="1" applyBorder="1" applyAlignment="1">
      <alignment vertical="center"/>
    </xf>
    <xf numFmtId="58" fontId="22" fillId="0" borderId="19" xfId="49" applyNumberFormat="1" applyFont="1" applyBorder="1" applyAlignment="1">
      <alignment vertical="center"/>
    </xf>
    <xf numFmtId="0" fontId="16" fillId="0" borderId="21" xfId="49" applyFont="1" applyBorder="1" applyAlignment="1">
      <alignment horizontal="center" vertical="center"/>
    </xf>
    <xf numFmtId="0" fontId="16" fillId="0" borderId="60" xfId="49" applyFont="1" applyBorder="1" applyAlignment="1">
      <alignment horizontal="center" vertical="center"/>
    </xf>
    <xf numFmtId="0" fontId="36" fillId="0" borderId="66" xfId="0" applyFont="1" applyBorder="1" applyAlignment="1">
      <alignment horizontal="center" vertical="center" wrapText="1"/>
    </xf>
    <xf numFmtId="0" fontId="36" fillId="0" borderId="67" xfId="0" applyFont="1" applyBorder="1" applyAlignment="1">
      <alignment horizontal="center" vertical="center" wrapText="1"/>
    </xf>
    <xf numFmtId="0" fontId="36" fillId="0" borderId="68" xfId="0" applyFont="1" applyBorder="1" applyAlignment="1">
      <alignment horizontal="center" vertical="center" wrapText="1"/>
    </xf>
    <xf numFmtId="0" fontId="37" fillId="0" borderId="69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5" borderId="5" xfId="0" applyFont="1" applyFill="1" applyBorder="1" applyAlignment="1">
      <alignment horizontal="center" vertical="center"/>
    </xf>
    <xf numFmtId="0" fontId="37" fillId="5" borderId="7" xfId="0" applyFont="1" applyFill="1" applyBorder="1" applyAlignment="1">
      <alignment horizontal="center" vertical="center"/>
    </xf>
    <xf numFmtId="0" fontId="37" fillId="0" borderId="70" xfId="0" applyFont="1" applyBorder="1" applyAlignment="1">
      <alignment horizontal="center" vertical="center"/>
    </xf>
    <xf numFmtId="0" fontId="37" fillId="5" borderId="2" xfId="0" applyFont="1" applyFill="1" applyBorder="1"/>
    <xf numFmtId="0" fontId="37" fillId="0" borderId="71" xfId="0" applyFont="1" applyBorder="1"/>
    <xf numFmtId="0" fontId="0" fillId="0" borderId="69" xfId="0" applyBorder="1"/>
    <xf numFmtId="0" fontId="0" fillId="5" borderId="2" xfId="0" applyFill="1" applyBorder="1"/>
    <xf numFmtId="0" fontId="0" fillId="0" borderId="71" xfId="0" applyBorder="1"/>
    <xf numFmtId="0" fontId="0" fillId="0" borderId="72" xfId="0" applyBorder="1"/>
    <xf numFmtId="0" fontId="0" fillId="0" borderId="73" xfId="0" applyBorder="1"/>
    <xf numFmtId="0" fontId="0" fillId="5" borderId="73" xfId="0" applyFill="1" applyBorder="1"/>
    <xf numFmtId="0" fontId="0" fillId="0" borderId="74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8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7" fillId="7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120650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136525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39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107950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96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96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32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32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1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421" customWidth="1"/>
    <col min="3" max="3" width="10.1666666666667" customWidth="1"/>
  </cols>
  <sheetData>
    <row r="1" ht="21" customHeight="1" spans="1:2">
      <c r="A1" s="422"/>
      <c r="B1" s="423" t="s">
        <v>0</v>
      </c>
    </row>
    <row r="2" spans="1:2">
      <c r="A2" s="25">
        <v>1</v>
      </c>
      <c r="B2" s="424" t="s">
        <v>1</v>
      </c>
    </row>
    <row r="3" spans="1:2">
      <c r="A3" s="25">
        <v>2</v>
      </c>
      <c r="B3" s="424" t="s">
        <v>2</v>
      </c>
    </row>
    <row r="4" spans="1:2">
      <c r="A4" s="25">
        <v>3</v>
      </c>
      <c r="B4" s="424" t="s">
        <v>3</v>
      </c>
    </row>
    <row r="5" spans="1:2">
      <c r="A5" s="25">
        <v>4</v>
      </c>
      <c r="B5" s="424" t="s">
        <v>4</v>
      </c>
    </row>
    <row r="6" spans="1:2">
      <c r="A6" s="25">
        <v>5</v>
      </c>
      <c r="B6" s="424" t="s">
        <v>5</v>
      </c>
    </row>
    <row r="7" spans="1:2">
      <c r="A7" s="25">
        <v>6</v>
      </c>
      <c r="B7" s="424" t="s">
        <v>6</v>
      </c>
    </row>
    <row r="8" s="420" customFormat="1" ht="15" customHeight="1" spans="1:2">
      <c r="A8" s="425">
        <v>7</v>
      </c>
      <c r="B8" s="426" t="s">
        <v>7</v>
      </c>
    </row>
    <row r="9" ht="19" customHeight="1" spans="1:2">
      <c r="A9" s="422"/>
      <c r="B9" s="427" t="s">
        <v>8</v>
      </c>
    </row>
    <row r="10" ht="16" customHeight="1" spans="1:2">
      <c r="A10" s="25">
        <v>1</v>
      </c>
      <c r="B10" s="428" t="s">
        <v>9</v>
      </c>
    </row>
    <row r="11" spans="1:2">
      <c r="A11" s="25">
        <v>2</v>
      </c>
      <c r="B11" s="424" t="s">
        <v>10</v>
      </c>
    </row>
    <row r="12" spans="1:2">
      <c r="A12" s="25">
        <v>3</v>
      </c>
      <c r="B12" s="426" t="s">
        <v>11</v>
      </c>
    </row>
    <row r="13" spans="1:2">
      <c r="A13" s="25">
        <v>4</v>
      </c>
      <c r="B13" s="424" t="s">
        <v>12</v>
      </c>
    </row>
    <row r="14" spans="1:2">
      <c r="A14" s="25">
        <v>5</v>
      </c>
      <c r="B14" s="424" t="s">
        <v>13</v>
      </c>
    </row>
    <row r="15" spans="1:2">
      <c r="A15" s="25">
        <v>6</v>
      </c>
      <c r="B15" s="424" t="s">
        <v>14</v>
      </c>
    </row>
    <row r="16" spans="1:2">
      <c r="A16" s="25">
        <v>7</v>
      </c>
      <c r="B16" s="424" t="s">
        <v>15</v>
      </c>
    </row>
    <row r="17" spans="1:2">
      <c r="A17" s="25">
        <v>8</v>
      </c>
      <c r="B17" s="424" t="s">
        <v>16</v>
      </c>
    </row>
    <row r="18" spans="1:2">
      <c r="A18" s="25">
        <v>9</v>
      </c>
      <c r="B18" s="424" t="s">
        <v>17</v>
      </c>
    </row>
    <row r="19" spans="1:2">
      <c r="A19" s="25"/>
      <c r="B19" s="424"/>
    </row>
    <row r="20" ht="20.25" spans="1:2">
      <c r="A20" s="422"/>
      <c r="B20" s="423" t="s">
        <v>18</v>
      </c>
    </row>
    <row r="21" spans="1:2">
      <c r="A21" s="25">
        <v>1</v>
      </c>
      <c r="B21" s="429" t="s">
        <v>19</v>
      </c>
    </row>
    <row r="22" spans="1:2">
      <c r="A22" s="25">
        <v>2</v>
      </c>
      <c r="B22" s="424" t="s">
        <v>20</v>
      </c>
    </row>
    <row r="23" spans="1:2">
      <c r="A23" s="25">
        <v>3</v>
      </c>
      <c r="B23" s="424" t="s">
        <v>21</v>
      </c>
    </row>
    <row r="24" spans="1:2">
      <c r="A24" s="25">
        <v>4</v>
      </c>
      <c r="B24" s="424" t="s">
        <v>22</v>
      </c>
    </row>
    <row r="25" spans="1:2">
      <c r="A25" s="25">
        <v>5</v>
      </c>
      <c r="B25" s="424" t="s">
        <v>23</v>
      </c>
    </row>
    <row r="26" spans="1:2">
      <c r="A26" s="25">
        <v>6</v>
      </c>
      <c r="B26" s="424" t="s">
        <v>24</v>
      </c>
    </row>
    <row r="27" spans="1:2">
      <c r="A27" s="25">
        <v>7</v>
      </c>
      <c r="B27" s="424" t="s">
        <v>25</v>
      </c>
    </row>
    <row r="28" spans="1:2">
      <c r="A28" s="25"/>
      <c r="B28" s="424"/>
    </row>
    <row r="29" ht="20.25" spans="1:2">
      <c r="A29" s="422"/>
      <c r="B29" s="423" t="s">
        <v>26</v>
      </c>
    </row>
    <row r="30" spans="1:2">
      <c r="A30" s="25">
        <v>1</v>
      </c>
      <c r="B30" s="429" t="s">
        <v>27</v>
      </c>
    </row>
    <row r="31" spans="1:2">
      <c r="A31" s="25">
        <v>2</v>
      </c>
      <c r="B31" s="424" t="s">
        <v>28</v>
      </c>
    </row>
    <row r="32" spans="1:2">
      <c r="A32" s="25">
        <v>3</v>
      </c>
      <c r="B32" s="424" t="s">
        <v>29</v>
      </c>
    </row>
    <row r="33" ht="28.5" spans="1:2">
      <c r="A33" s="25">
        <v>4</v>
      </c>
      <c r="B33" s="424" t="s">
        <v>30</v>
      </c>
    </row>
    <row r="34" spans="1:2">
      <c r="A34" s="25">
        <v>5</v>
      </c>
      <c r="B34" s="424" t="s">
        <v>31</v>
      </c>
    </row>
    <row r="35" spans="1:2">
      <c r="A35" s="25">
        <v>6</v>
      </c>
      <c r="B35" s="424" t="s">
        <v>32</v>
      </c>
    </row>
    <row r="36" spans="1:2">
      <c r="A36" s="25">
        <v>7</v>
      </c>
      <c r="B36" s="424" t="s">
        <v>33</v>
      </c>
    </row>
    <row r="37" spans="1:2">
      <c r="A37" s="25"/>
      <c r="B37" s="424"/>
    </row>
    <row r="39" spans="1:2">
      <c r="A39" s="430" t="s">
        <v>34</v>
      </c>
      <c r="B39" s="43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13"/>
  <sheetViews>
    <sheetView workbookViewId="0">
      <selection activeCell="E6" sqref="E6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6">
      <c r="A1" s="3" t="s">
        <v>400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6">
      <c r="A2" s="4" t="s">
        <v>401</v>
      </c>
      <c r="B2" s="5" t="s">
        <v>402</v>
      </c>
      <c r="C2" s="5" t="s">
        <v>403</v>
      </c>
      <c r="D2" s="5" t="s">
        <v>404</v>
      </c>
      <c r="E2" s="5" t="s">
        <v>405</v>
      </c>
      <c r="F2" s="5" t="s">
        <v>406</v>
      </c>
      <c r="G2" s="5" t="s">
        <v>407</v>
      </c>
      <c r="H2" s="5" t="s">
        <v>408</v>
      </c>
      <c r="I2" s="4" t="s">
        <v>409</v>
      </c>
      <c r="J2" s="4" t="s">
        <v>410</v>
      </c>
      <c r="K2" s="4" t="s">
        <v>411</v>
      </c>
      <c r="L2" s="4" t="s">
        <v>412</v>
      </c>
      <c r="M2" s="4" t="s">
        <v>413</v>
      </c>
      <c r="N2" s="57" t="s">
        <v>414</v>
      </c>
      <c r="O2" s="5" t="s">
        <v>415</v>
      </c>
    </row>
    <row r="3" s="1" customFormat="1" ht="16.5" spans="1:16">
      <c r="A3" s="4"/>
      <c r="B3" s="22"/>
      <c r="C3" s="22"/>
      <c r="D3" s="22"/>
      <c r="E3" s="22"/>
      <c r="F3" s="22"/>
      <c r="G3" s="22"/>
      <c r="H3" s="22"/>
      <c r="I3" s="4" t="s">
        <v>416</v>
      </c>
      <c r="J3" s="4" t="s">
        <v>416</v>
      </c>
      <c r="K3" s="4" t="s">
        <v>416</v>
      </c>
      <c r="L3" s="4" t="s">
        <v>416</v>
      </c>
      <c r="M3" s="4" t="s">
        <v>416</v>
      </c>
      <c r="N3" s="58"/>
      <c r="O3" s="22"/>
    </row>
    <row r="4" s="55" customFormat="1" spans="1:16">
      <c r="A4" s="7">
        <v>1</v>
      </c>
      <c r="B4" s="8" t="s">
        <v>417</v>
      </c>
      <c r="C4" s="7" t="s">
        <v>418</v>
      </c>
      <c r="D4" s="7" t="s">
        <v>419</v>
      </c>
      <c r="E4" s="7" t="s">
        <v>61</v>
      </c>
      <c r="F4" s="7" t="s">
        <v>420</v>
      </c>
      <c r="G4" s="7" t="s">
        <v>421</v>
      </c>
      <c r="H4" s="9"/>
      <c r="I4" s="9">
        <v>1</v>
      </c>
      <c r="J4" s="9">
        <v>0</v>
      </c>
      <c r="K4" s="9">
        <v>0</v>
      </c>
      <c r="L4" s="9">
        <v>0</v>
      </c>
      <c r="M4" s="9">
        <v>1</v>
      </c>
      <c r="N4" s="59"/>
      <c r="O4" s="7" t="s">
        <v>422</v>
      </c>
      <c r="P4" s="60"/>
    </row>
    <row r="5" s="55" customFormat="1" spans="1:16">
      <c r="A5" s="7">
        <v>2</v>
      </c>
      <c r="B5" s="8" t="s">
        <v>423</v>
      </c>
      <c r="C5" s="7" t="s">
        <v>418</v>
      </c>
      <c r="D5" s="7" t="s">
        <v>419</v>
      </c>
      <c r="E5" s="7" t="s">
        <v>61</v>
      </c>
      <c r="F5" s="7" t="s">
        <v>420</v>
      </c>
      <c r="G5" s="7" t="s">
        <v>421</v>
      </c>
      <c r="H5" s="9"/>
      <c r="I5" s="9">
        <v>0</v>
      </c>
      <c r="J5" s="9">
        <v>1</v>
      </c>
      <c r="K5" s="9">
        <v>0</v>
      </c>
      <c r="L5" s="9">
        <v>1</v>
      </c>
      <c r="M5" s="9">
        <v>0</v>
      </c>
      <c r="N5" s="59"/>
      <c r="O5" s="7" t="s">
        <v>422</v>
      </c>
      <c r="P5" s="60"/>
    </row>
    <row r="6" s="55" customFormat="1" spans="1:16">
      <c r="A6" s="7">
        <v>3</v>
      </c>
      <c r="B6" s="8" t="s">
        <v>424</v>
      </c>
      <c r="C6" s="7" t="s">
        <v>418</v>
      </c>
      <c r="D6" s="7" t="s">
        <v>419</v>
      </c>
      <c r="E6" s="7" t="s">
        <v>61</v>
      </c>
      <c r="F6" s="7" t="s">
        <v>420</v>
      </c>
      <c r="G6" s="7" t="s">
        <v>421</v>
      </c>
      <c r="H6" s="9"/>
      <c r="I6" s="9">
        <v>1</v>
      </c>
      <c r="J6" s="9">
        <v>0</v>
      </c>
      <c r="K6" s="9">
        <v>1</v>
      </c>
      <c r="L6" s="9">
        <v>0</v>
      </c>
      <c r="M6" s="9">
        <v>1</v>
      </c>
      <c r="N6" s="59"/>
      <c r="O6" s="7" t="s">
        <v>422</v>
      </c>
      <c r="P6" s="60"/>
    </row>
    <row r="7" s="55" customFormat="1" spans="1:16">
      <c r="A7" s="7">
        <v>4</v>
      </c>
      <c r="B7" s="11" t="s">
        <v>425</v>
      </c>
      <c r="C7" s="7" t="s">
        <v>418</v>
      </c>
      <c r="D7" s="7" t="s">
        <v>426</v>
      </c>
      <c r="E7" s="7" t="s">
        <v>61</v>
      </c>
      <c r="F7" s="7" t="s">
        <v>420</v>
      </c>
      <c r="G7" s="7" t="s">
        <v>421</v>
      </c>
      <c r="H7" s="9"/>
      <c r="I7" s="9">
        <v>0</v>
      </c>
      <c r="J7" s="9">
        <v>1</v>
      </c>
      <c r="K7" s="9">
        <v>1</v>
      </c>
      <c r="L7" s="9">
        <v>0</v>
      </c>
      <c r="M7" s="9">
        <v>0</v>
      </c>
      <c r="N7" s="59"/>
      <c r="O7" s="7" t="s">
        <v>422</v>
      </c>
      <c r="P7" s="60"/>
    </row>
    <row r="8" spans="1:16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61"/>
      <c r="O8" s="25"/>
    </row>
    <row r="9" spans="1:16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61"/>
      <c r="O9" s="25"/>
    </row>
    <row r="10" spans="1:16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61"/>
      <c r="O10" s="25"/>
    </row>
    <row r="11" spans="1:16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61"/>
      <c r="O11" s="25"/>
    </row>
    <row r="12" s="2" customFormat="1" ht="18.75" spans="1:16">
      <c r="A12" s="12" t="s">
        <v>427</v>
      </c>
      <c r="B12" s="13"/>
      <c r="C12" s="13"/>
      <c r="D12" s="14"/>
      <c r="E12" s="15"/>
      <c r="F12" s="31"/>
      <c r="G12" s="31"/>
      <c r="H12" s="31"/>
      <c r="I12" s="16"/>
      <c r="J12" s="12" t="s">
        <v>428</v>
      </c>
      <c r="K12" s="13"/>
      <c r="L12" s="13"/>
      <c r="M12" s="14"/>
      <c r="N12" s="62"/>
      <c r="O12" s="17"/>
    </row>
    <row r="13" ht="33" customHeight="1" spans="1:16">
      <c r="A13" s="18" t="s">
        <v>429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E29" sqref="E29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430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401</v>
      </c>
      <c r="B2" s="5" t="s">
        <v>406</v>
      </c>
      <c r="C2" s="5" t="s">
        <v>402</v>
      </c>
      <c r="D2" s="5" t="s">
        <v>403</v>
      </c>
      <c r="E2" s="5" t="s">
        <v>404</v>
      </c>
      <c r="F2" s="5" t="s">
        <v>405</v>
      </c>
      <c r="G2" s="4" t="s">
        <v>431</v>
      </c>
      <c r="H2" s="4"/>
      <c r="I2" s="4" t="s">
        <v>432</v>
      </c>
      <c r="J2" s="4"/>
      <c r="K2" s="20" t="s">
        <v>433</v>
      </c>
      <c r="L2" s="51" t="s">
        <v>434</v>
      </c>
      <c r="M2" s="21" t="s">
        <v>435</v>
      </c>
    </row>
    <row r="3" s="1" customFormat="1" ht="16.5" spans="1:13">
      <c r="A3" s="4"/>
      <c r="B3" s="22"/>
      <c r="C3" s="22"/>
      <c r="D3" s="22"/>
      <c r="E3" s="22"/>
      <c r="F3" s="22"/>
      <c r="G3" s="4" t="s">
        <v>436</v>
      </c>
      <c r="H3" s="4" t="s">
        <v>437</v>
      </c>
      <c r="I3" s="4" t="s">
        <v>436</v>
      </c>
      <c r="J3" s="4" t="s">
        <v>437</v>
      </c>
      <c r="K3" s="23"/>
      <c r="L3" s="52"/>
      <c r="M3" s="24"/>
    </row>
    <row r="4" spans="1:13">
      <c r="A4" s="6">
        <v>1</v>
      </c>
      <c r="B4" s="7"/>
      <c r="C4" s="8" t="s">
        <v>417</v>
      </c>
      <c r="D4" s="7" t="s">
        <v>418</v>
      </c>
      <c r="E4" s="7" t="s">
        <v>419</v>
      </c>
      <c r="F4" s="7" t="s">
        <v>61</v>
      </c>
      <c r="G4" s="53">
        <v>-0.5</v>
      </c>
      <c r="H4" s="53">
        <v>-0.5</v>
      </c>
      <c r="I4" s="53">
        <v>-3.5</v>
      </c>
      <c r="J4" s="53">
        <v>-2.5</v>
      </c>
      <c r="K4" s="9" t="s">
        <v>438</v>
      </c>
      <c r="L4" s="9" t="s">
        <v>422</v>
      </c>
      <c r="M4" s="9" t="s">
        <v>422</v>
      </c>
    </row>
    <row r="5" spans="1:13">
      <c r="A5" s="6">
        <v>2</v>
      </c>
      <c r="B5" s="7"/>
      <c r="C5" s="8" t="s">
        <v>423</v>
      </c>
      <c r="D5" s="7" t="s">
        <v>418</v>
      </c>
      <c r="E5" s="7" t="s">
        <v>419</v>
      </c>
      <c r="F5" s="7" t="s">
        <v>61</v>
      </c>
      <c r="G5" s="53">
        <v>-0.5</v>
      </c>
      <c r="H5" s="53">
        <v>0.5</v>
      </c>
      <c r="I5" s="53">
        <v>-2</v>
      </c>
      <c r="J5" s="53">
        <v>-2</v>
      </c>
      <c r="K5" s="9" t="s">
        <v>439</v>
      </c>
      <c r="L5" s="9" t="s">
        <v>422</v>
      </c>
      <c r="M5" s="9" t="s">
        <v>422</v>
      </c>
    </row>
    <row r="6" spans="1:13">
      <c r="A6" s="6">
        <v>3</v>
      </c>
      <c r="B6" s="7"/>
      <c r="C6" s="8" t="s">
        <v>424</v>
      </c>
      <c r="D6" s="7" t="s">
        <v>418</v>
      </c>
      <c r="E6" s="7" t="s">
        <v>419</v>
      </c>
      <c r="F6" s="7" t="s">
        <v>61</v>
      </c>
      <c r="G6" s="53">
        <v>-0.5</v>
      </c>
      <c r="H6" s="53">
        <v>-0.5</v>
      </c>
      <c r="I6" s="53">
        <v>-2</v>
      </c>
      <c r="J6" s="53">
        <v>-2.5</v>
      </c>
      <c r="K6" s="9" t="s">
        <v>440</v>
      </c>
      <c r="L6" s="9" t="s">
        <v>422</v>
      </c>
      <c r="M6" s="9" t="s">
        <v>422</v>
      </c>
    </row>
    <row r="7" spans="1:13">
      <c r="A7" s="6">
        <v>4</v>
      </c>
      <c r="B7" s="7"/>
      <c r="C7" s="11" t="s">
        <v>425</v>
      </c>
      <c r="D7" s="7" t="s">
        <v>418</v>
      </c>
      <c r="E7" s="7" t="s">
        <v>426</v>
      </c>
      <c r="F7" s="7" t="s">
        <v>61</v>
      </c>
      <c r="G7" s="53">
        <v>-0.54</v>
      </c>
      <c r="H7" s="53">
        <v>0</v>
      </c>
      <c r="I7" s="53">
        <v>0</v>
      </c>
      <c r="J7" s="53">
        <v>-2</v>
      </c>
      <c r="K7" s="9" t="s">
        <v>441</v>
      </c>
      <c r="L7" s="9" t="s">
        <v>422</v>
      </c>
      <c r="M7" s="9" t="s">
        <v>422</v>
      </c>
    </row>
    <row r="8" spans="1:13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spans="1:13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</row>
    <row r="10" spans="1:13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</row>
    <row r="11" spans="1:13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</row>
    <row r="12" s="2" customFormat="1" ht="18.75" spans="1:13">
      <c r="A12" s="12" t="s">
        <v>442</v>
      </c>
      <c r="B12" s="13"/>
      <c r="C12" s="13"/>
      <c r="D12" s="13"/>
      <c r="E12" s="14"/>
      <c r="F12" s="15"/>
      <c r="G12" s="16"/>
      <c r="H12" s="12" t="s">
        <v>428</v>
      </c>
      <c r="I12" s="13"/>
      <c r="J12" s="13"/>
      <c r="K12" s="14"/>
      <c r="L12" s="54"/>
      <c r="M12" s="17"/>
    </row>
    <row r="13" ht="32" customHeight="1" spans="1:13">
      <c r="A13" s="18" t="s">
        <v>443</v>
      </c>
      <c r="B13" s="18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7 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B4" sqref="B4:F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445</v>
      </c>
      <c r="B2" s="5" t="s">
        <v>406</v>
      </c>
      <c r="C2" s="5" t="s">
        <v>402</v>
      </c>
      <c r="D2" s="5" t="s">
        <v>403</v>
      </c>
      <c r="E2" s="5" t="s">
        <v>404</v>
      </c>
      <c r="F2" s="5" t="s">
        <v>405</v>
      </c>
      <c r="G2" s="32" t="s">
        <v>446</v>
      </c>
      <c r="H2" s="33"/>
      <c r="I2" s="34"/>
      <c r="J2" s="32" t="s">
        <v>447</v>
      </c>
      <c r="K2" s="33"/>
      <c r="L2" s="34"/>
      <c r="M2" s="32" t="s">
        <v>448</v>
      </c>
      <c r="N2" s="33"/>
      <c r="O2" s="34"/>
      <c r="P2" s="32" t="s">
        <v>449</v>
      </c>
      <c r="Q2" s="33"/>
      <c r="R2" s="34"/>
      <c r="S2" s="33" t="s">
        <v>450</v>
      </c>
      <c r="T2" s="33"/>
      <c r="U2" s="34"/>
      <c r="V2" s="27" t="s">
        <v>451</v>
      </c>
      <c r="W2" s="27" t="s">
        <v>415</v>
      </c>
    </row>
    <row r="3" s="1" customFormat="1" ht="16.5" spans="1:23">
      <c r="A3" s="22"/>
      <c r="B3" s="35"/>
      <c r="C3" s="35"/>
      <c r="D3" s="35"/>
      <c r="E3" s="35"/>
      <c r="F3" s="35"/>
      <c r="G3" s="4" t="s">
        <v>452</v>
      </c>
      <c r="H3" s="4" t="s">
        <v>66</v>
      </c>
      <c r="I3" s="4" t="s">
        <v>406</v>
      </c>
      <c r="J3" s="4" t="s">
        <v>452</v>
      </c>
      <c r="K3" s="4" t="s">
        <v>66</v>
      </c>
      <c r="L3" s="4" t="s">
        <v>406</v>
      </c>
      <c r="M3" s="4" t="s">
        <v>452</v>
      </c>
      <c r="N3" s="4" t="s">
        <v>66</v>
      </c>
      <c r="O3" s="4" t="s">
        <v>406</v>
      </c>
      <c r="P3" s="4" t="s">
        <v>452</v>
      </c>
      <c r="Q3" s="4" t="s">
        <v>66</v>
      </c>
      <c r="R3" s="4" t="s">
        <v>406</v>
      </c>
      <c r="S3" s="4" t="s">
        <v>452</v>
      </c>
      <c r="T3" s="4" t="s">
        <v>66</v>
      </c>
      <c r="U3" s="4" t="s">
        <v>406</v>
      </c>
      <c r="V3" s="36"/>
      <c r="W3" s="36"/>
    </row>
    <row r="4" spans="1:23">
      <c r="A4" s="37" t="s">
        <v>453</v>
      </c>
      <c r="B4" s="38" t="s">
        <v>454</v>
      </c>
      <c r="C4" s="39"/>
      <c r="D4" s="39"/>
      <c r="E4" s="39"/>
      <c r="F4" s="4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41"/>
      <c r="B5" s="42"/>
      <c r="C5" s="43"/>
      <c r="D5" s="43"/>
      <c r="E5" s="43"/>
      <c r="F5" s="44"/>
      <c r="G5" s="32" t="s">
        <v>455</v>
      </c>
      <c r="H5" s="33"/>
      <c r="I5" s="34"/>
      <c r="J5" s="32" t="s">
        <v>456</v>
      </c>
      <c r="K5" s="33"/>
      <c r="L5" s="34"/>
      <c r="M5" s="32" t="s">
        <v>457</v>
      </c>
      <c r="N5" s="33"/>
      <c r="O5" s="34"/>
      <c r="P5" s="32" t="s">
        <v>458</v>
      </c>
      <c r="Q5" s="33"/>
      <c r="R5" s="34"/>
      <c r="S5" s="33" t="s">
        <v>459</v>
      </c>
      <c r="T5" s="33"/>
      <c r="U5" s="34"/>
      <c r="V5" s="10"/>
      <c r="W5" s="10"/>
    </row>
    <row r="6" ht="16.5" spans="1:23">
      <c r="A6" s="41"/>
      <c r="B6" s="42"/>
      <c r="C6" s="43"/>
      <c r="D6" s="43"/>
      <c r="E6" s="43"/>
      <c r="F6" s="44"/>
      <c r="G6" s="4" t="s">
        <v>452</v>
      </c>
      <c r="H6" s="4" t="s">
        <v>66</v>
      </c>
      <c r="I6" s="4" t="s">
        <v>406</v>
      </c>
      <c r="J6" s="4" t="s">
        <v>452</v>
      </c>
      <c r="K6" s="4" t="s">
        <v>66</v>
      </c>
      <c r="L6" s="4" t="s">
        <v>406</v>
      </c>
      <c r="M6" s="4" t="s">
        <v>452</v>
      </c>
      <c r="N6" s="4" t="s">
        <v>66</v>
      </c>
      <c r="O6" s="4" t="s">
        <v>406</v>
      </c>
      <c r="P6" s="4" t="s">
        <v>452</v>
      </c>
      <c r="Q6" s="4" t="s">
        <v>66</v>
      </c>
      <c r="R6" s="4" t="s">
        <v>406</v>
      </c>
      <c r="S6" s="4" t="s">
        <v>452</v>
      </c>
      <c r="T6" s="4" t="s">
        <v>66</v>
      </c>
      <c r="U6" s="4" t="s">
        <v>406</v>
      </c>
      <c r="V6" s="10"/>
      <c r="W6" s="10"/>
    </row>
    <row r="7" spans="1:23">
      <c r="A7" s="45"/>
      <c r="B7" s="46"/>
      <c r="C7" s="47"/>
      <c r="D7" s="47"/>
      <c r="E7" s="47"/>
      <c r="F7" s="48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9"/>
      <c r="B8" s="49"/>
      <c r="C8" s="49"/>
      <c r="D8" s="49"/>
      <c r="E8" s="49"/>
      <c r="F8" s="49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</row>
    <row r="9" spans="1:23">
      <c r="A9" s="50"/>
      <c r="B9" s="50"/>
      <c r="C9" s="50"/>
      <c r="D9" s="50"/>
      <c r="E9" s="50"/>
      <c r="F9" s="50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</row>
    <row r="10" spans="1:23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</row>
    <row r="11" s="2" customFormat="1" ht="18.75" spans="1:23">
      <c r="A11" s="12" t="s">
        <v>460</v>
      </c>
      <c r="B11" s="13"/>
      <c r="C11" s="13"/>
      <c r="D11" s="13"/>
      <c r="E11" s="14"/>
      <c r="F11" s="15"/>
      <c r="G11" s="16"/>
      <c r="H11" s="31"/>
      <c r="I11" s="31"/>
      <c r="J11" s="12" t="s">
        <v>461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4"/>
      <c r="V11" s="13"/>
      <c r="W11" s="17"/>
    </row>
    <row r="12" ht="49" customHeight="1" spans="1:23">
      <c r="A12" s="18" t="s">
        <v>462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15" sqref="I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464</v>
      </c>
      <c r="B2" s="27" t="s">
        <v>402</v>
      </c>
      <c r="C2" s="27" t="s">
        <v>403</v>
      </c>
      <c r="D2" s="27" t="s">
        <v>404</v>
      </c>
      <c r="E2" s="27" t="s">
        <v>405</v>
      </c>
      <c r="F2" s="27" t="s">
        <v>406</v>
      </c>
      <c r="G2" s="26" t="s">
        <v>465</v>
      </c>
      <c r="H2" s="26" t="s">
        <v>466</v>
      </c>
      <c r="I2" s="26" t="s">
        <v>467</v>
      </c>
      <c r="J2" s="26" t="s">
        <v>466</v>
      </c>
      <c r="K2" s="26" t="s">
        <v>468</v>
      </c>
      <c r="L2" s="26" t="s">
        <v>466</v>
      </c>
      <c r="M2" s="27" t="s">
        <v>451</v>
      </c>
      <c r="N2" s="27" t="s">
        <v>415</v>
      </c>
    </row>
    <row r="3" spans="1:14">
      <c r="A3" s="25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8" t="s">
        <v>464</v>
      </c>
      <c r="B4" s="29" t="s">
        <v>469</v>
      </c>
      <c r="C4" s="29" t="s">
        <v>452</v>
      </c>
      <c r="D4" s="29" t="s">
        <v>404</v>
      </c>
      <c r="E4" s="27" t="s">
        <v>405</v>
      </c>
      <c r="F4" s="27" t="s">
        <v>406</v>
      </c>
      <c r="G4" s="26" t="s">
        <v>465</v>
      </c>
      <c r="H4" s="26" t="s">
        <v>466</v>
      </c>
      <c r="I4" s="26" t="s">
        <v>467</v>
      </c>
      <c r="J4" s="26" t="s">
        <v>466</v>
      </c>
      <c r="K4" s="26" t="s">
        <v>468</v>
      </c>
      <c r="L4" s="26" t="s">
        <v>466</v>
      </c>
      <c r="M4" s="27" t="s">
        <v>451</v>
      </c>
      <c r="N4" s="27" t="s">
        <v>415</v>
      </c>
    </row>
    <row r="5" spans="1:14">
      <c r="A5" s="25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25"/>
      <c r="B6" s="10"/>
      <c r="C6" s="30" t="s">
        <v>470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4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="2" customFormat="1" ht="18.75" spans="1:14">
      <c r="A11" s="12" t="s">
        <v>460</v>
      </c>
      <c r="B11" s="13"/>
      <c r="C11" s="13"/>
      <c r="D11" s="14"/>
      <c r="E11" s="15"/>
      <c r="F11" s="31"/>
      <c r="G11" s="16"/>
      <c r="H11" s="31"/>
      <c r="I11" s="12" t="s">
        <v>471</v>
      </c>
      <c r="J11" s="13"/>
      <c r="K11" s="13"/>
      <c r="L11" s="13"/>
      <c r="M11" s="13"/>
      <c r="N11" s="17"/>
    </row>
    <row r="12" ht="48" customHeight="1" spans="1:14">
      <c r="A12" s="18" t="s">
        <v>472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A13" sqref="A13:I13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473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401</v>
      </c>
      <c r="B2" s="5" t="s">
        <v>406</v>
      </c>
      <c r="C2" s="5" t="s">
        <v>452</v>
      </c>
      <c r="D2" s="5" t="s">
        <v>404</v>
      </c>
      <c r="E2" s="5" t="s">
        <v>405</v>
      </c>
      <c r="F2" s="4" t="s">
        <v>474</v>
      </c>
      <c r="G2" s="4" t="s">
        <v>432</v>
      </c>
      <c r="H2" s="20" t="s">
        <v>433</v>
      </c>
      <c r="I2" s="21" t="s">
        <v>435</v>
      </c>
    </row>
    <row r="3" s="1" customFormat="1" ht="16.5" spans="1:9">
      <c r="A3" s="4"/>
      <c r="B3" s="22"/>
      <c r="C3" s="22"/>
      <c r="D3" s="22"/>
      <c r="E3" s="22"/>
      <c r="F3" s="4" t="s">
        <v>475</v>
      </c>
      <c r="G3" s="4" t="s">
        <v>436</v>
      </c>
      <c r="H3" s="23"/>
      <c r="I3" s="24"/>
    </row>
    <row r="4" spans="1:9">
      <c r="A4" s="6">
        <v>1</v>
      </c>
      <c r="B4" s="6" t="s">
        <v>476</v>
      </c>
      <c r="C4" s="9" t="s">
        <v>477</v>
      </c>
      <c r="D4" s="7" t="s">
        <v>419</v>
      </c>
      <c r="E4" s="7" t="s">
        <v>61</v>
      </c>
      <c r="F4" s="9">
        <v>-1</v>
      </c>
      <c r="G4" s="9">
        <v>-0.8</v>
      </c>
      <c r="H4" s="9">
        <v>1.8</v>
      </c>
      <c r="I4" s="9" t="s">
        <v>422</v>
      </c>
    </row>
    <row r="5" spans="1:9">
      <c r="A5" s="6">
        <v>2</v>
      </c>
      <c r="B5" s="6" t="s">
        <v>476</v>
      </c>
      <c r="C5" s="9" t="s">
        <v>477</v>
      </c>
      <c r="D5" s="7" t="s">
        <v>426</v>
      </c>
      <c r="E5" s="7" t="s">
        <v>61</v>
      </c>
      <c r="F5" s="9">
        <v>-1</v>
      </c>
      <c r="G5" s="9">
        <v>-0.8</v>
      </c>
      <c r="H5" s="9">
        <v>1.8</v>
      </c>
      <c r="I5" s="9" t="s">
        <v>422</v>
      </c>
    </row>
    <row r="6" spans="1:9">
      <c r="A6" s="25"/>
      <c r="B6" s="25"/>
      <c r="C6" s="10"/>
      <c r="D6" s="10"/>
      <c r="E6" s="10"/>
      <c r="F6" s="10"/>
      <c r="G6" s="10"/>
      <c r="H6" s="10"/>
      <c r="I6" s="10"/>
    </row>
    <row r="7" spans="1:9">
      <c r="A7" s="25"/>
      <c r="B7" s="25"/>
      <c r="C7" s="10"/>
      <c r="D7" s="10"/>
      <c r="E7" s="10"/>
      <c r="F7" s="10"/>
      <c r="G7" s="10"/>
      <c r="H7" s="10"/>
      <c r="I7" s="10"/>
    </row>
    <row r="8" spans="1:9">
      <c r="A8" s="25"/>
      <c r="B8" s="25"/>
      <c r="C8" s="25"/>
      <c r="D8" s="25"/>
      <c r="E8" s="25"/>
      <c r="F8" s="25"/>
      <c r="G8" s="25"/>
      <c r="H8" s="25"/>
      <c r="I8" s="25"/>
    </row>
    <row r="9" spans="1:9">
      <c r="A9" s="25"/>
      <c r="B9" s="25"/>
      <c r="C9" s="25"/>
      <c r="D9" s="25"/>
      <c r="E9" s="25"/>
      <c r="F9" s="25"/>
      <c r="G9" s="25"/>
      <c r="H9" s="25"/>
      <c r="I9" s="25"/>
    </row>
    <row r="10" spans="1:9">
      <c r="A10" s="25"/>
      <c r="B10" s="25"/>
      <c r="C10" s="25"/>
      <c r="D10" s="25"/>
      <c r="E10" s="25"/>
      <c r="F10" s="25"/>
      <c r="G10" s="25"/>
      <c r="H10" s="25"/>
      <c r="I10" s="25"/>
    </row>
    <row r="11" spans="1:9">
      <c r="A11" s="25"/>
      <c r="B11" s="25"/>
      <c r="C11" s="25"/>
      <c r="D11" s="25"/>
      <c r="E11" s="25"/>
      <c r="F11" s="25"/>
      <c r="G11" s="25"/>
      <c r="H11" s="25"/>
      <c r="I11" s="25"/>
    </row>
    <row r="12" s="2" customFormat="1" ht="18.75" spans="1:9">
      <c r="A12" s="12" t="s">
        <v>478</v>
      </c>
      <c r="B12" s="13"/>
      <c r="C12" s="13"/>
      <c r="D12" s="14"/>
      <c r="E12" s="15"/>
      <c r="F12" s="12" t="s">
        <v>479</v>
      </c>
      <c r="G12" s="13"/>
      <c r="H12" s="14"/>
      <c r="I12" s="17"/>
    </row>
    <row r="13" ht="32" customHeight="1" spans="1:9">
      <c r="A13" s="18" t="s">
        <v>480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H21" sqref="H21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2">
      <c r="A1" s="3" t="s">
        <v>481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445</v>
      </c>
      <c r="B2" s="5" t="s">
        <v>406</v>
      </c>
      <c r="C2" s="5" t="s">
        <v>402</v>
      </c>
      <c r="D2" s="5" t="s">
        <v>403</v>
      </c>
      <c r="E2" s="5" t="s">
        <v>404</v>
      </c>
      <c r="F2" s="5" t="s">
        <v>405</v>
      </c>
      <c r="G2" s="4" t="s">
        <v>482</v>
      </c>
      <c r="H2" s="4" t="s">
        <v>483</v>
      </c>
      <c r="I2" s="4" t="s">
        <v>484</v>
      </c>
      <c r="J2" s="4" t="s">
        <v>485</v>
      </c>
      <c r="K2" s="5" t="s">
        <v>451</v>
      </c>
      <c r="L2" s="5" t="s">
        <v>415</v>
      </c>
    </row>
    <row r="3" spans="1:12">
      <c r="A3" s="6" t="s">
        <v>453</v>
      </c>
      <c r="B3" s="7" t="s">
        <v>420</v>
      </c>
      <c r="C3" s="8" t="s">
        <v>417</v>
      </c>
      <c r="D3" s="7" t="s">
        <v>418</v>
      </c>
      <c r="E3" s="7" t="s">
        <v>419</v>
      </c>
      <c r="F3" s="7" t="s">
        <v>61</v>
      </c>
      <c r="G3" s="9" t="s">
        <v>486</v>
      </c>
      <c r="H3" s="9" t="s">
        <v>487</v>
      </c>
      <c r="I3" s="10"/>
      <c r="J3" s="10"/>
      <c r="K3" s="9" t="s">
        <v>421</v>
      </c>
      <c r="L3" s="9" t="s">
        <v>422</v>
      </c>
    </row>
    <row r="4" spans="1:12">
      <c r="A4" s="6" t="s">
        <v>488</v>
      </c>
      <c r="B4" s="7" t="s">
        <v>420</v>
      </c>
      <c r="C4" s="8" t="s">
        <v>423</v>
      </c>
      <c r="D4" s="7" t="s">
        <v>418</v>
      </c>
      <c r="E4" s="7" t="s">
        <v>419</v>
      </c>
      <c r="F4" s="7" t="s">
        <v>61</v>
      </c>
      <c r="G4" s="9" t="s">
        <v>486</v>
      </c>
      <c r="H4" s="9" t="s">
        <v>487</v>
      </c>
      <c r="I4" s="10"/>
      <c r="J4" s="10"/>
      <c r="K4" s="9" t="s">
        <v>421</v>
      </c>
      <c r="L4" s="9" t="s">
        <v>422</v>
      </c>
    </row>
    <row r="5" spans="1:12">
      <c r="A5" s="6" t="s">
        <v>489</v>
      </c>
      <c r="B5" s="7" t="s">
        <v>420</v>
      </c>
      <c r="C5" s="8" t="s">
        <v>424</v>
      </c>
      <c r="D5" s="7" t="s">
        <v>418</v>
      </c>
      <c r="E5" s="7" t="s">
        <v>419</v>
      </c>
      <c r="F5" s="7" t="s">
        <v>61</v>
      </c>
      <c r="G5" s="9" t="s">
        <v>486</v>
      </c>
      <c r="H5" s="9" t="s">
        <v>487</v>
      </c>
      <c r="I5" s="10"/>
      <c r="J5" s="10"/>
      <c r="K5" s="9" t="s">
        <v>421</v>
      </c>
      <c r="L5" s="9" t="s">
        <v>422</v>
      </c>
    </row>
    <row r="6" spans="1:12">
      <c r="A6" s="6" t="s">
        <v>490</v>
      </c>
      <c r="B6" s="7" t="s">
        <v>420</v>
      </c>
      <c r="C6" s="11" t="s">
        <v>425</v>
      </c>
      <c r="D6" s="7" t="s">
        <v>418</v>
      </c>
      <c r="E6" s="7" t="s">
        <v>426</v>
      </c>
      <c r="F6" s="7" t="s">
        <v>61</v>
      </c>
      <c r="G6" s="9" t="s">
        <v>486</v>
      </c>
      <c r="H6" s="9" t="s">
        <v>487</v>
      </c>
      <c r="I6" s="10"/>
      <c r="J6" s="10"/>
      <c r="K6" s="9" t="s">
        <v>421</v>
      </c>
      <c r="L6" s="9" t="s">
        <v>422</v>
      </c>
    </row>
    <row r="7" spans="1:12">
      <c r="A7" s="6" t="s">
        <v>491</v>
      </c>
      <c r="B7" s="7" t="s">
        <v>420</v>
      </c>
      <c r="C7" s="8" t="s">
        <v>417</v>
      </c>
      <c r="D7" s="7" t="s">
        <v>418</v>
      </c>
      <c r="E7" s="7" t="s">
        <v>419</v>
      </c>
      <c r="F7" s="7" t="s">
        <v>61</v>
      </c>
      <c r="G7" s="9" t="s">
        <v>492</v>
      </c>
      <c r="H7" s="9" t="s">
        <v>493</v>
      </c>
      <c r="I7" s="10"/>
      <c r="J7" s="10"/>
      <c r="K7" s="9" t="s">
        <v>421</v>
      </c>
      <c r="L7" s="9" t="s">
        <v>422</v>
      </c>
    </row>
    <row r="8" spans="1:12">
      <c r="A8" s="6" t="s">
        <v>494</v>
      </c>
      <c r="B8" s="7" t="s">
        <v>420</v>
      </c>
      <c r="C8" s="8" t="s">
        <v>423</v>
      </c>
      <c r="D8" s="7" t="s">
        <v>418</v>
      </c>
      <c r="E8" s="7" t="s">
        <v>419</v>
      </c>
      <c r="F8" s="7" t="s">
        <v>61</v>
      </c>
      <c r="G8" s="9" t="s">
        <v>492</v>
      </c>
      <c r="H8" s="9" t="s">
        <v>493</v>
      </c>
      <c r="I8" s="10"/>
      <c r="J8" s="10"/>
      <c r="K8" s="9" t="s">
        <v>421</v>
      </c>
      <c r="L8" s="9" t="s">
        <v>422</v>
      </c>
    </row>
    <row r="9" spans="1:12">
      <c r="A9" s="6" t="s">
        <v>495</v>
      </c>
      <c r="B9" s="7" t="s">
        <v>420</v>
      </c>
      <c r="C9" s="8" t="s">
        <v>424</v>
      </c>
      <c r="D9" s="7" t="s">
        <v>418</v>
      </c>
      <c r="E9" s="7" t="s">
        <v>419</v>
      </c>
      <c r="F9" s="7" t="s">
        <v>61</v>
      </c>
      <c r="G9" s="9" t="s">
        <v>492</v>
      </c>
      <c r="H9" s="9" t="s">
        <v>493</v>
      </c>
      <c r="I9" s="10"/>
      <c r="J9" s="10"/>
      <c r="K9" s="9" t="s">
        <v>421</v>
      </c>
      <c r="L9" s="9" t="s">
        <v>422</v>
      </c>
    </row>
    <row r="10" spans="1:12">
      <c r="A10" s="6" t="s">
        <v>496</v>
      </c>
      <c r="B10" s="7" t="s">
        <v>420</v>
      </c>
      <c r="C10" s="11" t="s">
        <v>425</v>
      </c>
      <c r="D10" s="7" t="s">
        <v>418</v>
      </c>
      <c r="E10" s="7" t="s">
        <v>426</v>
      </c>
      <c r="F10" s="7" t="s">
        <v>61</v>
      </c>
      <c r="G10" s="9" t="s">
        <v>492</v>
      </c>
      <c r="H10" s="9" t="s">
        <v>493</v>
      </c>
      <c r="I10" s="10"/>
      <c r="J10" s="10"/>
      <c r="K10" s="9" t="s">
        <v>421</v>
      </c>
      <c r="L10" s="9" t="s">
        <v>422</v>
      </c>
    </row>
    <row r="11" s="2" customFormat="1" ht="18.75" spans="1:12">
      <c r="A11" s="12" t="s">
        <v>497</v>
      </c>
      <c r="B11" s="13"/>
      <c r="C11" s="13"/>
      <c r="D11" s="13"/>
      <c r="E11" s="14"/>
      <c r="F11" s="15"/>
      <c r="G11" s="16"/>
      <c r="H11" s="12" t="s">
        <v>498</v>
      </c>
      <c r="I11" s="13"/>
      <c r="J11" s="13"/>
      <c r="K11" s="13"/>
      <c r="L11" s="17"/>
    </row>
    <row r="12" ht="67" customHeight="1" spans="1:12">
      <c r="A12" s="18" t="s">
        <v>499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E18" sqref="E1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00" t="s">
        <v>35</v>
      </c>
      <c r="C2" s="401"/>
      <c r="D2" s="401"/>
      <c r="E2" s="401"/>
      <c r="F2" s="401"/>
      <c r="G2" s="401"/>
      <c r="H2" s="401"/>
      <c r="I2" s="402"/>
    </row>
    <row r="3" ht="28" customHeight="1" spans="2:9">
      <c r="B3" s="403"/>
      <c r="C3" s="404"/>
      <c r="D3" s="405" t="s">
        <v>36</v>
      </c>
      <c r="E3" s="406"/>
      <c r="F3" s="407" t="s">
        <v>37</v>
      </c>
      <c r="G3" s="408"/>
      <c r="H3" s="405" t="s">
        <v>38</v>
      </c>
      <c r="I3" s="409"/>
    </row>
    <row r="4" ht="28" customHeight="1" spans="2:9">
      <c r="B4" s="403" t="s">
        <v>39</v>
      </c>
      <c r="C4" s="404" t="s">
        <v>40</v>
      </c>
      <c r="D4" s="404" t="s">
        <v>41</v>
      </c>
      <c r="E4" s="404" t="s">
        <v>42</v>
      </c>
      <c r="F4" s="410" t="s">
        <v>41</v>
      </c>
      <c r="G4" s="410" t="s">
        <v>42</v>
      </c>
      <c r="H4" s="404" t="s">
        <v>41</v>
      </c>
      <c r="I4" s="411" t="s">
        <v>42</v>
      </c>
    </row>
    <row r="5" ht="28" customHeight="1" spans="2:9">
      <c r="B5" s="412" t="s">
        <v>43</v>
      </c>
      <c r="C5" s="25">
        <v>13</v>
      </c>
      <c r="D5" s="25">
        <v>0</v>
      </c>
      <c r="E5" s="25">
        <v>1</v>
      </c>
      <c r="F5" s="413">
        <v>0</v>
      </c>
      <c r="G5" s="413">
        <v>1</v>
      </c>
      <c r="H5" s="25">
        <v>1</v>
      </c>
      <c r="I5" s="414">
        <v>2</v>
      </c>
    </row>
    <row r="6" ht="28" customHeight="1" spans="2:9">
      <c r="B6" s="412" t="s">
        <v>44</v>
      </c>
      <c r="C6" s="25">
        <v>20</v>
      </c>
      <c r="D6" s="25">
        <v>0</v>
      </c>
      <c r="E6" s="25">
        <v>1</v>
      </c>
      <c r="F6" s="413">
        <v>1</v>
      </c>
      <c r="G6" s="413">
        <v>2</v>
      </c>
      <c r="H6" s="25">
        <v>2</v>
      </c>
      <c r="I6" s="414">
        <v>3</v>
      </c>
    </row>
    <row r="7" ht="28" customHeight="1" spans="2:9">
      <c r="B7" s="412" t="s">
        <v>45</v>
      </c>
      <c r="C7" s="25">
        <v>32</v>
      </c>
      <c r="D7" s="25">
        <v>0</v>
      </c>
      <c r="E7" s="25">
        <v>1</v>
      </c>
      <c r="F7" s="413">
        <v>2</v>
      </c>
      <c r="G7" s="413">
        <v>3</v>
      </c>
      <c r="H7" s="25">
        <v>3</v>
      </c>
      <c r="I7" s="414">
        <v>4</v>
      </c>
    </row>
    <row r="8" ht="28" customHeight="1" spans="2:9">
      <c r="B8" s="412" t="s">
        <v>46</v>
      </c>
      <c r="C8" s="25">
        <v>50</v>
      </c>
      <c r="D8" s="25">
        <v>1</v>
      </c>
      <c r="E8" s="25">
        <v>2</v>
      </c>
      <c r="F8" s="413">
        <v>3</v>
      </c>
      <c r="G8" s="413">
        <v>4</v>
      </c>
      <c r="H8" s="25">
        <v>5</v>
      </c>
      <c r="I8" s="414">
        <v>6</v>
      </c>
    </row>
    <row r="9" ht="28" customHeight="1" spans="2:9">
      <c r="B9" s="412" t="s">
        <v>47</v>
      </c>
      <c r="C9" s="25">
        <v>80</v>
      </c>
      <c r="D9" s="25">
        <v>2</v>
      </c>
      <c r="E9" s="25">
        <v>3</v>
      </c>
      <c r="F9" s="413">
        <v>5</v>
      </c>
      <c r="G9" s="413">
        <v>6</v>
      </c>
      <c r="H9" s="25">
        <v>7</v>
      </c>
      <c r="I9" s="414">
        <v>8</v>
      </c>
    </row>
    <row r="10" ht="28" customHeight="1" spans="2:9">
      <c r="B10" s="412" t="s">
        <v>48</v>
      </c>
      <c r="C10" s="25">
        <v>125</v>
      </c>
      <c r="D10" s="25">
        <v>3</v>
      </c>
      <c r="E10" s="25">
        <v>4</v>
      </c>
      <c r="F10" s="413">
        <v>7</v>
      </c>
      <c r="G10" s="413">
        <v>8</v>
      </c>
      <c r="H10" s="25">
        <v>10</v>
      </c>
      <c r="I10" s="414">
        <v>11</v>
      </c>
    </row>
    <row r="11" ht="28" customHeight="1" spans="2:9">
      <c r="B11" s="412" t="s">
        <v>49</v>
      </c>
      <c r="C11" s="25">
        <v>200</v>
      </c>
      <c r="D11" s="25">
        <v>5</v>
      </c>
      <c r="E11" s="25">
        <v>6</v>
      </c>
      <c r="F11" s="413">
        <v>10</v>
      </c>
      <c r="G11" s="413">
        <v>11</v>
      </c>
      <c r="H11" s="25">
        <v>14</v>
      </c>
      <c r="I11" s="414">
        <v>15</v>
      </c>
    </row>
    <row r="12" ht="28" customHeight="1" spans="2:9">
      <c r="B12" s="415" t="s">
        <v>50</v>
      </c>
      <c r="C12" s="416">
        <v>315</v>
      </c>
      <c r="D12" s="416">
        <v>7</v>
      </c>
      <c r="E12" s="416">
        <v>8</v>
      </c>
      <c r="F12" s="417">
        <v>14</v>
      </c>
      <c r="G12" s="417">
        <v>15</v>
      </c>
      <c r="H12" s="416">
        <v>21</v>
      </c>
      <c r="I12" s="418">
        <v>22</v>
      </c>
    </row>
    <row r="14" spans="2:9">
      <c r="B14" s="419" t="s">
        <v>51</v>
      </c>
      <c r="C14" s="419"/>
      <c r="D14" s="41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topLeftCell="A6" workbookViewId="0">
      <selection activeCell="M10" sqref="M10"/>
    </sheetView>
  </sheetViews>
  <sheetFormatPr defaultColWidth="10.3333333333333" defaultRowHeight="16.5" customHeight="1"/>
  <cols>
    <col min="1" max="1" width="11.0833333333333" style="205" customWidth="1"/>
    <col min="2" max="9" width="10.3333333333333" style="205"/>
    <col min="10" max="10" width="8.83333333333333" style="205" customWidth="1"/>
    <col min="11" max="11" width="12" style="205" customWidth="1"/>
    <col min="12" max="16384" width="10.3333333333333" style="205"/>
  </cols>
  <sheetData>
    <row r="1" ht="21" spans="1:11">
      <c r="A1" s="327" t="s">
        <v>52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</row>
    <row r="2" ht="15" spans="1:11">
      <c r="A2" s="207" t="s">
        <v>53</v>
      </c>
      <c r="B2" s="101"/>
      <c r="C2" s="101"/>
      <c r="D2" s="208" t="s">
        <v>54</v>
      </c>
      <c r="E2" s="208"/>
      <c r="F2" s="101" t="s">
        <v>55</v>
      </c>
      <c r="G2" s="101"/>
      <c r="H2" s="209" t="s">
        <v>56</v>
      </c>
      <c r="I2" s="210" t="s">
        <v>55</v>
      </c>
      <c r="J2" s="210"/>
      <c r="K2" s="211"/>
    </row>
    <row r="3" ht="14.25" spans="1:11">
      <c r="A3" s="212" t="s">
        <v>57</v>
      </c>
      <c r="B3" s="213"/>
      <c r="C3" s="214"/>
      <c r="D3" s="215" t="s">
        <v>58</v>
      </c>
      <c r="E3" s="216"/>
      <c r="F3" s="216"/>
      <c r="G3" s="217"/>
      <c r="H3" s="215" t="s">
        <v>59</v>
      </c>
      <c r="I3" s="216"/>
      <c r="J3" s="216"/>
      <c r="K3" s="217"/>
    </row>
    <row r="4" ht="14.25" spans="1:11">
      <c r="A4" s="218" t="s">
        <v>60</v>
      </c>
      <c r="B4" s="219" t="s">
        <v>61</v>
      </c>
      <c r="C4" s="220"/>
      <c r="D4" s="218" t="s">
        <v>62</v>
      </c>
      <c r="E4" s="221"/>
      <c r="F4" s="222">
        <v>45717</v>
      </c>
      <c r="G4" s="223"/>
      <c r="H4" s="218" t="s">
        <v>63</v>
      </c>
      <c r="I4" s="221"/>
      <c r="J4" s="224" t="s">
        <v>64</v>
      </c>
      <c r="K4" s="225" t="s">
        <v>65</v>
      </c>
    </row>
    <row r="5" ht="14.25" spans="1:11">
      <c r="A5" s="226" t="s">
        <v>66</v>
      </c>
      <c r="B5" s="219" t="s">
        <v>67</v>
      </c>
      <c r="C5" s="220"/>
      <c r="D5" s="218" t="s">
        <v>68</v>
      </c>
      <c r="E5" s="221"/>
      <c r="F5" s="222">
        <v>46008</v>
      </c>
      <c r="G5" s="223"/>
      <c r="H5" s="218" t="s">
        <v>69</v>
      </c>
      <c r="I5" s="221"/>
      <c r="J5" s="224" t="s">
        <v>64</v>
      </c>
      <c r="K5" s="225" t="s">
        <v>65</v>
      </c>
    </row>
    <row r="6" ht="14.25" spans="1:11">
      <c r="A6" s="218" t="s">
        <v>70</v>
      </c>
      <c r="B6" s="229">
        <v>2</v>
      </c>
      <c r="C6" s="230">
        <v>6</v>
      </c>
      <c r="D6" s="226" t="s">
        <v>71</v>
      </c>
      <c r="E6" s="254"/>
      <c r="F6" s="222">
        <v>46012</v>
      </c>
      <c r="G6" s="223"/>
      <c r="H6" s="218" t="s">
        <v>72</v>
      </c>
      <c r="I6" s="221"/>
      <c r="J6" s="224" t="s">
        <v>64</v>
      </c>
      <c r="K6" s="225" t="s">
        <v>65</v>
      </c>
    </row>
    <row r="7" ht="14.25" spans="1:11">
      <c r="A7" s="218" t="s">
        <v>73</v>
      </c>
      <c r="B7" s="234" t="s">
        <v>74</v>
      </c>
      <c r="C7" s="235"/>
      <c r="D7" s="226" t="s">
        <v>75</v>
      </c>
      <c r="E7" s="253"/>
      <c r="F7" s="222">
        <v>46020</v>
      </c>
      <c r="G7" s="223"/>
      <c r="H7" s="218" t="s">
        <v>76</v>
      </c>
      <c r="I7" s="221"/>
      <c r="J7" s="224" t="s">
        <v>64</v>
      </c>
      <c r="K7" s="225" t="s">
        <v>65</v>
      </c>
    </row>
    <row r="8" ht="15" spans="1:11">
      <c r="A8" s="237" t="s">
        <v>77</v>
      </c>
      <c r="B8" s="238" t="s">
        <v>78</v>
      </c>
      <c r="C8" s="239"/>
      <c r="D8" s="240" t="s">
        <v>79</v>
      </c>
      <c r="E8" s="241"/>
      <c r="F8" s="242">
        <v>45659</v>
      </c>
      <c r="G8" s="243"/>
      <c r="H8" s="240" t="s">
        <v>80</v>
      </c>
      <c r="I8" s="241"/>
      <c r="J8" s="265" t="s">
        <v>64</v>
      </c>
      <c r="K8" s="266" t="s">
        <v>65</v>
      </c>
    </row>
    <row r="9" ht="15" spans="1:11">
      <c r="A9" s="328" t="s">
        <v>81</v>
      </c>
      <c r="B9" s="329"/>
      <c r="C9" s="329"/>
      <c r="D9" s="329"/>
      <c r="E9" s="329"/>
      <c r="F9" s="329"/>
      <c r="G9" s="329"/>
      <c r="H9" s="329"/>
      <c r="I9" s="329"/>
      <c r="J9" s="329"/>
      <c r="K9" s="330"/>
    </row>
    <row r="10" ht="15" spans="1:11">
      <c r="A10" s="331" t="s">
        <v>82</v>
      </c>
      <c r="B10" s="332"/>
      <c r="C10" s="332"/>
      <c r="D10" s="332"/>
      <c r="E10" s="332"/>
      <c r="F10" s="332"/>
      <c r="G10" s="332"/>
      <c r="H10" s="332"/>
      <c r="I10" s="332"/>
      <c r="J10" s="332"/>
      <c r="K10" s="333"/>
    </row>
    <row r="11" ht="14.25" spans="1:11">
      <c r="A11" s="334" t="s">
        <v>83</v>
      </c>
      <c r="B11" s="335" t="s">
        <v>84</v>
      </c>
      <c r="C11" s="336" t="s">
        <v>85</v>
      </c>
      <c r="D11" s="337"/>
      <c r="E11" s="338" t="s">
        <v>86</v>
      </c>
      <c r="F11" s="335" t="s">
        <v>84</v>
      </c>
      <c r="G11" s="336" t="s">
        <v>85</v>
      </c>
      <c r="H11" s="336" t="s">
        <v>87</v>
      </c>
      <c r="I11" s="338" t="s">
        <v>88</v>
      </c>
      <c r="J11" s="335" t="s">
        <v>84</v>
      </c>
      <c r="K11" s="339" t="s">
        <v>85</v>
      </c>
    </row>
    <row r="12" ht="14.25" spans="1:11">
      <c r="A12" s="226" t="s">
        <v>89</v>
      </c>
      <c r="B12" s="252" t="s">
        <v>84</v>
      </c>
      <c r="C12" s="224" t="s">
        <v>85</v>
      </c>
      <c r="D12" s="253"/>
      <c r="E12" s="254" t="s">
        <v>90</v>
      </c>
      <c r="F12" s="252" t="s">
        <v>84</v>
      </c>
      <c r="G12" s="224" t="s">
        <v>85</v>
      </c>
      <c r="H12" s="224" t="s">
        <v>87</v>
      </c>
      <c r="I12" s="254" t="s">
        <v>91</v>
      </c>
      <c r="J12" s="252" t="s">
        <v>84</v>
      </c>
      <c r="K12" s="225" t="s">
        <v>85</v>
      </c>
    </row>
    <row r="13" ht="14.25" spans="1:11">
      <c r="A13" s="226" t="s">
        <v>92</v>
      </c>
      <c r="B13" s="252" t="s">
        <v>84</v>
      </c>
      <c r="C13" s="224" t="s">
        <v>85</v>
      </c>
      <c r="D13" s="253"/>
      <c r="E13" s="254" t="s">
        <v>93</v>
      </c>
      <c r="F13" s="224" t="s">
        <v>94</v>
      </c>
      <c r="G13" s="224" t="s">
        <v>95</v>
      </c>
      <c r="H13" s="224" t="s">
        <v>87</v>
      </c>
      <c r="I13" s="254" t="s">
        <v>96</v>
      </c>
      <c r="J13" s="252" t="s">
        <v>84</v>
      </c>
      <c r="K13" s="225" t="s">
        <v>85</v>
      </c>
    </row>
    <row r="14" ht="15" spans="1:11">
      <c r="A14" s="240" t="s">
        <v>97</v>
      </c>
      <c r="B14" s="241"/>
      <c r="C14" s="241"/>
      <c r="D14" s="241"/>
      <c r="E14" s="241"/>
      <c r="F14" s="241"/>
      <c r="G14" s="241"/>
      <c r="H14" s="241"/>
      <c r="I14" s="241"/>
      <c r="J14" s="241"/>
      <c r="K14" s="244"/>
    </row>
    <row r="15" ht="15" spans="1:11">
      <c r="A15" s="331" t="s">
        <v>98</v>
      </c>
      <c r="B15" s="332"/>
      <c r="C15" s="332"/>
      <c r="D15" s="332"/>
      <c r="E15" s="332"/>
      <c r="F15" s="332"/>
      <c r="G15" s="332"/>
      <c r="H15" s="332"/>
      <c r="I15" s="332"/>
      <c r="J15" s="332"/>
      <c r="K15" s="333"/>
    </row>
    <row r="16" ht="14.25" spans="1:11">
      <c r="A16" s="340" t="s">
        <v>99</v>
      </c>
      <c r="B16" s="336" t="s">
        <v>94</v>
      </c>
      <c r="C16" s="336" t="s">
        <v>95</v>
      </c>
      <c r="D16" s="341"/>
      <c r="E16" s="342" t="s">
        <v>100</v>
      </c>
      <c r="F16" s="336" t="s">
        <v>94</v>
      </c>
      <c r="G16" s="336" t="s">
        <v>95</v>
      </c>
      <c r="H16" s="343"/>
      <c r="I16" s="342" t="s">
        <v>101</v>
      </c>
      <c r="J16" s="336" t="s">
        <v>94</v>
      </c>
      <c r="K16" s="339" t="s">
        <v>95</v>
      </c>
    </row>
    <row r="17" customHeight="1" spans="1:22">
      <c r="A17" s="231" t="s">
        <v>102</v>
      </c>
      <c r="B17" s="224" t="s">
        <v>94</v>
      </c>
      <c r="C17" s="224" t="s">
        <v>95</v>
      </c>
      <c r="D17" s="344"/>
      <c r="E17" s="232" t="s">
        <v>103</v>
      </c>
      <c r="F17" s="224" t="s">
        <v>94</v>
      </c>
      <c r="G17" s="224" t="s">
        <v>95</v>
      </c>
      <c r="H17" s="345"/>
      <c r="I17" s="232" t="s">
        <v>104</v>
      </c>
      <c r="J17" s="224" t="s">
        <v>94</v>
      </c>
      <c r="K17" s="225" t="s">
        <v>95</v>
      </c>
      <c r="L17" s="346"/>
      <c r="M17" s="346"/>
      <c r="N17" s="346"/>
      <c r="O17" s="346"/>
      <c r="P17" s="346"/>
      <c r="Q17" s="346"/>
      <c r="R17" s="346"/>
      <c r="S17" s="346"/>
      <c r="T17" s="346"/>
      <c r="U17" s="346"/>
      <c r="V17" s="346"/>
    </row>
    <row r="18" ht="18" customHeight="1" spans="1:22">
      <c r="A18" s="347" t="s">
        <v>105</v>
      </c>
      <c r="B18" s="348"/>
      <c r="C18" s="348"/>
      <c r="D18" s="348"/>
      <c r="E18" s="348"/>
      <c r="F18" s="348"/>
      <c r="G18" s="348"/>
      <c r="H18" s="348"/>
      <c r="I18" s="348"/>
      <c r="J18" s="348"/>
      <c r="K18" s="349"/>
    </row>
    <row r="19" s="326" customFormat="1" ht="18" customHeight="1" spans="1:22">
      <c r="A19" s="331" t="s">
        <v>106</v>
      </c>
      <c r="B19" s="332"/>
      <c r="C19" s="332"/>
      <c r="D19" s="332"/>
      <c r="E19" s="332"/>
      <c r="F19" s="332"/>
      <c r="G19" s="332"/>
      <c r="H19" s="332"/>
      <c r="I19" s="332"/>
      <c r="J19" s="332"/>
      <c r="K19" s="333"/>
    </row>
    <row r="20" customHeight="1" spans="1:22">
      <c r="A20" s="350" t="s">
        <v>107</v>
      </c>
      <c r="B20" s="351"/>
      <c r="C20" s="351"/>
      <c r="D20" s="351"/>
      <c r="E20" s="351"/>
      <c r="F20" s="351"/>
      <c r="G20" s="351"/>
      <c r="H20" s="351"/>
      <c r="I20" s="351"/>
      <c r="J20" s="351"/>
      <c r="K20" s="352"/>
    </row>
    <row r="21" ht="21.75" customHeight="1" spans="1:22">
      <c r="A21" s="353" t="s">
        <v>108</v>
      </c>
      <c r="B21" s="354" t="s">
        <v>109</v>
      </c>
      <c r="C21" s="354" t="s">
        <v>110</v>
      </c>
      <c r="D21" s="354" t="s">
        <v>111</v>
      </c>
      <c r="E21" s="354" t="s">
        <v>112</v>
      </c>
      <c r="F21" s="354" t="s">
        <v>113</v>
      </c>
      <c r="G21" s="354" t="s">
        <v>114</v>
      </c>
      <c r="H21" s="232"/>
      <c r="I21" s="232"/>
      <c r="J21" s="232"/>
      <c r="K21" s="284" t="s">
        <v>115</v>
      </c>
    </row>
    <row r="22" customHeight="1" spans="1:22">
      <c r="A22" s="355" t="s">
        <v>116</v>
      </c>
      <c r="B22" s="356">
        <v>1</v>
      </c>
      <c r="C22" s="356">
        <v>1</v>
      </c>
      <c r="D22" s="356">
        <v>1</v>
      </c>
      <c r="E22" s="356">
        <v>1</v>
      </c>
      <c r="F22" s="356">
        <v>1</v>
      </c>
      <c r="G22" s="356">
        <v>1</v>
      </c>
      <c r="H22" s="357"/>
      <c r="I22" s="357"/>
      <c r="J22" s="357"/>
      <c r="K22" s="358" t="s">
        <v>117</v>
      </c>
    </row>
    <row r="23" customHeight="1" spans="1:22">
      <c r="A23" s="355" t="s">
        <v>118</v>
      </c>
      <c r="B23" s="356">
        <v>1</v>
      </c>
      <c r="C23" s="356">
        <v>1</v>
      </c>
      <c r="D23" s="356">
        <v>1</v>
      </c>
      <c r="E23" s="356">
        <v>1</v>
      </c>
      <c r="F23" s="356">
        <v>1</v>
      </c>
      <c r="G23" s="356">
        <v>1</v>
      </c>
      <c r="H23" s="357"/>
      <c r="I23" s="357"/>
      <c r="J23" s="357"/>
      <c r="K23" s="358" t="s">
        <v>117</v>
      </c>
    </row>
    <row r="24" customHeight="1" spans="1:22">
      <c r="A24" s="355"/>
      <c r="B24" s="356"/>
      <c r="C24" s="356"/>
      <c r="D24" s="356"/>
      <c r="E24" s="356"/>
      <c r="F24" s="356"/>
      <c r="G24" s="356"/>
      <c r="H24" s="357"/>
      <c r="I24" s="357"/>
      <c r="J24" s="357"/>
      <c r="K24" s="358"/>
    </row>
    <row r="25" customHeight="1" spans="1:22">
      <c r="A25" s="355"/>
      <c r="B25" s="356"/>
      <c r="C25" s="356"/>
      <c r="D25" s="356"/>
      <c r="E25" s="356"/>
      <c r="F25" s="356"/>
      <c r="G25" s="356"/>
      <c r="H25" s="357"/>
      <c r="I25" s="357"/>
      <c r="J25" s="357"/>
      <c r="K25" s="358"/>
    </row>
    <row r="26" customHeight="1" spans="1:22">
      <c r="A26" s="359"/>
      <c r="B26" s="357"/>
      <c r="C26" s="357"/>
      <c r="D26" s="357"/>
      <c r="E26" s="357"/>
      <c r="F26" s="357"/>
      <c r="G26" s="357"/>
      <c r="H26" s="357"/>
      <c r="I26" s="357"/>
      <c r="J26" s="357"/>
      <c r="K26" s="360"/>
    </row>
    <row r="27" customHeight="1" spans="1:22">
      <c r="A27" s="361"/>
      <c r="B27" s="357"/>
      <c r="C27" s="357"/>
      <c r="D27" s="357"/>
      <c r="E27" s="357"/>
      <c r="F27" s="357"/>
      <c r="G27" s="357"/>
      <c r="H27" s="357"/>
      <c r="I27" s="357"/>
      <c r="J27" s="357"/>
      <c r="K27" s="360"/>
    </row>
    <row r="28" customHeight="1" spans="1:22">
      <c r="A28" s="361"/>
      <c r="B28" s="357"/>
      <c r="C28" s="357"/>
      <c r="D28" s="357"/>
      <c r="E28" s="357"/>
      <c r="F28" s="357"/>
      <c r="G28" s="357"/>
      <c r="H28" s="357"/>
      <c r="I28" s="357"/>
      <c r="J28" s="357"/>
      <c r="K28" s="360"/>
    </row>
    <row r="29" ht="18" customHeight="1" spans="1:22">
      <c r="A29" s="362" t="s">
        <v>119</v>
      </c>
      <c r="B29" s="363"/>
      <c r="C29" s="363"/>
      <c r="D29" s="363"/>
      <c r="E29" s="363"/>
      <c r="F29" s="363"/>
      <c r="G29" s="363"/>
      <c r="H29" s="363"/>
      <c r="I29" s="363"/>
      <c r="J29" s="363"/>
      <c r="K29" s="364"/>
    </row>
    <row r="30" ht="18.75" customHeight="1" spans="1:22">
      <c r="A30" s="365" t="s">
        <v>120</v>
      </c>
      <c r="B30" s="366"/>
      <c r="C30" s="366"/>
      <c r="D30" s="366"/>
      <c r="E30" s="366"/>
      <c r="F30" s="366"/>
      <c r="G30" s="366"/>
      <c r="H30" s="366"/>
      <c r="I30" s="366"/>
      <c r="J30" s="366"/>
      <c r="K30" s="367"/>
    </row>
    <row r="31" ht="18.75" customHeight="1" spans="1:22">
      <c r="A31" s="368"/>
      <c r="B31" s="369"/>
      <c r="C31" s="369"/>
      <c r="D31" s="369"/>
      <c r="E31" s="369"/>
      <c r="F31" s="369"/>
      <c r="G31" s="369"/>
      <c r="H31" s="369"/>
      <c r="I31" s="369"/>
      <c r="J31" s="369"/>
      <c r="K31" s="370"/>
    </row>
    <row r="32" ht="18" customHeight="1" spans="1:22">
      <c r="A32" s="362" t="s">
        <v>121</v>
      </c>
      <c r="B32" s="363"/>
      <c r="C32" s="363"/>
      <c r="D32" s="363"/>
      <c r="E32" s="363"/>
      <c r="F32" s="363"/>
      <c r="G32" s="363"/>
      <c r="H32" s="363"/>
      <c r="I32" s="363"/>
      <c r="J32" s="363"/>
      <c r="K32" s="364"/>
    </row>
    <row r="33" ht="14.25" spans="1:11">
      <c r="A33" s="371" t="s">
        <v>122</v>
      </c>
      <c r="B33" s="372"/>
      <c r="C33" s="372"/>
      <c r="D33" s="372"/>
      <c r="E33" s="372"/>
      <c r="F33" s="372"/>
      <c r="G33" s="372"/>
      <c r="H33" s="372"/>
      <c r="I33" s="372"/>
      <c r="J33" s="372"/>
      <c r="K33" s="373"/>
    </row>
    <row r="34" ht="15" spans="1:11">
      <c r="A34" s="117" t="s">
        <v>123</v>
      </c>
      <c r="B34" s="119"/>
      <c r="C34" s="224" t="s">
        <v>64</v>
      </c>
      <c r="D34" s="224" t="s">
        <v>65</v>
      </c>
      <c r="E34" s="374" t="s">
        <v>124</v>
      </c>
      <c r="F34" s="375"/>
      <c r="G34" s="375"/>
      <c r="H34" s="375"/>
      <c r="I34" s="375"/>
      <c r="J34" s="375"/>
      <c r="K34" s="376"/>
    </row>
    <row r="35" ht="15" spans="1:11">
      <c r="A35" s="377" t="s">
        <v>125</v>
      </c>
      <c r="B35" s="377"/>
      <c r="C35" s="377"/>
      <c r="D35" s="377"/>
      <c r="E35" s="377"/>
      <c r="F35" s="377"/>
      <c r="G35" s="377"/>
      <c r="H35" s="377"/>
      <c r="I35" s="377"/>
      <c r="J35" s="377"/>
      <c r="K35" s="377"/>
    </row>
    <row r="36" ht="14.25" spans="1:11">
      <c r="A36" s="378" t="s">
        <v>126</v>
      </c>
      <c r="B36" s="379"/>
      <c r="C36" s="379"/>
      <c r="D36" s="379"/>
      <c r="E36" s="379"/>
      <c r="F36" s="379"/>
      <c r="G36" s="379"/>
      <c r="H36" s="379"/>
      <c r="I36" s="379"/>
      <c r="J36" s="379"/>
      <c r="K36" s="380"/>
    </row>
    <row r="37" ht="14.25" spans="1:11">
      <c r="A37" s="378" t="s">
        <v>127</v>
      </c>
      <c r="B37" s="379"/>
      <c r="C37" s="379"/>
      <c r="D37" s="379"/>
      <c r="E37" s="379"/>
      <c r="F37" s="379"/>
      <c r="G37" s="379"/>
      <c r="H37" s="379"/>
      <c r="I37" s="379"/>
      <c r="J37" s="379"/>
      <c r="K37" s="380"/>
    </row>
    <row r="38" ht="14.25" spans="1:11">
      <c r="A38" s="378" t="s">
        <v>128</v>
      </c>
      <c r="B38" s="381"/>
      <c r="C38" s="381"/>
      <c r="D38" s="381"/>
      <c r="E38" s="381"/>
      <c r="F38" s="381"/>
      <c r="G38" s="381"/>
      <c r="H38" s="381"/>
      <c r="I38" s="381"/>
      <c r="J38" s="381"/>
      <c r="K38" s="382"/>
    </row>
    <row r="39" ht="14.25" spans="1:11">
      <c r="A39" s="383" t="s">
        <v>129</v>
      </c>
      <c r="B39" s="293"/>
      <c r="C39" s="293"/>
      <c r="D39" s="293"/>
      <c r="E39" s="293"/>
      <c r="F39" s="293"/>
      <c r="G39" s="293"/>
      <c r="H39" s="293"/>
      <c r="I39" s="293"/>
      <c r="J39" s="293"/>
      <c r="K39" s="294"/>
    </row>
    <row r="40" ht="14.25" spans="1:11">
      <c r="A40" s="383"/>
      <c r="B40" s="293"/>
      <c r="C40" s="293"/>
      <c r="D40" s="293"/>
      <c r="E40" s="293"/>
      <c r="F40" s="293"/>
      <c r="G40" s="293"/>
      <c r="H40" s="293"/>
      <c r="I40" s="293"/>
      <c r="J40" s="293"/>
      <c r="K40" s="294"/>
    </row>
    <row r="41" ht="14.25" spans="1:11">
      <c r="A41" s="383"/>
      <c r="B41" s="293"/>
      <c r="C41" s="293"/>
      <c r="D41" s="293"/>
      <c r="E41" s="293"/>
      <c r="F41" s="293"/>
      <c r="G41" s="293"/>
      <c r="H41" s="293"/>
      <c r="I41" s="293"/>
      <c r="J41" s="293"/>
      <c r="K41" s="294"/>
    </row>
    <row r="42" ht="14.25" spans="1:11">
      <c r="A42" s="292"/>
      <c r="B42" s="293"/>
      <c r="C42" s="293"/>
      <c r="D42" s="293"/>
      <c r="E42" s="293"/>
      <c r="F42" s="293"/>
      <c r="G42" s="293"/>
      <c r="H42" s="293"/>
      <c r="I42" s="293"/>
      <c r="J42" s="293"/>
      <c r="K42" s="294"/>
    </row>
    <row r="43" ht="15" spans="1:11">
      <c r="A43" s="285" t="s">
        <v>130</v>
      </c>
      <c r="B43" s="286"/>
      <c r="C43" s="286"/>
      <c r="D43" s="286"/>
      <c r="E43" s="286"/>
      <c r="F43" s="286"/>
      <c r="G43" s="286"/>
      <c r="H43" s="286"/>
      <c r="I43" s="286"/>
      <c r="J43" s="286"/>
      <c r="K43" s="287"/>
    </row>
    <row r="44" ht="15" spans="1:11">
      <c r="A44" s="331" t="s">
        <v>131</v>
      </c>
      <c r="B44" s="332"/>
      <c r="C44" s="332"/>
      <c r="D44" s="332"/>
      <c r="E44" s="332"/>
      <c r="F44" s="332"/>
      <c r="G44" s="332"/>
      <c r="H44" s="332"/>
      <c r="I44" s="332"/>
      <c r="J44" s="332"/>
      <c r="K44" s="333"/>
    </row>
    <row r="45" ht="14.25" spans="1:11">
      <c r="A45" s="340" t="s">
        <v>132</v>
      </c>
      <c r="B45" s="336" t="s">
        <v>94</v>
      </c>
      <c r="C45" s="336" t="s">
        <v>95</v>
      </c>
      <c r="D45" s="336" t="s">
        <v>87</v>
      </c>
      <c r="E45" s="342" t="s">
        <v>133</v>
      </c>
      <c r="F45" s="336" t="s">
        <v>94</v>
      </c>
      <c r="G45" s="336" t="s">
        <v>95</v>
      </c>
      <c r="H45" s="336" t="s">
        <v>87</v>
      </c>
      <c r="I45" s="342" t="s">
        <v>134</v>
      </c>
      <c r="J45" s="336" t="s">
        <v>94</v>
      </c>
      <c r="K45" s="339" t="s">
        <v>95</v>
      </c>
    </row>
    <row r="46" ht="14.25" spans="1:11">
      <c r="A46" s="231" t="s">
        <v>86</v>
      </c>
      <c r="B46" s="224" t="s">
        <v>94</v>
      </c>
      <c r="C46" s="224" t="s">
        <v>95</v>
      </c>
      <c r="D46" s="224" t="s">
        <v>87</v>
      </c>
      <c r="E46" s="232" t="s">
        <v>93</v>
      </c>
      <c r="F46" s="224" t="s">
        <v>94</v>
      </c>
      <c r="G46" s="224" t="s">
        <v>95</v>
      </c>
      <c r="H46" s="224" t="s">
        <v>87</v>
      </c>
      <c r="I46" s="232" t="s">
        <v>104</v>
      </c>
      <c r="J46" s="224" t="s">
        <v>94</v>
      </c>
      <c r="K46" s="225" t="s">
        <v>95</v>
      </c>
    </row>
    <row r="47" ht="15" spans="1:11">
      <c r="A47" s="240" t="s">
        <v>135</v>
      </c>
      <c r="B47" s="241"/>
      <c r="C47" s="241"/>
      <c r="D47" s="241"/>
      <c r="E47" s="241"/>
      <c r="F47" s="241"/>
      <c r="G47" s="241"/>
      <c r="H47" s="241"/>
      <c r="I47" s="241"/>
      <c r="J47" s="241"/>
      <c r="K47" s="244"/>
    </row>
    <row r="48" ht="15" spans="1:11">
      <c r="A48" s="377" t="s">
        <v>136</v>
      </c>
      <c r="B48" s="377"/>
      <c r="C48" s="377"/>
      <c r="D48" s="377"/>
      <c r="E48" s="377"/>
      <c r="F48" s="377"/>
      <c r="G48" s="377"/>
      <c r="H48" s="377"/>
      <c r="I48" s="377"/>
      <c r="J48" s="377"/>
      <c r="K48" s="377"/>
    </row>
    <row r="49" ht="15" spans="1:11">
      <c r="A49" s="378" t="s">
        <v>137</v>
      </c>
      <c r="B49" s="381"/>
      <c r="C49" s="381"/>
      <c r="D49" s="381"/>
      <c r="E49" s="381"/>
      <c r="F49" s="381"/>
      <c r="G49" s="381"/>
      <c r="H49" s="381"/>
      <c r="I49" s="381"/>
      <c r="J49" s="381"/>
      <c r="K49" s="382"/>
    </row>
    <row r="50" ht="15" spans="1:11">
      <c r="A50" s="384" t="s">
        <v>138</v>
      </c>
      <c r="B50" s="299" t="s">
        <v>139</v>
      </c>
      <c r="C50" s="299"/>
      <c r="D50" s="385" t="s">
        <v>140</v>
      </c>
      <c r="E50" s="386" t="s">
        <v>141</v>
      </c>
      <c r="F50" s="387" t="s">
        <v>142</v>
      </c>
      <c r="G50" s="388">
        <v>46010</v>
      </c>
      <c r="H50" s="389" t="s">
        <v>143</v>
      </c>
      <c r="I50" s="390"/>
      <c r="J50" s="105" t="s">
        <v>144</v>
      </c>
      <c r="K50" s="391"/>
    </row>
    <row r="51" ht="15" spans="1:11">
      <c r="A51" s="377" t="s">
        <v>145</v>
      </c>
      <c r="B51" s="377"/>
      <c r="C51" s="377"/>
      <c r="D51" s="377"/>
      <c r="E51" s="377"/>
      <c r="F51" s="377"/>
      <c r="G51" s="377"/>
      <c r="H51" s="377"/>
      <c r="I51" s="377"/>
      <c r="J51" s="377"/>
      <c r="K51" s="377"/>
    </row>
    <row r="52" ht="15" spans="1:11">
      <c r="A52" s="392"/>
      <c r="B52" s="393"/>
      <c r="C52" s="393"/>
      <c r="D52" s="393"/>
      <c r="E52" s="393"/>
      <c r="F52" s="393"/>
      <c r="G52" s="393"/>
      <c r="H52" s="393"/>
      <c r="I52" s="393"/>
      <c r="J52" s="393"/>
      <c r="K52" s="394"/>
    </row>
    <row r="53" ht="15" spans="1:11">
      <c r="A53" s="384" t="s">
        <v>138</v>
      </c>
      <c r="B53" s="395"/>
      <c r="C53" s="395"/>
      <c r="D53" s="385" t="s">
        <v>140</v>
      </c>
      <c r="E53" s="396"/>
      <c r="F53" s="387" t="s">
        <v>146</v>
      </c>
      <c r="G53" s="397"/>
      <c r="H53" s="389" t="s">
        <v>143</v>
      </c>
      <c r="I53" s="390"/>
      <c r="J53" s="398"/>
      <c r="K53" s="39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136525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9"/>
  <sheetViews>
    <sheetView tabSelected="1" workbookViewId="0">
      <selection activeCell="L8" sqref="L8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9" width="16.5" style="64" customWidth="1"/>
    <col min="10" max="10" width="17" style="64" customWidth="1"/>
    <col min="11" max="11" width="18.5" style="63" customWidth="1"/>
    <col min="12" max="12" width="16.6666666666667" style="63" customWidth="1"/>
    <col min="13" max="13" width="14.1666666666667" style="63" customWidth="1"/>
    <col min="14" max="14" width="16.3333333333333" style="63" customWidth="1"/>
    <col min="15" max="16384" width="9" style="63"/>
  </cols>
  <sheetData>
    <row r="1" ht="19.5" customHeight="1" spans="1:14">
      <c r="A1" s="65" t="s">
        <v>147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19.5" customHeight="1" spans="1:14">
      <c r="A2" s="67" t="s">
        <v>60</v>
      </c>
      <c r="B2" s="68" t="s">
        <v>61</v>
      </c>
      <c r="C2" s="68"/>
      <c r="D2" s="69" t="s">
        <v>66</v>
      </c>
      <c r="E2" s="68" t="s">
        <v>148</v>
      </c>
      <c r="F2" s="68"/>
      <c r="G2" s="68"/>
      <c r="H2" s="70"/>
      <c r="I2" s="71" t="s">
        <v>56</v>
      </c>
      <c r="J2" s="68" t="s">
        <v>56</v>
      </c>
      <c r="K2" s="68"/>
      <c r="L2" s="68"/>
      <c r="M2" s="68"/>
      <c r="N2" s="68"/>
    </row>
    <row r="3" ht="19.5" customHeight="1" spans="1:14">
      <c r="A3" s="72" t="s">
        <v>149</v>
      </c>
      <c r="B3" s="73" t="s">
        <v>150</v>
      </c>
      <c r="C3" s="73"/>
      <c r="D3" s="73"/>
      <c r="E3" s="73"/>
      <c r="F3" s="73"/>
      <c r="G3" s="73"/>
      <c r="H3" s="70"/>
      <c r="I3" s="72" t="s">
        <v>151</v>
      </c>
      <c r="J3" s="72"/>
      <c r="K3" s="72"/>
      <c r="L3" s="72"/>
      <c r="M3" s="72"/>
      <c r="N3" s="72"/>
    </row>
    <row r="4" ht="19.5" customHeight="1" spans="1:14">
      <c r="A4" s="72"/>
      <c r="B4" s="317" t="s">
        <v>152</v>
      </c>
      <c r="C4" s="317" t="s">
        <v>153</v>
      </c>
      <c r="D4" s="317" t="s">
        <v>154</v>
      </c>
      <c r="E4" s="317" t="s">
        <v>155</v>
      </c>
      <c r="F4" s="317" t="s">
        <v>156</v>
      </c>
      <c r="G4" s="317" t="s">
        <v>157</v>
      </c>
      <c r="H4" s="70"/>
      <c r="I4" s="72" t="s">
        <v>158</v>
      </c>
      <c r="J4" s="72" t="s">
        <v>158</v>
      </c>
      <c r="K4" s="72" t="s">
        <v>159</v>
      </c>
      <c r="L4" s="72"/>
      <c r="M4" s="318" t="s">
        <v>160</v>
      </c>
      <c r="N4" s="72"/>
    </row>
    <row r="5" ht="19.5" customHeight="1" spans="1:14">
      <c r="A5" s="72"/>
      <c r="B5" s="317" t="s">
        <v>161</v>
      </c>
      <c r="C5" s="317" t="s">
        <v>162</v>
      </c>
      <c r="D5" s="317" t="s">
        <v>163</v>
      </c>
      <c r="E5" s="319" t="s">
        <v>164</v>
      </c>
      <c r="F5" s="319" t="s">
        <v>165</v>
      </c>
      <c r="G5" s="319" t="s">
        <v>166</v>
      </c>
      <c r="H5" s="70"/>
      <c r="I5" s="320" t="s">
        <v>167</v>
      </c>
      <c r="J5" s="320" t="s">
        <v>167</v>
      </c>
      <c r="K5" s="321" t="s">
        <v>168</v>
      </c>
      <c r="L5" s="321"/>
      <c r="M5" s="322" t="s">
        <v>156</v>
      </c>
      <c r="N5" s="321"/>
    </row>
    <row r="6" ht="19.5" customHeight="1" spans="1:14">
      <c r="A6" s="317" t="s">
        <v>169</v>
      </c>
      <c r="B6" s="323">
        <f t="shared" ref="B6:B10" si="0">C6-1</f>
        <v>54.5</v>
      </c>
      <c r="C6" s="323">
        <f>D6-2</f>
        <v>55.5</v>
      </c>
      <c r="D6" s="323">
        <v>57.5</v>
      </c>
      <c r="E6" s="323">
        <f>D6+2</f>
        <v>59.5</v>
      </c>
      <c r="F6" s="323">
        <f>E6+2</f>
        <v>61.5</v>
      </c>
      <c r="G6" s="323">
        <f>F6+1</f>
        <v>62.5</v>
      </c>
      <c r="H6" s="70"/>
      <c r="I6" s="78" t="s">
        <v>170</v>
      </c>
      <c r="J6" s="78" t="s">
        <v>171</v>
      </c>
      <c r="K6" s="78" t="s">
        <v>172</v>
      </c>
      <c r="L6" s="79"/>
      <c r="M6" s="90" t="s">
        <v>173</v>
      </c>
      <c r="N6" s="79"/>
    </row>
    <row r="7" ht="19.5" customHeight="1" spans="1:14">
      <c r="A7" s="317" t="s">
        <v>174</v>
      </c>
      <c r="B7" s="323">
        <f>C7-4</f>
        <v>83</v>
      </c>
      <c r="C7" s="323">
        <f>D7-4</f>
        <v>87</v>
      </c>
      <c r="D7" s="323">
        <v>91</v>
      </c>
      <c r="E7" s="323">
        <f>D7+4</f>
        <v>95</v>
      </c>
      <c r="F7" s="323">
        <f>E7+4</f>
        <v>99</v>
      </c>
      <c r="G7" s="323">
        <f>F7+6</f>
        <v>105</v>
      </c>
      <c r="H7" s="70"/>
      <c r="I7" s="78" t="s">
        <v>175</v>
      </c>
      <c r="J7" s="78" t="s">
        <v>176</v>
      </c>
      <c r="K7" s="78" t="s">
        <v>177</v>
      </c>
      <c r="L7" s="79"/>
      <c r="M7" s="90" t="s">
        <v>178</v>
      </c>
      <c r="N7" s="79"/>
    </row>
    <row r="8" ht="19.5" customHeight="1" spans="1:14">
      <c r="A8" s="317" t="s">
        <v>179</v>
      </c>
      <c r="B8" s="323">
        <f t="shared" si="0"/>
        <v>33.5</v>
      </c>
      <c r="C8" s="323">
        <f>D8-1</f>
        <v>34.5</v>
      </c>
      <c r="D8" s="323">
        <v>35.5</v>
      </c>
      <c r="E8" s="323">
        <f>D8+1</f>
        <v>36.5</v>
      </c>
      <c r="F8" s="323">
        <f>E8+1</f>
        <v>37.5</v>
      </c>
      <c r="G8" s="323">
        <f>F8+1.2</f>
        <v>38.7</v>
      </c>
      <c r="H8" s="70"/>
      <c r="I8" s="78" t="s">
        <v>171</v>
      </c>
      <c r="J8" s="78" t="s">
        <v>170</v>
      </c>
      <c r="K8" s="78"/>
      <c r="L8" s="79"/>
      <c r="M8" s="90" t="s">
        <v>180</v>
      </c>
      <c r="N8" s="79"/>
    </row>
    <row r="9" ht="19.5" customHeight="1" spans="1:14">
      <c r="A9" s="317" t="s">
        <v>181</v>
      </c>
      <c r="B9" s="323">
        <f>C9-4</f>
        <v>87</v>
      </c>
      <c r="C9" s="323">
        <f>D9-4</f>
        <v>91</v>
      </c>
      <c r="D9" s="323" t="s">
        <v>182</v>
      </c>
      <c r="E9" s="323">
        <f>D9+4</f>
        <v>99</v>
      </c>
      <c r="F9" s="323">
        <f>E9+5</f>
        <v>104</v>
      </c>
      <c r="G9" s="323">
        <f>F9+6</f>
        <v>110</v>
      </c>
      <c r="H9" s="70"/>
      <c r="I9" s="78" t="s">
        <v>183</v>
      </c>
      <c r="J9" s="78" t="s">
        <v>176</v>
      </c>
      <c r="K9" s="78" t="s">
        <v>177</v>
      </c>
      <c r="L9" s="79"/>
      <c r="M9" s="90" t="s">
        <v>180</v>
      </c>
      <c r="N9" s="79"/>
    </row>
    <row r="10" ht="19.5" customHeight="1" spans="1:14">
      <c r="A10" s="317" t="s">
        <v>184</v>
      </c>
      <c r="B10" s="323">
        <f t="shared" si="0"/>
        <v>36</v>
      </c>
      <c r="C10" s="323">
        <f>D10-1</f>
        <v>37</v>
      </c>
      <c r="D10" s="323" t="s">
        <v>185</v>
      </c>
      <c r="E10" s="323">
        <f>D10+1</f>
        <v>39</v>
      </c>
      <c r="F10" s="323">
        <f>E10+1</f>
        <v>40</v>
      </c>
      <c r="G10" s="323">
        <f>F10+1.2</f>
        <v>41.2</v>
      </c>
      <c r="H10" s="70"/>
      <c r="I10" s="86" t="s">
        <v>171</v>
      </c>
      <c r="J10" s="78" t="s">
        <v>170</v>
      </c>
      <c r="K10" s="78" t="s">
        <v>186</v>
      </c>
      <c r="L10" s="79"/>
      <c r="M10" s="90" t="s">
        <v>173</v>
      </c>
      <c r="N10" s="79"/>
    </row>
    <row r="11" ht="19.5" customHeight="1" spans="1:14">
      <c r="A11" s="317" t="s">
        <v>187</v>
      </c>
      <c r="B11" s="323">
        <f>C11-0.5</f>
        <v>16.5</v>
      </c>
      <c r="C11" s="323">
        <f>D11-0.5</f>
        <v>17</v>
      </c>
      <c r="D11" s="323" t="s">
        <v>188</v>
      </c>
      <c r="E11" s="323">
        <f>D11+0.5</f>
        <v>18</v>
      </c>
      <c r="F11" s="323">
        <f>E11+0.5</f>
        <v>18.5</v>
      </c>
      <c r="G11" s="323">
        <f>F11+0.5</f>
        <v>19</v>
      </c>
      <c r="H11" s="70"/>
      <c r="I11" s="86" t="s">
        <v>189</v>
      </c>
      <c r="J11" s="78" t="s">
        <v>190</v>
      </c>
      <c r="K11" s="78" t="s">
        <v>191</v>
      </c>
      <c r="L11" s="90"/>
      <c r="M11" s="90" t="s">
        <v>180</v>
      </c>
      <c r="N11" s="90"/>
    </row>
    <row r="12" ht="19.5" customHeight="1" spans="1:14">
      <c r="A12" s="317" t="s">
        <v>192</v>
      </c>
      <c r="B12" s="323">
        <f>C12-0.7</f>
        <v>16.6</v>
      </c>
      <c r="C12" s="323">
        <f>D12-0.7</f>
        <v>17.3</v>
      </c>
      <c r="D12" s="323" t="s">
        <v>193</v>
      </c>
      <c r="E12" s="323">
        <f>D12+0.7</f>
        <v>18.7</v>
      </c>
      <c r="F12" s="323">
        <f>E12+0.7</f>
        <v>19.4</v>
      </c>
      <c r="G12" s="323">
        <f>F12+0.95</f>
        <v>20.35</v>
      </c>
      <c r="H12" s="70"/>
      <c r="I12" s="86" t="s">
        <v>171</v>
      </c>
      <c r="J12" s="78" t="s">
        <v>194</v>
      </c>
      <c r="K12" s="78" t="s">
        <v>195</v>
      </c>
      <c r="L12" s="91"/>
      <c r="M12" s="91" t="s">
        <v>196</v>
      </c>
      <c r="N12" s="91"/>
    </row>
    <row r="13" ht="19.5" customHeight="1" spans="1:14">
      <c r="A13" s="317" t="s">
        <v>197</v>
      </c>
      <c r="B13" s="324">
        <f>C13-0.8</f>
        <v>13.9</v>
      </c>
      <c r="C13" s="324">
        <f>D13-0.8</f>
        <v>14.7</v>
      </c>
      <c r="D13" s="324">
        <v>15.5</v>
      </c>
      <c r="E13" s="324">
        <f>D13+0.8</f>
        <v>16.3</v>
      </c>
      <c r="F13" s="324">
        <f>E13+0.8</f>
        <v>17.1</v>
      </c>
      <c r="G13" s="324">
        <f>F13+1.1</f>
        <v>18.2</v>
      </c>
      <c r="H13" s="70"/>
      <c r="I13" s="86" t="s">
        <v>171</v>
      </c>
      <c r="J13" s="78" t="s">
        <v>194</v>
      </c>
      <c r="K13" s="78" t="s">
        <v>198</v>
      </c>
      <c r="L13" s="91"/>
      <c r="M13" s="91" t="s">
        <v>199</v>
      </c>
      <c r="N13" s="91"/>
    </row>
    <row r="14" ht="19.5" customHeight="1" spans="1:14">
      <c r="A14" s="317" t="s">
        <v>200</v>
      </c>
      <c r="B14" s="323">
        <f>C14-0.4</f>
        <v>18.7</v>
      </c>
      <c r="C14" s="323">
        <f>D14-0.4</f>
        <v>19.1</v>
      </c>
      <c r="D14" s="323">
        <v>19.5</v>
      </c>
      <c r="E14" s="323">
        <f>D14+0.4</f>
        <v>19.9</v>
      </c>
      <c r="F14" s="323">
        <f>E14+0.4</f>
        <v>20.3</v>
      </c>
      <c r="G14" s="323">
        <f>F14+0.6</f>
        <v>20.9</v>
      </c>
      <c r="H14" s="70"/>
      <c r="I14" s="86"/>
      <c r="J14" s="78"/>
      <c r="K14" s="78" t="s">
        <v>194</v>
      </c>
      <c r="L14" s="91"/>
      <c r="M14" s="91" t="s">
        <v>201</v>
      </c>
      <c r="N14" s="91"/>
    </row>
    <row r="15" ht="19.5" customHeight="1" spans="1:14">
      <c r="A15" s="317" t="s">
        <v>202</v>
      </c>
      <c r="B15" s="324">
        <f>C15-0.2</f>
        <v>9.6</v>
      </c>
      <c r="C15" s="324">
        <f>D15-0.2</f>
        <v>9.8</v>
      </c>
      <c r="D15" s="324">
        <v>10</v>
      </c>
      <c r="E15" s="324">
        <f>D15+0.2</f>
        <v>10.2</v>
      </c>
      <c r="F15" s="324">
        <f>E15+0.2</f>
        <v>10.4</v>
      </c>
      <c r="G15" s="324">
        <f>F15+0.25</f>
        <v>10.65</v>
      </c>
      <c r="H15" s="70"/>
      <c r="I15" s="86"/>
      <c r="J15" s="78"/>
      <c r="K15" s="78"/>
      <c r="L15" s="91"/>
      <c r="M15" s="91" t="s">
        <v>180</v>
      </c>
      <c r="N15" s="91"/>
    </row>
    <row r="16" ht="19.5" customHeight="1" spans="1:14">
      <c r="A16" s="317" t="s">
        <v>203</v>
      </c>
      <c r="B16" s="325">
        <f>C16</f>
        <v>1.5</v>
      </c>
      <c r="C16" s="325">
        <f>D16</f>
        <v>1.5</v>
      </c>
      <c r="D16" s="325">
        <v>1.5</v>
      </c>
      <c r="E16" s="325">
        <f>D16</f>
        <v>1.5</v>
      </c>
      <c r="F16" s="325">
        <f>E16</f>
        <v>1.5</v>
      </c>
      <c r="G16" s="325">
        <f>F16</f>
        <v>1.5</v>
      </c>
      <c r="H16" s="70"/>
      <c r="I16" s="86"/>
      <c r="J16" s="78"/>
      <c r="K16" s="78"/>
      <c r="L16" s="90"/>
      <c r="M16" s="90" t="s">
        <v>204</v>
      </c>
      <c r="N16" s="90"/>
    </row>
    <row r="17" spans="1:14">
      <c r="A17" s="94" t="s">
        <v>205</v>
      </c>
      <c r="D17" s="95"/>
      <c r="E17" s="95"/>
      <c r="F17" s="95"/>
      <c r="G17" s="95"/>
      <c r="H17" s="95"/>
      <c r="I17" s="96"/>
      <c r="J17" s="96"/>
      <c r="K17" s="95"/>
      <c r="L17" s="95"/>
      <c r="M17" s="95"/>
      <c r="N17" s="95"/>
    </row>
    <row r="18" ht="14.25" spans="1:14">
      <c r="A18" s="63" t="s">
        <v>206</v>
      </c>
      <c r="D18" s="95"/>
      <c r="E18" s="95"/>
      <c r="F18" s="95"/>
      <c r="G18" s="95"/>
      <c r="H18" s="95"/>
      <c r="I18" s="96"/>
      <c r="J18" s="96"/>
      <c r="K18" s="95"/>
      <c r="L18" s="95"/>
      <c r="M18" s="95"/>
      <c r="N18" s="95"/>
    </row>
    <row r="19" ht="14.25" spans="1:14">
      <c r="A19" s="95"/>
      <c r="B19" s="95"/>
      <c r="C19" s="95"/>
      <c r="D19" s="95"/>
      <c r="E19" s="95"/>
      <c r="F19" s="95"/>
      <c r="G19" s="95"/>
      <c r="H19" s="95"/>
      <c r="I19" s="97" t="s">
        <v>207</v>
      </c>
      <c r="J19" s="97"/>
      <c r="K19" s="94" t="s">
        <v>208</v>
      </c>
      <c r="L19" s="94"/>
      <c r="M19" s="94" t="s">
        <v>209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workbookViewId="0">
      <selection activeCell="A50" sqref="A50:K50"/>
    </sheetView>
  </sheetViews>
  <sheetFormatPr defaultColWidth="10" defaultRowHeight="16.5" customHeight="1"/>
  <cols>
    <col min="1" max="1" width="10.8333333333333" style="205" customWidth="1"/>
    <col min="2" max="16384" width="10" style="205"/>
  </cols>
  <sheetData>
    <row r="1" ht="22.5" customHeight="1" spans="1:11">
      <c r="A1" s="206" t="s">
        <v>210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</row>
    <row r="2" ht="17.25" customHeight="1" spans="1:11">
      <c r="A2" s="207" t="s">
        <v>53</v>
      </c>
      <c r="B2" s="101" t="s">
        <v>211</v>
      </c>
      <c r="C2" s="101"/>
      <c r="D2" s="208" t="s">
        <v>54</v>
      </c>
      <c r="E2" s="208"/>
      <c r="F2" s="101" t="s">
        <v>212</v>
      </c>
      <c r="G2" s="101"/>
      <c r="H2" s="209" t="s">
        <v>56</v>
      </c>
      <c r="I2" s="210" t="s">
        <v>213</v>
      </c>
      <c r="J2" s="210"/>
      <c r="K2" s="211"/>
    </row>
    <row r="3" customHeight="1" spans="1:11">
      <c r="A3" s="212" t="s">
        <v>57</v>
      </c>
      <c r="B3" s="213"/>
      <c r="C3" s="214"/>
      <c r="D3" s="215" t="s">
        <v>58</v>
      </c>
      <c r="E3" s="216"/>
      <c r="F3" s="216"/>
      <c r="G3" s="217"/>
      <c r="H3" s="215" t="s">
        <v>59</v>
      </c>
      <c r="I3" s="216"/>
      <c r="J3" s="216"/>
      <c r="K3" s="217"/>
    </row>
    <row r="4" customHeight="1" spans="1:11">
      <c r="A4" s="218" t="s">
        <v>60</v>
      </c>
      <c r="B4" s="219" t="s">
        <v>214</v>
      </c>
      <c r="C4" s="220"/>
      <c r="D4" s="218" t="s">
        <v>62</v>
      </c>
      <c r="E4" s="221"/>
      <c r="F4" s="222">
        <v>45721</v>
      </c>
      <c r="G4" s="223"/>
      <c r="H4" s="218" t="s">
        <v>215</v>
      </c>
      <c r="I4" s="221"/>
      <c r="J4" s="224" t="s">
        <v>64</v>
      </c>
      <c r="K4" s="225" t="s">
        <v>65</v>
      </c>
    </row>
    <row r="5" customHeight="1" spans="1:11">
      <c r="A5" s="226" t="s">
        <v>66</v>
      </c>
      <c r="B5" s="219" t="s">
        <v>216</v>
      </c>
      <c r="C5" s="220"/>
      <c r="D5" s="218" t="s">
        <v>217</v>
      </c>
      <c r="E5" s="221"/>
      <c r="F5" s="227">
        <v>1</v>
      </c>
      <c r="G5" s="228"/>
      <c r="H5" s="218" t="s">
        <v>218</v>
      </c>
      <c r="I5" s="221"/>
      <c r="J5" s="224" t="s">
        <v>64</v>
      </c>
      <c r="K5" s="225" t="s">
        <v>65</v>
      </c>
    </row>
    <row r="6" customHeight="1" spans="1:11">
      <c r="A6" s="218" t="s">
        <v>70</v>
      </c>
      <c r="B6" s="229">
        <v>4</v>
      </c>
      <c r="C6" s="230">
        <v>6</v>
      </c>
      <c r="D6" s="218" t="s">
        <v>219</v>
      </c>
      <c r="E6" s="221"/>
      <c r="F6" s="227">
        <v>0.5</v>
      </c>
      <c r="G6" s="228"/>
      <c r="H6" s="231" t="s">
        <v>220</v>
      </c>
      <c r="I6" s="232"/>
      <c r="J6" s="232"/>
      <c r="K6" s="233"/>
    </row>
    <row r="7" customHeight="1" spans="1:11">
      <c r="A7" s="218" t="s">
        <v>73</v>
      </c>
      <c r="B7" s="234">
        <v>11684</v>
      </c>
      <c r="C7" s="235"/>
      <c r="D7" s="218" t="s">
        <v>221</v>
      </c>
      <c r="E7" s="221"/>
      <c r="F7" s="227">
        <v>0.3</v>
      </c>
      <c r="G7" s="228"/>
      <c r="H7" s="236" t="s">
        <v>222</v>
      </c>
      <c r="I7" s="224"/>
      <c r="J7" s="224"/>
      <c r="K7" s="225"/>
    </row>
    <row r="8" customHeight="1" spans="1:11">
      <c r="A8" s="237" t="s">
        <v>77</v>
      </c>
      <c r="B8" s="238" t="s">
        <v>223</v>
      </c>
      <c r="C8" s="239"/>
      <c r="D8" s="240" t="s">
        <v>79</v>
      </c>
      <c r="E8" s="241"/>
      <c r="F8" s="242">
        <v>45721</v>
      </c>
      <c r="G8" s="243"/>
      <c r="H8" s="240"/>
      <c r="I8" s="241"/>
      <c r="J8" s="241"/>
      <c r="K8" s="244"/>
    </row>
    <row r="9" customHeight="1" spans="1:11">
      <c r="A9" s="245" t="s">
        <v>224</v>
      </c>
      <c r="B9" s="245"/>
      <c r="C9" s="245"/>
      <c r="D9" s="245"/>
      <c r="E9" s="245"/>
      <c r="F9" s="245"/>
      <c r="G9" s="245"/>
      <c r="H9" s="245"/>
      <c r="I9" s="245"/>
      <c r="J9" s="245"/>
      <c r="K9" s="245"/>
    </row>
    <row r="10" customHeight="1" spans="1:11">
      <c r="A10" s="246" t="s">
        <v>83</v>
      </c>
      <c r="B10" s="247" t="s">
        <v>84</v>
      </c>
      <c r="C10" s="248" t="s">
        <v>85</v>
      </c>
      <c r="D10" s="249"/>
      <c r="E10" s="250" t="s">
        <v>88</v>
      </c>
      <c r="F10" s="247" t="s">
        <v>84</v>
      </c>
      <c r="G10" s="248" t="s">
        <v>85</v>
      </c>
      <c r="H10" s="247"/>
      <c r="I10" s="250" t="s">
        <v>86</v>
      </c>
      <c r="J10" s="247" t="s">
        <v>84</v>
      </c>
      <c r="K10" s="251" t="s">
        <v>85</v>
      </c>
    </row>
    <row r="11" customHeight="1" spans="1:11">
      <c r="A11" s="226" t="s">
        <v>89</v>
      </c>
      <c r="B11" s="252" t="s">
        <v>84</v>
      </c>
      <c r="C11" s="224" t="s">
        <v>85</v>
      </c>
      <c r="D11" s="253"/>
      <c r="E11" s="254" t="s">
        <v>91</v>
      </c>
      <c r="F11" s="252" t="s">
        <v>84</v>
      </c>
      <c r="G11" s="224" t="s">
        <v>85</v>
      </c>
      <c r="H11" s="252"/>
      <c r="I11" s="254" t="s">
        <v>96</v>
      </c>
      <c r="J11" s="252" t="s">
        <v>84</v>
      </c>
      <c r="K11" s="225" t="s">
        <v>85</v>
      </c>
    </row>
    <row r="12" customHeight="1" spans="1:11">
      <c r="A12" s="240" t="s">
        <v>225</v>
      </c>
      <c r="B12" s="241"/>
      <c r="C12" s="241"/>
      <c r="D12" s="241"/>
      <c r="E12" s="241"/>
      <c r="F12" s="241"/>
      <c r="G12" s="241"/>
      <c r="H12" s="241"/>
      <c r="I12" s="241"/>
      <c r="J12" s="241"/>
      <c r="K12" s="244"/>
    </row>
    <row r="13" customHeight="1" spans="1:11">
      <c r="A13" s="255" t="s">
        <v>226</v>
      </c>
      <c r="B13" s="255"/>
      <c r="C13" s="255"/>
      <c r="D13" s="255"/>
      <c r="E13" s="255"/>
      <c r="F13" s="255"/>
      <c r="G13" s="255"/>
      <c r="H13" s="255"/>
      <c r="I13" s="255"/>
      <c r="J13" s="255"/>
      <c r="K13" s="255"/>
    </row>
    <row r="14" customHeight="1" spans="1:11">
      <c r="A14" s="256" t="s">
        <v>227</v>
      </c>
      <c r="B14" s="257"/>
      <c r="C14" s="257"/>
      <c r="D14" s="257"/>
      <c r="E14" s="257"/>
      <c r="F14" s="257"/>
      <c r="G14" s="257"/>
      <c r="H14" s="258"/>
      <c r="I14" s="259"/>
      <c r="J14" s="259"/>
      <c r="K14" s="260"/>
    </row>
    <row r="15" customHeight="1" spans="1:11">
      <c r="A15" s="256" t="s">
        <v>228</v>
      </c>
      <c r="B15" s="257"/>
      <c r="C15" s="257"/>
      <c r="D15" s="257"/>
      <c r="E15" s="257"/>
      <c r="F15" s="257"/>
      <c r="G15" s="257"/>
      <c r="H15" s="258"/>
      <c r="I15" s="261"/>
      <c r="J15" s="262"/>
      <c r="K15" s="263"/>
    </row>
    <row r="16" customHeight="1" spans="1:11">
      <c r="A16" s="264"/>
      <c r="B16" s="265"/>
      <c r="C16" s="265"/>
      <c r="D16" s="265"/>
      <c r="E16" s="265"/>
      <c r="F16" s="265"/>
      <c r="G16" s="265"/>
      <c r="H16" s="265"/>
      <c r="I16" s="265"/>
      <c r="J16" s="265"/>
      <c r="K16" s="266"/>
    </row>
    <row r="17" customHeight="1" spans="1:11">
      <c r="A17" s="255" t="s">
        <v>229</v>
      </c>
      <c r="B17" s="255"/>
      <c r="C17" s="255"/>
      <c r="D17" s="255"/>
      <c r="E17" s="255"/>
      <c r="F17" s="255"/>
      <c r="G17" s="255"/>
      <c r="H17" s="255"/>
      <c r="I17" s="255"/>
      <c r="J17" s="255"/>
      <c r="K17" s="255"/>
    </row>
    <row r="18" customHeight="1" spans="1:11">
      <c r="A18" s="267" t="s">
        <v>230</v>
      </c>
      <c r="B18" s="268"/>
      <c r="C18" s="268"/>
      <c r="D18" s="268"/>
      <c r="E18" s="269"/>
      <c r="F18" s="269"/>
      <c r="G18" s="269"/>
      <c r="H18" s="269"/>
      <c r="I18" s="259"/>
      <c r="J18" s="259"/>
      <c r="K18" s="260"/>
    </row>
    <row r="19" customHeight="1" spans="1:11">
      <c r="A19" s="270" t="s">
        <v>231</v>
      </c>
      <c r="B19" s="271"/>
      <c r="C19" s="271"/>
      <c r="D19" s="272"/>
      <c r="E19" s="273"/>
      <c r="F19" s="274"/>
      <c r="G19" s="274"/>
      <c r="H19" s="275"/>
      <c r="I19" s="261"/>
      <c r="J19" s="262"/>
      <c r="K19" s="263"/>
    </row>
    <row r="20" customHeight="1" spans="1:11">
      <c r="A20" s="264"/>
      <c r="B20" s="265"/>
      <c r="C20" s="265"/>
      <c r="D20" s="265"/>
      <c r="E20" s="265"/>
      <c r="F20" s="265"/>
      <c r="G20" s="265"/>
      <c r="H20" s="265"/>
      <c r="I20" s="265"/>
      <c r="J20" s="265"/>
      <c r="K20" s="266"/>
    </row>
    <row r="21" customHeight="1" spans="1:11">
      <c r="A21" s="276" t="s">
        <v>121</v>
      </c>
      <c r="B21" s="276"/>
      <c r="C21" s="276"/>
      <c r="D21" s="276"/>
      <c r="E21" s="276"/>
      <c r="F21" s="276"/>
      <c r="G21" s="276"/>
      <c r="H21" s="276"/>
      <c r="I21" s="276"/>
      <c r="J21" s="276"/>
      <c r="K21" s="276"/>
    </row>
    <row r="22" customHeight="1" spans="1:11">
      <c r="A22" s="100" t="s">
        <v>122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46"/>
    </row>
    <row r="23" customHeight="1" spans="1:11">
      <c r="A23" s="117" t="s">
        <v>123</v>
      </c>
      <c r="B23" s="119"/>
      <c r="C23" s="224" t="s">
        <v>64</v>
      </c>
      <c r="D23" s="224" t="s">
        <v>65</v>
      </c>
      <c r="E23" s="115"/>
      <c r="F23" s="115"/>
      <c r="G23" s="115"/>
      <c r="H23" s="115"/>
      <c r="I23" s="115"/>
      <c r="J23" s="115"/>
      <c r="K23" s="116"/>
    </row>
    <row r="24" customHeight="1" spans="1:11">
      <c r="A24" s="277" t="s">
        <v>232</v>
      </c>
      <c r="B24" s="278"/>
      <c r="C24" s="278"/>
      <c r="D24" s="278"/>
      <c r="E24" s="278"/>
      <c r="F24" s="278"/>
      <c r="G24" s="278"/>
      <c r="H24" s="278"/>
      <c r="I24" s="278"/>
      <c r="J24" s="278"/>
      <c r="K24" s="279"/>
    </row>
    <row r="25" customHeight="1" spans="1:11">
      <c r="A25" s="280"/>
      <c r="B25" s="281"/>
      <c r="C25" s="281"/>
      <c r="D25" s="281"/>
      <c r="E25" s="281"/>
      <c r="F25" s="281"/>
      <c r="G25" s="281"/>
      <c r="H25" s="281"/>
      <c r="I25" s="281"/>
      <c r="J25" s="281"/>
      <c r="K25" s="282"/>
    </row>
    <row r="26" customHeight="1" spans="1:11">
      <c r="A26" s="245" t="s">
        <v>131</v>
      </c>
      <c r="B26" s="245"/>
      <c r="C26" s="245"/>
      <c r="D26" s="245"/>
      <c r="E26" s="245"/>
      <c r="F26" s="245"/>
      <c r="G26" s="245"/>
      <c r="H26" s="245"/>
      <c r="I26" s="245"/>
      <c r="J26" s="245"/>
      <c r="K26" s="245"/>
    </row>
    <row r="27" customHeight="1" spans="1:11">
      <c r="A27" s="212" t="s">
        <v>132</v>
      </c>
      <c r="B27" s="248" t="s">
        <v>94</v>
      </c>
      <c r="C27" s="248" t="s">
        <v>95</v>
      </c>
      <c r="D27" s="248" t="s">
        <v>87</v>
      </c>
      <c r="E27" s="213" t="s">
        <v>133</v>
      </c>
      <c r="F27" s="248" t="s">
        <v>94</v>
      </c>
      <c r="G27" s="248" t="s">
        <v>95</v>
      </c>
      <c r="H27" s="248" t="s">
        <v>87</v>
      </c>
      <c r="I27" s="213" t="s">
        <v>134</v>
      </c>
      <c r="J27" s="248" t="s">
        <v>94</v>
      </c>
      <c r="K27" s="251" t="s">
        <v>95</v>
      </c>
    </row>
    <row r="28" customHeight="1" spans="1:11">
      <c r="A28" s="231" t="s">
        <v>86</v>
      </c>
      <c r="B28" s="224" t="s">
        <v>94</v>
      </c>
      <c r="C28" s="224" t="s">
        <v>95</v>
      </c>
      <c r="D28" s="224" t="s">
        <v>87</v>
      </c>
      <c r="E28" s="232" t="s">
        <v>93</v>
      </c>
      <c r="F28" s="224" t="s">
        <v>94</v>
      </c>
      <c r="G28" s="224" t="s">
        <v>95</v>
      </c>
      <c r="H28" s="224" t="s">
        <v>87</v>
      </c>
      <c r="I28" s="232" t="s">
        <v>104</v>
      </c>
      <c r="J28" s="224" t="s">
        <v>94</v>
      </c>
      <c r="K28" s="225" t="s">
        <v>95</v>
      </c>
    </row>
    <row r="29" customHeight="1" spans="1:11">
      <c r="A29" s="218" t="s">
        <v>233</v>
      </c>
      <c r="B29" s="283"/>
      <c r="C29" s="283"/>
      <c r="D29" s="283"/>
      <c r="E29" s="283"/>
      <c r="F29" s="283"/>
      <c r="G29" s="283"/>
      <c r="H29" s="283"/>
      <c r="I29" s="283"/>
      <c r="J29" s="283"/>
      <c r="K29" s="284"/>
    </row>
    <row r="30" customHeight="1" spans="1:11">
      <c r="A30" s="285"/>
      <c r="B30" s="286"/>
      <c r="C30" s="286"/>
      <c r="D30" s="286"/>
      <c r="E30" s="286"/>
      <c r="F30" s="286"/>
      <c r="G30" s="286"/>
      <c r="H30" s="286"/>
      <c r="I30" s="286"/>
      <c r="J30" s="286"/>
      <c r="K30" s="287"/>
    </row>
    <row r="31" customHeight="1" spans="1:11">
      <c r="A31" s="288" t="s">
        <v>234</v>
      </c>
      <c r="B31" s="288"/>
      <c r="C31" s="288"/>
      <c r="D31" s="288"/>
      <c r="E31" s="288"/>
      <c r="F31" s="288"/>
      <c r="G31" s="288"/>
      <c r="H31" s="288"/>
      <c r="I31" s="288"/>
      <c r="J31" s="288"/>
      <c r="K31" s="288"/>
    </row>
    <row r="32" ht="17.25" customHeight="1" spans="1:11">
      <c r="A32" s="289"/>
      <c r="B32" s="290"/>
      <c r="C32" s="290"/>
      <c r="D32" s="290"/>
      <c r="E32" s="290"/>
      <c r="F32" s="290"/>
      <c r="G32" s="290"/>
      <c r="H32" s="290"/>
      <c r="I32" s="290"/>
      <c r="J32" s="290"/>
      <c r="K32" s="291"/>
    </row>
    <row r="33" ht="17.25" customHeight="1" spans="1:11">
      <c r="A33" s="292" t="s">
        <v>235</v>
      </c>
      <c r="B33" s="293"/>
      <c r="C33" s="293"/>
      <c r="D33" s="293"/>
      <c r="E33" s="293"/>
      <c r="F33" s="293"/>
      <c r="G33" s="293"/>
      <c r="H33" s="293"/>
      <c r="I33" s="293"/>
      <c r="J33" s="293"/>
      <c r="K33" s="294"/>
    </row>
    <row r="34" ht="17.25" customHeight="1" spans="1:11">
      <c r="A34" s="292" t="s">
        <v>236</v>
      </c>
      <c r="B34" s="293"/>
      <c r="C34" s="293"/>
      <c r="D34" s="293"/>
      <c r="E34" s="293"/>
      <c r="F34" s="293"/>
      <c r="G34" s="293"/>
      <c r="H34" s="293"/>
      <c r="I34" s="293"/>
      <c r="J34" s="293"/>
      <c r="K34" s="294"/>
    </row>
    <row r="35" ht="17.25" customHeight="1" spans="1:11">
      <c r="A35" s="292"/>
      <c r="B35" s="293"/>
      <c r="C35" s="293"/>
      <c r="D35" s="293"/>
      <c r="E35" s="293"/>
      <c r="F35" s="293"/>
      <c r="G35" s="293"/>
      <c r="H35" s="293"/>
      <c r="I35" s="293"/>
      <c r="J35" s="293"/>
      <c r="K35" s="294"/>
    </row>
    <row r="36" ht="17.25" customHeight="1" spans="1:11">
      <c r="A36" s="292"/>
      <c r="B36" s="293"/>
      <c r="C36" s="293"/>
      <c r="D36" s="293"/>
      <c r="E36" s="293"/>
      <c r="F36" s="293"/>
      <c r="G36" s="293"/>
      <c r="H36" s="293"/>
      <c r="I36" s="293"/>
      <c r="J36" s="293"/>
      <c r="K36" s="294"/>
    </row>
    <row r="37" ht="17.25" customHeight="1" spans="1:11">
      <c r="A37" s="292"/>
      <c r="B37" s="293"/>
      <c r="C37" s="293"/>
      <c r="D37" s="293"/>
      <c r="E37" s="293"/>
      <c r="F37" s="293"/>
      <c r="G37" s="293"/>
      <c r="H37" s="293"/>
      <c r="I37" s="293"/>
      <c r="J37" s="293"/>
      <c r="K37" s="294"/>
    </row>
    <row r="38" ht="17.25" customHeight="1" spans="1:11">
      <c r="A38" s="292"/>
      <c r="B38" s="293"/>
      <c r="C38" s="293"/>
      <c r="D38" s="293"/>
      <c r="E38" s="293"/>
      <c r="F38" s="293"/>
      <c r="G38" s="293"/>
      <c r="H38" s="293"/>
      <c r="I38" s="293"/>
      <c r="J38" s="293"/>
      <c r="K38" s="294"/>
    </row>
    <row r="39" ht="17.25" customHeight="1" spans="1:11">
      <c r="A39" s="292"/>
      <c r="B39" s="293"/>
      <c r="C39" s="293"/>
      <c r="D39" s="293"/>
      <c r="E39" s="293"/>
      <c r="F39" s="293"/>
      <c r="G39" s="293"/>
      <c r="H39" s="293"/>
      <c r="I39" s="293"/>
      <c r="J39" s="293"/>
      <c r="K39" s="294"/>
    </row>
    <row r="40" ht="17.25" customHeight="1" spans="1:11">
      <c r="A40" s="292"/>
      <c r="B40" s="293"/>
      <c r="C40" s="293"/>
      <c r="D40" s="293"/>
      <c r="E40" s="293"/>
      <c r="F40" s="293"/>
      <c r="G40" s="293"/>
      <c r="H40" s="293"/>
      <c r="I40" s="293"/>
      <c r="J40" s="293"/>
      <c r="K40" s="294"/>
    </row>
    <row r="41" ht="17.25" customHeight="1" spans="1:11">
      <c r="A41" s="292"/>
      <c r="B41" s="293"/>
      <c r="C41" s="293"/>
      <c r="D41" s="293"/>
      <c r="E41" s="293"/>
      <c r="F41" s="293"/>
      <c r="G41" s="293"/>
      <c r="H41" s="293"/>
      <c r="I41" s="293"/>
      <c r="J41" s="293"/>
      <c r="K41" s="294"/>
    </row>
    <row r="42" ht="17.25" customHeight="1" spans="1:11">
      <c r="A42" s="292"/>
      <c r="B42" s="293"/>
      <c r="C42" s="293"/>
      <c r="D42" s="293"/>
      <c r="E42" s="293"/>
      <c r="F42" s="293"/>
      <c r="G42" s="293"/>
      <c r="H42" s="293"/>
      <c r="I42" s="293"/>
      <c r="J42" s="293"/>
      <c r="K42" s="294"/>
    </row>
    <row r="43" ht="17.25" customHeight="1" spans="1:11">
      <c r="A43" s="285" t="s">
        <v>130</v>
      </c>
      <c r="B43" s="286"/>
      <c r="C43" s="286"/>
      <c r="D43" s="286"/>
      <c r="E43" s="286"/>
      <c r="F43" s="286"/>
      <c r="G43" s="286"/>
      <c r="H43" s="286"/>
      <c r="I43" s="286"/>
      <c r="J43" s="286"/>
      <c r="K43" s="287"/>
    </row>
    <row r="44" customHeight="1" spans="1:11">
      <c r="A44" s="288" t="s">
        <v>237</v>
      </c>
      <c r="B44" s="288"/>
      <c r="C44" s="288"/>
      <c r="D44" s="288"/>
      <c r="E44" s="288"/>
      <c r="F44" s="288"/>
      <c r="G44" s="288"/>
      <c r="H44" s="288"/>
      <c r="I44" s="288"/>
      <c r="J44" s="288"/>
      <c r="K44" s="288"/>
    </row>
    <row r="45" ht="18" customHeight="1" spans="1:11">
      <c r="A45" s="295" t="s">
        <v>225</v>
      </c>
      <c r="B45" s="296"/>
      <c r="C45" s="296"/>
      <c r="D45" s="296"/>
      <c r="E45" s="296"/>
      <c r="F45" s="296"/>
      <c r="G45" s="296"/>
      <c r="H45" s="296"/>
      <c r="I45" s="296"/>
      <c r="J45" s="296"/>
      <c r="K45" s="297"/>
    </row>
    <row r="46" ht="18" customHeight="1" spans="1:11">
      <c r="A46" s="295"/>
      <c r="B46" s="296"/>
      <c r="C46" s="296"/>
      <c r="D46" s="296"/>
      <c r="E46" s="296"/>
      <c r="F46" s="296"/>
      <c r="G46" s="296"/>
      <c r="H46" s="296"/>
      <c r="I46" s="296"/>
      <c r="J46" s="296"/>
      <c r="K46" s="297"/>
    </row>
    <row r="47" ht="18" customHeight="1" spans="1:11">
      <c r="A47" s="280"/>
      <c r="B47" s="281"/>
      <c r="C47" s="281"/>
      <c r="D47" s="281"/>
      <c r="E47" s="281"/>
      <c r="F47" s="281"/>
      <c r="G47" s="281"/>
      <c r="H47" s="281"/>
      <c r="I47" s="281"/>
      <c r="J47" s="281"/>
      <c r="K47" s="282"/>
    </row>
    <row r="48" ht="21" customHeight="1" spans="1:11">
      <c r="A48" s="298" t="s">
        <v>138</v>
      </c>
      <c r="B48" s="299" t="s">
        <v>139</v>
      </c>
      <c r="C48" s="299"/>
      <c r="D48" s="300" t="s">
        <v>140</v>
      </c>
      <c r="E48" s="301" t="s">
        <v>238</v>
      </c>
      <c r="F48" s="300" t="s">
        <v>142</v>
      </c>
      <c r="G48" s="302">
        <v>45711</v>
      </c>
      <c r="H48" s="303" t="s">
        <v>143</v>
      </c>
      <c r="I48" s="303"/>
      <c r="J48" s="299" t="s">
        <v>238</v>
      </c>
      <c r="K48" s="304"/>
    </row>
    <row r="49" customHeight="1" spans="1:11">
      <c r="A49" s="305" t="s">
        <v>145</v>
      </c>
      <c r="B49" s="306"/>
      <c r="C49" s="306"/>
      <c r="D49" s="306"/>
      <c r="E49" s="306"/>
      <c r="F49" s="306"/>
      <c r="G49" s="306"/>
      <c r="H49" s="306"/>
      <c r="I49" s="306"/>
      <c r="J49" s="306"/>
      <c r="K49" s="307"/>
    </row>
    <row r="50" customHeight="1" spans="1:11">
      <c r="A50" s="308" t="s">
        <v>239</v>
      </c>
      <c r="B50" s="309"/>
      <c r="C50" s="309"/>
      <c r="D50" s="309"/>
      <c r="E50" s="309"/>
      <c r="F50" s="309"/>
      <c r="G50" s="309"/>
      <c r="H50" s="309"/>
      <c r="I50" s="309"/>
      <c r="J50" s="309"/>
      <c r="K50" s="310"/>
    </row>
    <row r="51" customHeight="1" spans="1:11">
      <c r="A51" s="311"/>
      <c r="B51" s="312"/>
      <c r="C51" s="312"/>
      <c r="D51" s="312"/>
      <c r="E51" s="312"/>
      <c r="F51" s="312"/>
      <c r="G51" s="312"/>
      <c r="H51" s="312"/>
      <c r="I51" s="312"/>
      <c r="J51" s="312"/>
      <c r="K51" s="313"/>
    </row>
    <row r="52" ht="21" customHeight="1" spans="1:11">
      <c r="A52" s="298" t="s">
        <v>138</v>
      </c>
      <c r="B52" s="314"/>
      <c r="C52" s="314"/>
      <c r="D52" s="300" t="s">
        <v>140</v>
      </c>
      <c r="E52" s="300"/>
      <c r="F52" s="300" t="s">
        <v>142</v>
      </c>
      <c r="G52" s="300"/>
      <c r="H52" s="303" t="s">
        <v>143</v>
      </c>
      <c r="I52" s="303"/>
      <c r="J52" s="315"/>
      <c r="K52" s="31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9" width="16.5" style="63" customWidth="1"/>
    <col min="10" max="10" width="17" style="63" customWidth="1"/>
    <col min="11" max="11" width="18.5" style="63" customWidth="1"/>
    <col min="12" max="12" width="16.6666666666667" style="63" customWidth="1"/>
    <col min="13" max="13" width="14.1666666666667" style="63" customWidth="1"/>
    <col min="14" max="14" width="16.3333333333333" style="63" customWidth="1"/>
    <col min="15" max="16384" width="9" style="63"/>
  </cols>
  <sheetData>
    <row r="1" ht="22.5" customHeight="1" spans="1:14">
      <c r="A1" s="65" t="s">
        <v>147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22.5" customHeight="1" spans="1:14">
      <c r="A2" s="67" t="s">
        <v>60</v>
      </c>
      <c r="B2" s="68" t="s">
        <v>214</v>
      </c>
      <c r="C2" s="68"/>
      <c r="D2" s="69" t="s">
        <v>66</v>
      </c>
      <c r="E2" s="68" t="s">
        <v>216</v>
      </c>
      <c r="F2" s="68"/>
      <c r="G2" s="68"/>
      <c r="H2" s="190"/>
      <c r="I2" s="191" t="s">
        <v>56</v>
      </c>
      <c r="J2" s="192" t="s">
        <v>213</v>
      </c>
      <c r="K2" s="192"/>
      <c r="L2" s="192"/>
      <c r="M2" s="192"/>
      <c r="N2" s="193"/>
    </row>
    <row r="3" ht="22.5" customHeight="1" spans="1:14">
      <c r="A3" s="72" t="s">
        <v>149</v>
      </c>
      <c r="B3" s="73" t="s">
        <v>150</v>
      </c>
      <c r="C3" s="73"/>
      <c r="D3" s="73"/>
      <c r="E3" s="73"/>
      <c r="F3" s="73"/>
      <c r="G3" s="73"/>
      <c r="H3" s="70"/>
      <c r="I3" s="72" t="s">
        <v>151</v>
      </c>
      <c r="J3" s="72"/>
      <c r="K3" s="72"/>
      <c r="L3" s="72"/>
      <c r="M3" s="72"/>
      <c r="N3" s="194"/>
    </row>
    <row r="4" ht="22.5" customHeight="1" spans="1:14">
      <c r="A4" s="72"/>
      <c r="B4" s="74" t="s">
        <v>240</v>
      </c>
      <c r="C4" s="74" t="s">
        <v>241</v>
      </c>
      <c r="D4" s="74" t="s">
        <v>242</v>
      </c>
      <c r="E4" s="74" t="s">
        <v>243</v>
      </c>
      <c r="F4" s="74" t="s">
        <v>244</v>
      </c>
      <c r="G4" s="74" t="s">
        <v>245</v>
      </c>
      <c r="H4" s="70"/>
      <c r="I4" s="195" t="s">
        <v>246</v>
      </c>
      <c r="J4" s="195" t="s">
        <v>247</v>
      </c>
      <c r="K4" s="195" t="s">
        <v>248</v>
      </c>
      <c r="L4" s="195" t="s">
        <v>249</v>
      </c>
      <c r="M4" s="195" t="s">
        <v>250</v>
      </c>
      <c r="N4" s="195" t="s">
        <v>251</v>
      </c>
    </row>
    <row r="5" ht="22.5" customHeight="1" spans="1:14">
      <c r="A5" s="72"/>
      <c r="B5" s="76"/>
      <c r="C5" s="76"/>
      <c r="D5" s="77"/>
      <c r="E5" s="76"/>
      <c r="F5" s="76"/>
      <c r="G5" s="76"/>
      <c r="H5" s="70"/>
      <c r="I5" s="78" t="s">
        <v>168</v>
      </c>
      <c r="J5" s="78" t="s">
        <v>168</v>
      </c>
      <c r="K5" s="78" t="s">
        <v>168</v>
      </c>
      <c r="L5" s="78" t="s">
        <v>168</v>
      </c>
      <c r="M5" s="78" t="s">
        <v>168</v>
      </c>
      <c r="N5" s="78" t="s">
        <v>168</v>
      </c>
    </row>
    <row r="6" ht="22.5" customHeight="1" spans="1:14">
      <c r="A6" s="74" t="s">
        <v>169</v>
      </c>
      <c r="B6" s="74" t="s">
        <v>252</v>
      </c>
      <c r="C6" s="74" t="s">
        <v>253</v>
      </c>
      <c r="D6" s="74" t="s">
        <v>254</v>
      </c>
      <c r="E6" s="74" t="s">
        <v>255</v>
      </c>
      <c r="F6" s="74" t="s">
        <v>256</v>
      </c>
      <c r="G6" s="74" t="s">
        <v>257</v>
      </c>
      <c r="H6" s="70"/>
      <c r="I6" s="78" t="s">
        <v>258</v>
      </c>
      <c r="J6" s="78" t="s">
        <v>170</v>
      </c>
      <c r="K6" s="78" t="s">
        <v>183</v>
      </c>
      <c r="L6" s="78" t="s">
        <v>183</v>
      </c>
      <c r="M6" s="78" t="s">
        <v>259</v>
      </c>
      <c r="N6" s="196" t="s">
        <v>260</v>
      </c>
    </row>
    <row r="7" ht="22.5" customHeight="1" spans="1:14">
      <c r="A7" s="74" t="s">
        <v>174</v>
      </c>
      <c r="B7" s="74" t="s">
        <v>261</v>
      </c>
      <c r="C7" s="74" t="s">
        <v>262</v>
      </c>
      <c r="D7" s="74" t="s">
        <v>263</v>
      </c>
      <c r="E7" s="74" t="s">
        <v>264</v>
      </c>
      <c r="F7" s="74" t="s">
        <v>265</v>
      </c>
      <c r="G7" s="74" t="s">
        <v>266</v>
      </c>
      <c r="H7" s="70"/>
      <c r="I7" s="78" t="s">
        <v>267</v>
      </c>
      <c r="J7" s="78" t="s">
        <v>175</v>
      </c>
      <c r="K7" s="78" t="s">
        <v>175</v>
      </c>
      <c r="L7" s="78" t="s">
        <v>267</v>
      </c>
      <c r="M7" s="78" t="s">
        <v>267</v>
      </c>
      <c r="N7" s="196" t="s">
        <v>267</v>
      </c>
    </row>
    <row r="8" ht="22.5" customHeight="1" spans="1:14">
      <c r="A8" s="74" t="s">
        <v>181</v>
      </c>
      <c r="B8" s="74" t="s">
        <v>268</v>
      </c>
      <c r="C8" s="74" t="s">
        <v>269</v>
      </c>
      <c r="D8" s="74" t="s">
        <v>270</v>
      </c>
      <c r="E8" s="74" t="s">
        <v>271</v>
      </c>
      <c r="F8" s="74" t="s">
        <v>265</v>
      </c>
      <c r="G8" s="74" t="s">
        <v>266</v>
      </c>
      <c r="H8" s="70"/>
      <c r="I8" s="78" t="s">
        <v>260</v>
      </c>
      <c r="J8" s="78" t="s">
        <v>260</v>
      </c>
      <c r="K8" s="78" t="s">
        <v>260</v>
      </c>
      <c r="L8" s="86" t="s">
        <v>260</v>
      </c>
      <c r="M8" s="86" t="s">
        <v>260</v>
      </c>
      <c r="N8" s="196" t="s">
        <v>260</v>
      </c>
    </row>
    <row r="9" ht="22.5" customHeight="1" spans="1:14">
      <c r="A9" s="74" t="s">
        <v>184</v>
      </c>
      <c r="B9" s="74" t="s">
        <v>272</v>
      </c>
      <c r="C9" s="74" t="s">
        <v>273</v>
      </c>
      <c r="D9" s="74" t="s">
        <v>274</v>
      </c>
      <c r="E9" s="74" t="s">
        <v>275</v>
      </c>
      <c r="F9" s="74" t="s">
        <v>276</v>
      </c>
      <c r="G9" s="74" t="s">
        <v>277</v>
      </c>
      <c r="H9" s="70"/>
      <c r="I9" s="78" t="s">
        <v>260</v>
      </c>
      <c r="J9" s="78" t="s">
        <v>278</v>
      </c>
      <c r="K9" s="78" t="s">
        <v>260</v>
      </c>
      <c r="L9" s="86" t="s">
        <v>260</v>
      </c>
      <c r="M9" s="86" t="s">
        <v>260</v>
      </c>
      <c r="N9" s="196" t="s">
        <v>279</v>
      </c>
    </row>
    <row r="10" ht="22.5" customHeight="1" spans="1:14">
      <c r="A10" s="74" t="s">
        <v>280</v>
      </c>
      <c r="B10" s="74" t="s">
        <v>281</v>
      </c>
      <c r="C10" s="74" t="s">
        <v>282</v>
      </c>
      <c r="D10" s="74" t="s">
        <v>283</v>
      </c>
      <c r="E10" s="74" t="s">
        <v>284</v>
      </c>
      <c r="F10" s="74" t="s">
        <v>285</v>
      </c>
      <c r="G10" s="74" t="s">
        <v>286</v>
      </c>
      <c r="H10" s="70"/>
      <c r="I10" s="78" t="s">
        <v>287</v>
      </c>
      <c r="J10" s="78" t="s">
        <v>288</v>
      </c>
      <c r="K10" s="78" t="s">
        <v>199</v>
      </c>
      <c r="L10" s="86" t="s">
        <v>260</v>
      </c>
      <c r="M10" s="78" t="s">
        <v>199</v>
      </c>
      <c r="N10" s="196" t="s">
        <v>260</v>
      </c>
    </row>
    <row r="11" ht="22.5" customHeight="1" spans="1:14">
      <c r="A11" s="74" t="s">
        <v>192</v>
      </c>
      <c r="B11" s="74" t="s">
        <v>289</v>
      </c>
      <c r="C11" s="74" t="s">
        <v>290</v>
      </c>
      <c r="D11" s="74" t="s">
        <v>291</v>
      </c>
      <c r="E11" s="74" t="s">
        <v>292</v>
      </c>
      <c r="F11" s="74" t="s">
        <v>293</v>
      </c>
      <c r="G11" s="74" t="s">
        <v>294</v>
      </c>
      <c r="H11" s="70"/>
      <c r="I11" s="86" t="s">
        <v>260</v>
      </c>
      <c r="J11" s="86" t="s">
        <v>260</v>
      </c>
      <c r="K11" s="86" t="s">
        <v>260</v>
      </c>
      <c r="L11" s="86" t="s">
        <v>260</v>
      </c>
      <c r="M11" s="86" t="s">
        <v>260</v>
      </c>
      <c r="N11" s="196" t="s">
        <v>260</v>
      </c>
    </row>
    <row r="12" ht="22.5" customHeight="1" spans="1:14">
      <c r="A12" s="74" t="s">
        <v>197</v>
      </c>
      <c r="B12" s="74" t="s">
        <v>295</v>
      </c>
      <c r="C12" s="74" t="s">
        <v>296</v>
      </c>
      <c r="D12" s="74" t="s">
        <v>297</v>
      </c>
      <c r="E12" s="74" t="s">
        <v>298</v>
      </c>
      <c r="F12" s="74" t="s">
        <v>290</v>
      </c>
      <c r="G12" s="74" t="s">
        <v>299</v>
      </c>
      <c r="H12" s="70"/>
      <c r="I12" s="86" t="s">
        <v>260</v>
      </c>
      <c r="J12" s="86" t="s">
        <v>260</v>
      </c>
      <c r="K12" s="86" t="s">
        <v>260</v>
      </c>
      <c r="L12" s="86" t="s">
        <v>260</v>
      </c>
      <c r="M12" s="86" t="s">
        <v>260</v>
      </c>
      <c r="N12" s="196" t="s">
        <v>260</v>
      </c>
    </row>
    <row r="13" ht="22.5" customHeight="1" spans="1:14">
      <c r="A13" s="74" t="s">
        <v>300</v>
      </c>
      <c r="B13" s="74" t="s">
        <v>301</v>
      </c>
      <c r="C13" s="74" t="s">
        <v>302</v>
      </c>
      <c r="D13" s="74" t="s">
        <v>303</v>
      </c>
      <c r="E13" s="74" t="s">
        <v>304</v>
      </c>
      <c r="F13" s="74" t="s">
        <v>305</v>
      </c>
      <c r="G13" s="74" t="s">
        <v>306</v>
      </c>
      <c r="H13" s="70"/>
      <c r="I13" s="78" t="s">
        <v>279</v>
      </c>
      <c r="J13" s="78" t="s">
        <v>307</v>
      </c>
      <c r="K13" s="86" t="s">
        <v>260</v>
      </c>
      <c r="L13" s="78" t="s">
        <v>308</v>
      </c>
      <c r="M13" s="78" t="s">
        <v>309</v>
      </c>
      <c r="N13" s="196" t="s">
        <v>260</v>
      </c>
    </row>
    <row r="14" ht="22.5" customHeight="1" spans="1:14">
      <c r="A14" s="74" t="s">
        <v>310</v>
      </c>
      <c r="B14" s="74" t="s">
        <v>311</v>
      </c>
      <c r="C14" s="74" t="s">
        <v>312</v>
      </c>
      <c r="D14" s="74" t="s">
        <v>313</v>
      </c>
      <c r="E14" s="74" t="s">
        <v>314</v>
      </c>
      <c r="F14" s="74" t="s">
        <v>315</v>
      </c>
      <c r="G14" s="74" t="s">
        <v>316</v>
      </c>
      <c r="H14" s="70"/>
      <c r="I14" s="86" t="s">
        <v>260</v>
      </c>
      <c r="J14" s="86" t="s">
        <v>260</v>
      </c>
      <c r="K14" s="86" t="s">
        <v>260</v>
      </c>
      <c r="L14" s="86" t="s">
        <v>260</v>
      </c>
      <c r="M14" s="86" t="s">
        <v>260</v>
      </c>
      <c r="N14" s="196" t="s">
        <v>260</v>
      </c>
    </row>
    <row r="15" ht="22.5" customHeight="1" spans="1:14">
      <c r="A15" s="74" t="s">
        <v>203</v>
      </c>
      <c r="B15" s="74" t="s">
        <v>317</v>
      </c>
      <c r="C15" s="74" t="s">
        <v>317</v>
      </c>
      <c r="D15" s="74" t="s">
        <v>318</v>
      </c>
      <c r="E15" s="74" t="s">
        <v>317</v>
      </c>
      <c r="F15" s="74" t="s">
        <v>317</v>
      </c>
      <c r="G15" s="74" t="s">
        <v>317</v>
      </c>
      <c r="H15" s="70"/>
      <c r="I15" s="86" t="s">
        <v>260</v>
      </c>
      <c r="J15" s="86" t="s">
        <v>260</v>
      </c>
      <c r="K15" s="86" t="s">
        <v>260</v>
      </c>
      <c r="L15" s="86" t="s">
        <v>260</v>
      </c>
      <c r="M15" s="86" t="s">
        <v>260</v>
      </c>
      <c r="N15" s="196" t="s">
        <v>260</v>
      </c>
    </row>
    <row r="16" ht="22.5" customHeight="1" spans="1:14">
      <c r="A16" s="197"/>
      <c r="B16" s="76"/>
      <c r="C16" s="76"/>
      <c r="D16" s="198"/>
      <c r="E16" s="76"/>
      <c r="F16" s="76"/>
      <c r="G16" s="76"/>
      <c r="H16" s="70"/>
      <c r="I16" s="91"/>
      <c r="J16" s="91"/>
      <c r="K16" s="91"/>
      <c r="L16" s="91"/>
      <c r="M16" s="91"/>
      <c r="N16" s="199"/>
    </row>
    <row r="17" ht="22.5" customHeight="1" spans="1:14">
      <c r="A17" s="197"/>
      <c r="B17" s="76"/>
      <c r="C17" s="76"/>
      <c r="D17" s="198"/>
      <c r="E17" s="76"/>
      <c r="F17" s="76"/>
      <c r="G17" s="76"/>
      <c r="H17" s="70"/>
      <c r="I17" s="91"/>
      <c r="J17" s="91"/>
      <c r="K17" s="91"/>
      <c r="L17" s="91"/>
      <c r="M17" s="91"/>
      <c r="N17" s="199"/>
    </row>
    <row r="18" ht="22.5" customHeight="1" spans="1:14">
      <c r="A18" s="200"/>
      <c r="B18" s="201"/>
      <c r="C18" s="202"/>
      <c r="D18" s="203"/>
      <c r="E18" s="202"/>
      <c r="F18" s="202"/>
      <c r="G18" s="202"/>
      <c r="H18" s="70"/>
      <c r="I18" s="91"/>
      <c r="J18" s="91"/>
      <c r="K18" s="91"/>
      <c r="L18" s="91"/>
      <c r="M18" s="91"/>
      <c r="N18" s="199"/>
    </row>
    <row r="19" ht="14.25" spans="1:14">
      <c r="A19" s="94" t="s">
        <v>205</v>
      </c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</row>
    <row r="20" ht="14.25" spans="1:14">
      <c r="A20" s="63" t="s">
        <v>319</v>
      </c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</row>
    <row r="21" ht="14.25" spans="1:14">
      <c r="A21" s="95"/>
      <c r="B21" s="95"/>
      <c r="C21" s="95"/>
      <c r="D21" s="95"/>
      <c r="E21" s="95"/>
      <c r="F21" s="95"/>
      <c r="G21" s="95"/>
      <c r="H21" s="95"/>
      <c r="I21" s="94" t="s">
        <v>320</v>
      </c>
      <c r="J21" s="204"/>
      <c r="K21" s="94" t="s">
        <v>321</v>
      </c>
      <c r="L21" s="94"/>
      <c r="M21" s="94" t="s">
        <v>322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5"/>
  <sheetViews>
    <sheetView zoomScale="125" zoomScaleNormal="125" workbookViewId="0">
      <selection activeCell="A19" sqref="A19:K19"/>
    </sheetView>
  </sheetViews>
  <sheetFormatPr defaultColWidth="10.1666666666667" defaultRowHeight="14.25"/>
  <cols>
    <col min="1" max="1" width="9.66666666666667" style="98" customWidth="1"/>
    <col min="2" max="2" width="11.1666666666667" style="98" customWidth="1"/>
    <col min="3" max="3" width="9.16666666666667" style="98" customWidth="1"/>
    <col min="4" max="4" width="9.5" style="98" customWidth="1"/>
    <col min="5" max="5" width="10.1666666666667" style="98" customWidth="1"/>
    <col min="6" max="6" width="10.3333333333333" style="98" customWidth="1"/>
    <col min="7" max="7" width="9.5" style="98" customWidth="1"/>
    <col min="8" max="8" width="9.16666666666667" style="98" customWidth="1"/>
    <col min="9" max="9" width="8.16666666666667" style="98" customWidth="1"/>
    <col min="10" max="10" width="10.5" style="98" customWidth="1"/>
    <col min="11" max="11" width="12.1666666666667" style="98" customWidth="1"/>
    <col min="12" max="16384" width="10.1666666666667" style="98"/>
  </cols>
  <sheetData>
    <row r="1" ht="26.25" spans="1:11">
      <c r="A1" s="99" t="s">
        <v>323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ht="15" spans="1:11">
      <c r="A2" s="100" t="s">
        <v>53</v>
      </c>
      <c r="B2" s="101" t="s">
        <v>324</v>
      </c>
      <c r="C2" s="101"/>
      <c r="D2" s="102" t="s">
        <v>60</v>
      </c>
      <c r="E2" s="103" t="s">
        <v>325</v>
      </c>
      <c r="F2" s="104" t="s">
        <v>326</v>
      </c>
      <c r="G2" s="105" t="s">
        <v>148</v>
      </c>
      <c r="H2" s="106"/>
      <c r="I2" s="107" t="s">
        <v>56</v>
      </c>
      <c r="J2" s="108" t="s">
        <v>55</v>
      </c>
      <c r="K2" s="187"/>
    </row>
    <row r="3" spans="1:11">
      <c r="A3" s="110" t="s">
        <v>73</v>
      </c>
      <c r="B3" s="111">
        <v>500</v>
      </c>
      <c r="C3" s="111"/>
      <c r="D3" s="112" t="s">
        <v>327</v>
      </c>
      <c r="E3" s="113">
        <v>45762</v>
      </c>
      <c r="F3" s="114"/>
      <c r="G3" s="114"/>
      <c r="H3" s="115" t="s">
        <v>328</v>
      </c>
      <c r="I3" s="115"/>
      <c r="J3" s="115"/>
      <c r="K3" s="116"/>
    </row>
    <row r="4" spans="1:11">
      <c r="A4" s="117" t="s">
        <v>70</v>
      </c>
      <c r="B4" s="118">
        <v>1</v>
      </c>
      <c r="C4" s="118">
        <v>3</v>
      </c>
      <c r="D4" s="119" t="s">
        <v>329</v>
      </c>
      <c r="E4" s="114" t="s">
        <v>330</v>
      </c>
      <c r="F4" s="114"/>
      <c r="G4" s="114"/>
      <c r="H4" s="119" t="s">
        <v>331</v>
      </c>
      <c r="I4" s="119"/>
      <c r="J4" s="120" t="s">
        <v>64</v>
      </c>
      <c r="K4" s="121" t="s">
        <v>65</v>
      </c>
    </row>
    <row r="5" spans="1:11">
      <c r="A5" s="117" t="s">
        <v>332</v>
      </c>
      <c r="B5" s="111" t="s">
        <v>333</v>
      </c>
      <c r="C5" s="111"/>
      <c r="D5" s="112" t="s">
        <v>334</v>
      </c>
      <c r="E5" s="112" t="s">
        <v>335</v>
      </c>
      <c r="F5" s="112" t="s">
        <v>336</v>
      </c>
      <c r="G5" s="112" t="s">
        <v>330</v>
      </c>
      <c r="H5" s="119" t="s">
        <v>337</v>
      </c>
      <c r="I5" s="119"/>
      <c r="J5" s="120" t="s">
        <v>64</v>
      </c>
      <c r="K5" s="121" t="s">
        <v>65</v>
      </c>
    </row>
    <row r="6" ht="15" spans="1:11">
      <c r="A6" s="122" t="s">
        <v>338</v>
      </c>
      <c r="B6" s="123" t="s">
        <v>339</v>
      </c>
      <c r="C6" s="123"/>
      <c r="D6" s="124" t="s">
        <v>340</v>
      </c>
      <c r="E6" s="125"/>
      <c r="F6" s="180">
        <v>500</v>
      </c>
      <c r="G6" s="124"/>
      <c r="H6" s="127" t="s">
        <v>341</v>
      </c>
      <c r="I6" s="127"/>
      <c r="J6" s="128" t="s">
        <v>64</v>
      </c>
      <c r="K6" s="129" t="s">
        <v>65</v>
      </c>
    </row>
    <row r="7" ht="15" spans="1:11">
      <c r="A7" s="130"/>
      <c r="B7" s="131"/>
      <c r="C7" s="131"/>
      <c r="D7" s="130"/>
      <c r="E7" s="131"/>
      <c r="F7" s="132"/>
      <c r="G7" s="130"/>
      <c r="H7" s="132"/>
      <c r="I7" s="131"/>
      <c r="J7" s="131"/>
      <c r="K7" s="131"/>
    </row>
    <row r="8" spans="1:11">
      <c r="A8" s="133" t="s">
        <v>342</v>
      </c>
      <c r="B8" s="104" t="s">
        <v>343</v>
      </c>
      <c r="C8" s="104" t="s">
        <v>344</v>
      </c>
      <c r="D8" s="104" t="s">
        <v>345</v>
      </c>
      <c r="E8" s="104" t="s">
        <v>346</v>
      </c>
      <c r="F8" s="104" t="s">
        <v>347</v>
      </c>
      <c r="G8" s="134" t="s">
        <v>348</v>
      </c>
      <c r="H8" s="135"/>
      <c r="I8" s="135"/>
      <c r="J8" s="135"/>
      <c r="K8" s="136"/>
    </row>
    <row r="9" spans="1:11">
      <c r="A9" s="117" t="s">
        <v>349</v>
      </c>
      <c r="B9" s="119"/>
      <c r="C9" s="120" t="s">
        <v>64</v>
      </c>
      <c r="D9" s="120" t="s">
        <v>65</v>
      </c>
      <c r="E9" s="112" t="s">
        <v>350</v>
      </c>
      <c r="F9" s="137" t="s">
        <v>351</v>
      </c>
      <c r="G9" s="138" t="s">
        <v>352</v>
      </c>
      <c r="H9" s="167"/>
      <c r="I9" s="167"/>
      <c r="J9" s="167"/>
      <c r="K9" s="168"/>
    </row>
    <row r="10" spans="1:11">
      <c r="A10" s="117" t="s">
        <v>353</v>
      </c>
      <c r="B10" s="119"/>
      <c r="C10" s="120" t="s">
        <v>64</v>
      </c>
      <c r="D10" s="120" t="s">
        <v>65</v>
      </c>
      <c r="E10" s="112" t="s">
        <v>354</v>
      </c>
      <c r="F10" s="137" t="s">
        <v>352</v>
      </c>
      <c r="G10" s="138" t="s">
        <v>355</v>
      </c>
      <c r="H10" s="167"/>
      <c r="I10" s="167"/>
      <c r="J10" s="167"/>
      <c r="K10" s="168"/>
    </row>
    <row r="11" spans="1:11">
      <c r="A11" s="141" t="s">
        <v>224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3"/>
    </row>
    <row r="12" spans="1:11">
      <c r="A12" s="110" t="s">
        <v>88</v>
      </c>
      <c r="B12" s="120" t="s">
        <v>84</v>
      </c>
      <c r="C12" s="120" t="s">
        <v>85</v>
      </c>
      <c r="D12" s="137"/>
      <c r="E12" s="112" t="s">
        <v>86</v>
      </c>
      <c r="F12" s="120" t="s">
        <v>84</v>
      </c>
      <c r="G12" s="120" t="s">
        <v>85</v>
      </c>
      <c r="H12" s="120"/>
      <c r="I12" s="112" t="s">
        <v>356</v>
      </c>
      <c r="J12" s="120" t="s">
        <v>84</v>
      </c>
      <c r="K12" s="121" t="s">
        <v>85</v>
      </c>
    </row>
    <row r="13" spans="1:11">
      <c r="A13" s="110" t="s">
        <v>91</v>
      </c>
      <c r="B13" s="120" t="s">
        <v>84</v>
      </c>
      <c r="C13" s="120" t="s">
        <v>85</v>
      </c>
      <c r="D13" s="137"/>
      <c r="E13" s="112" t="s">
        <v>96</v>
      </c>
      <c r="F13" s="120" t="s">
        <v>84</v>
      </c>
      <c r="G13" s="120" t="s">
        <v>85</v>
      </c>
      <c r="H13" s="120"/>
      <c r="I13" s="112" t="s">
        <v>357</v>
      </c>
      <c r="J13" s="120" t="s">
        <v>84</v>
      </c>
      <c r="K13" s="121" t="s">
        <v>85</v>
      </c>
    </row>
    <row r="14" ht="15" spans="1:11">
      <c r="A14" s="122" t="s">
        <v>358</v>
      </c>
      <c r="B14" s="128" t="s">
        <v>84</v>
      </c>
      <c r="C14" s="128" t="s">
        <v>85</v>
      </c>
      <c r="D14" s="125"/>
      <c r="E14" s="124" t="s">
        <v>359</v>
      </c>
      <c r="F14" s="128" t="s">
        <v>84</v>
      </c>
      <c r="G14" s="128" t="s">
        <v>85</v>
      </c>
      <c r="H14" s="128"/>
      <c r="I14" s="124" t="s">
        <v>360</v>
      </c>
      <c r="J14" s="128" t="s">
        <v>84</v>
      </c>
      <c r="K14" s="129" t="s">
        <v>85</v>
      </c>
    </row>
    <row r="15" ht="15" spans="1:11">
      <c r="A15" s="130" t="s">
        <v>205</v>
      </c>
      <c r="B15" s="144" t="s">
        <v>352</v>
      </c>
      <c r="C15" s="145"/>
      <c r="D15" s="131"/>
      <c r="E15" s="130"/>
      <c r="F15" s="145"/>
      <c r="G15" s="145"/>
      <c r="H15" s="145"/>
      <c r="I15" s="130"/>
      <c r="J15" s="145"/>
      <c r="K15" s="145"/>
    </row>
    <row r="16" s="185" customFormat="1" spans="1:11">
      <c r="A16" s="100" t="s">
        <v>361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46"/>
    </row>
    <row r="17" spans="1:11">
      <c r="A17" s="117" t="s">
        <v>362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47"/>
    </row>
    <row r="18" spans="1:11">
      <c r="A18" s="117" t="s">
        <v>363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47"/>
    </row>
    <row r="19" spans="1:11">
      <c r="A19" s="148" t="s">
        <v>364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50"/>
    </row>
    <row r="20" spans="1:11">
      <c r="A20" s="151"/>
      <c r="B20" s="139"/>
      <c r="C20" s="139"/>
      <c r="D20" s="139"/>
      <c r="E20" s="139"/>
      <c r="F20" s="139"/>
      <c r="G20" s="139"/>
      <c r="H20" s="139"/>
      <c r="I20" s="139"/>
      <c r="J20" s="139"/>
      <c r="K20" s="140"/>
    </row>
    <row r="21" spans="1:11">
      <c r="A21" s="166"/>
      <c r="B21" s="167"/>
      <c r="C21" s="167"/>
      <c r="D21" s="167"/>
      <c r="E21" s="167"/>
      <c r="F21" s="167"/>
      <c r="G21" s="167"/>
      <c r="H21" s="167"/>
      <c r="I21" s="167"/>
      <c r="J21" s="167"/>
      <c r="K21" s="168"/>
    </row>
    <row r="22" spans="1:11">
      <c r="A22" s="166"/>
      <c r="B22" s="167"/>
      <c r="C22" s="167"/>
      <c r="D22" s="167"/>
      <c r="E22" s="167"/>
      <c r="F22" s="167"/>
      <c r="G22" s="167"/>
      <c r="H22" s="167"/>
      <c r="I22" s="167"/>
      <c r="J22" s="167"/>
      <c r="K22" s="168"/>
    </row>
    <row r="23" spans="1:1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4"/>
    </row>
    <row r="24" spans="1:11">
      <c r="A24" s="117" t="s">
        <v>123</v>
      </c>
      <c r="B24" s="119"/>
      <c r="C24" s="120" t="s">
        <v>64</v>
      </c>
      <c r="D24" s="120" t="s">
        <v>65</v>
      </c>
      <c r="E24" s="115"/>
      <c r="F24" s="115"/>
      <c r="G24" s="115"/>
      <c r="H24" s="115"/>
      <c r="I24" s="115"/>
      <c r="J24" s="115"/>
      <c r="K24" s="116"/>
    </row>
    <row r="25" ht="15" spans="1:11">
      <c r="A25" s="155" t="s">
        <v>365</v>
      </c>
      <c r="B25" s="156" t="s">
        <v>352</v>
      </c>
      <c r="C25" s="188"/>
      <c r="D25" s="188"/>
      <c r="E25" s="188"/>
      <c r="F25" s="188"/>
      <c r="G25" s="188"/>
      <c r="H25" s="188"/>
      <c r="I25" s="188"/>
      <c r="J25" s="188"/>
      <c r="K25" s="189"/>
    </row>
    <row r="26" ht="15" spans="1:1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>
      <c r="A27" s="159" t="s">
        <v>366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6"/>
    </row>
    <row r="28" spans="1:11">
      <c r="A28" s="160" t="s">
        <v>367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62"/>
    </row>
    <row r="29" spans="1:11">
      <c r="A29" s="163" t="s">
        <v>368</v>
      </c>
      <c r="B29" s="164"/>
      <c r="C29" s="164"/>
      <c r="D29" s="164"/>
      <c r="E29" s="164"/>
      <c r="F29" s="164"/>
      <c r="G29" s="164"/>
      <c r="H29" s="164"/>
      <c r="I29" s="164"/>
      <c r="J29" s="164"/>
      <c r="K29" s="165"/>
    </row>
    <row r="30" spans="1:11">
      <c r="A30" s="163"/>
      <c r="B30" s="164"/>
      <c r="C30" s="164"/>
      <c r="D30" s="164"/>
      <c r="E30" s="164"/>
      <c r="F30" s="164"/>
      <c r="G30" s="164"/>
      <c r="H30" s="164"/>
      <c r="I30" s="164"/>
      <c r="J30" s="164"/>
      <c r="K30" s="165"/>
    </row>
    <row r="31" spans="1:11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165"/>
    </row>
    <row r="32" spans="1:11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65"/>
    </row>
    <row r="33" ht="23" customHeight="1" spans="1:13">
      <c r="A33" s="163"/>
      <c r="B33" s="164"/>
      <c r="C33" s="164"/>
      <c r="D33" s="164"/>
      <c r="E33" s="164"/>
      <c r="F33" s="164"/>
      <c r="G33" s="164"/>
      <c r="H33" s="164"/>
      <c r="I33" s="164"/>
      <c r="J33" s="164"/>
      <c r="K33" s="165"/>
    </row>
    <row r="34" ht="23" customHeight="1" spans="1:13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168"/>
    </row>
    <row r="35" ht="23" customHeight="1" spans="1:13">
      <c r="A35" s="169"/>
      <c r="B35" s="167"/>
      <c r="C35" s="167"/>
      <c r="D35" s="167"/>
      <c r="E35" s="167"/>
      <c r="F35" s="167"/>
      <c r="G35" s="167"/>
      <c r="H35" s="167"/>
      <c r="I35" s="167"/>
      <c r="J35" s="167"/>
      <c r="K35" s="168"/>
    </row>
    <row r="36" ht="23" customHeight="1" spans="1:13">
      <c r="A36" s="170"/>
      <c r="B36" s="171"/>
      <c r="C36" s="171"/>
      <c r="D36" s="171"/>
      <c r="E36" s="171"/>
      <c r="F36" s="171"/>
      <c r="G36" s="171"/>
      <c r="H36" s="171"/>
      <c r="I36" s="171"/>
      <c r="J36" s="171"/>
      <c r="K36" s="172"/>
    </row>
    <row r="37" ht="18.75" customHeight="1" spans="1:13">
      <c r="A37" s="173" t="s">
        <v>369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75"/>
    </row>
    <row r="38" s="186" customFormat="1" ht="18.75" customHeight="1" spans="1:13">
      <c r="A38" s="117" t="s">
        <v>370</v>
      </c>
      <c r="B38" s="119"/>
      <c r="C38" s="119"/>
      <c r="D38" s="115" t="s">
        <v>371</v>
      </c>
      <c r="E38" s="115"/>
      <c r="F38" s="176" t="s">
        <v>372</v>
      </c>
      <c r="G38" s="177"/>
      <c r="H38" s="119" t="s">
        <v>373</v>
      </c>
      <c r="I38" s="119"/>
      <c r="J38" s="119" t="s">
        <v>374</v>
      </c>
      <c r="K38" s="147"/>
    </row>
    <row r="39" ht="18.75" customHeight="1" spans="1:13">
      <c r="A39" s="117" t="s">
        <v>205</v>
      </c>
      <c r="B39" s="178" t="s">
        <v>375</v>
      </c>
      <c r="C39" s="178"/>
      <c r="D39" s="178"/>
      <c r="E39" s="178"/>
      <c r="F39" s="178"/>
      <c r="G39" s="178"/>
      <c r="H39" s="178"/>
      <c r="I39" s="178"/>
      <c r="J39" s="178"/>
      <c r="K39" s="179"/>
      <c r="M39" s="186"/>
    </row>
    <row r="40" ht="31" customHeight="1" spans="1:13">
      <c r="A40" s="117"/>
      <c r="B40" s="119"/>
      <c r="C40" s="119"/>
      <c r="D40" s="119"/>
      <c r="E40" s="119"/>
      <c r="F40" s="119"/>
      <c r="G40" s="119"/>
      <c r="H40" s="119"/>
      <c r="I40" s="119"/>
      <c r="J40" s="119"/>
      <c r="K40" s="147"/>
    </row>
    <row r="41" ht="18.75" customHeight="1" spans="1:13">
      <c r="A41" s="117"/>
      <c r="B41" s="119"/>
      <c r="C41" s="119"/>
      <c r="D41" s="119"/>
      <c r="E41" s="119"/>
      <c r="F41" s="119"/>
      <c r="G41" s="119"/>
      <c r="H41" s="119"/>
      <c r="I41" s="119"/>
      <c r="J41" s="119"/>
      <c r="K41" s="147"/>
    </row>
    <row r="42" ht="32" customHeight="1" spans="1:13">
      <c r="A42" s="122" t="s">
        <v>138</v>
      </c>
      <c r="B42" s="180" t="s">
        <v>376</v>
      </c>
      <c r="C42" s="180"/>
      <c r="D42" s="124" t="s">
        <v>377</v>
      </c>
      <c r="E42" s="181" t="s">
        <v>141</v>
      </c>
      <c r="F42" s="124" t="s">
        <v>142</v>
      </c>
      <c r="G42" s="182">
        <v>45759</v>
      </c>
      <c r="H42" s="183" t="s">
        <v>143</v>
      </c>
      <c r="I42" s="183"/>
      <c r="J42" s="180" t="s">
        <v>144</v>
      </c>
      <c r="K42" s="18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98" customWidth="1"/>
    <col min="2" max="2" width="11.1666666666667" style="98" customWidth="1"/>
    <col min="3" max="3" width="9.16666666666667" style="98" customWidth="1"/>
    <col min="4" max="4" width="9.5" style="98" customWidth="1"/>
    <col min="5" max="5" width="10.1666666666667" style="98" customWidth="1"/>
    <col min="6" max="6" width="10.3333333333333" style="98" customWidth="1"/>
    <col min="7" max="7" width="9.5" style="98" customWidth="1"/>
    <col min="8" max="8" width="9.16666666666667" style="98" customWidth="1"/>
    <col min="9" max="9" width="8.16666666666667" style="98" customWidth="1"/>
    <col min="10" max="10" width="10.5" style="98" customWidth="1"/>
    <col min="11" max="11" width="12.1666666666667" style="98" customWidth="1"/>
  </cols>
  <sheetData>
    <row r="1" ht="26.25" spans="1:11">
      <c r="A1" s="99" t="s">
        <v>323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ht="15" spans="1:11">
      <c r="A2" s="100" t="s">
        <v>53</v>
      </c>
      <c r="B2" s="101" t="s">
        <v>211</v>
      </c>
      <c r="C2" s="101"/>
      <c r="D2" s="102" t="s">
        <v>60</v>
      </c>
      <c r="E2" s="103" t="s">
        <v>214</v>
      </c>
      <c r="F2" s="104" t="s">
        <v>326</v>
      </c>
      <c r="G2" s="105" t="s">
        <v>216</v>
      </c>
      <c r="H2" s="106"/>
      <c r="I2" s="107" t="s">
        <v>56</v>
      </c>
      <c r="J2" s="108" t="s">
        <v>213</v>
      </c>
      <c r="K2" s="109"/>
    </row>
    <row r="3" spans="1:11">
      <c r="A3" s="110" t="s">
        <v>73</v>
      </c>
      <c r="B3" s="111">
        <v>11684</v>
      </c>
      <c r="C3" s="111"/>
      <c r="D3" s="112" t="s">
        <v>327</v>
      </c>
      <c r="E3" s="113">
        <v>45721</v>
      </c>
      <c r="F3" s="114"/>
      <c r="G3" s="114"/>
      <c r="H3" s="115" t="s">
        <v>328</v>
      </c>
      <c r="I3" s="115"/>
      <c r="J3" s="115"/>
      <c r="K3" s="116"/>
    </row>
    <row r="4" spans="1:11">
      <c r="A4" s="117" t="s">
        <v>70</v>
      </c>
      <c r="B4" s="118">
        <v>4</v>
      </c>
      <c r="C4" s="118">
        <v>6</v>
      </c>
      <c r="D4" s="119" t="s">
        <v>329</v>
      </c>
      <c r="E4" s="114" t="s">
        <v>334</v>
      </c>
      <c r="F4" s="114"/>
      <c r="G4" s="114"/>
      <c r="H4" s="119" t="s">
        <v>331</v>
      </c>
      <c r="I4" s="119"/>
      <c r="J4" s="120" t="s">
        <v>64</v>
      </c>
      <c r="K4" s="121" t="s">
        <v>65</v>
      </c>
    </row>
    <row r="5" spans="1:11">
      <c r="A5" s="117" t="s">
        <v>332</v>
      </c>
      <c r="B5" s="111" t="s">
        <v>378</v>
      </c>
      <c r="C5" s="111"/>
      <c r="D5" s="112" t="s">
        <v>334</v>
      </c>
      <c r="E5" s="112" t="s">
        <v>335</v>
      </c>
      <c r="F5" s="112" t="s">
        <v>336</v>
      </c>
      <c r="G5" s="112" t="s">
        <v>330</v>
      </c>
      <c r="H5" s="119" t="s">
        <v>337</v>
      </c>
      <c r="I5" s="119"/>
      <c r="J5" s="120" t="s">
        <v>64</v>
      </c>
      <c r="K5" s="121" t="s">
        <v>65</v>
      </c>
    </row>
    <row r="6" ht="15" spans="1:11">
      <c r="A6" s="122" t="s">
        <v>338</v>
      </c>
      <c r="B6" s="123">
        <v>315</v>
      </c>
      <c r="C6" s="123"/>
      <c r="D6" s="124" t="s">
        <v>340</v>
      </c>
      <c r="E6" s="125"/>
      <c r="F6" s="126">
        <v>11684</v>
      </c>
      <c r="G6" s="124"/>
      <c r="H6" s="127" t="s">
        <v>341</v>
      </c>
      <c r="I6" s="127"/>
      <c r="J6" s="128" t="s">
        <v>64</v>
      </c>
      <c r="K6" s="129" t="s">
        <v>65</v>
      </c>
    </row>
    <row r="7" ht="15" spans="1:11">
      <c r="A7" s="130"/>
      <c r="B7" s="131"/>
      <c r="C7" s="131"/>
      <c r="D7" s="130"/>
      <c r="E7" s="131"/>
      <c r="F7" s="132"/>
      <c r="G7" s="130"/>
      <c r="H7" s="132"/>
      <c r="I7" s="131"/>
      <c r="J7" s="131"/>
      <c r="K7" s="131"/>
    </row>
    <row r="8" spans="1:11">
      <c r="A8" s="133" t="s">
        <v>342</v>
      </c>
      <c r="B8" s="104" t="s">
        <v>343</v>
      </c>
      <c r="C8" s="104" t="s">
        <v>344</v>
      </c>
      <c r="D8" s="104" t="s">
        <v>345</v>
      </c>
      <c r="E8" s="104" t="s">
        <v>346</v>
      </c>
      <c r="F8" s="104" t="s">
        <v>347</v>
      </c>
      <c r="G8" s="134" t="s">
        <v>379</v>
      </c>
      <c r="H8" s="135"/>
      <c r="I8" s="135"/>
      <c r="J8" s="135"/>
      <c r="K8" s="136"/>
    </row>
    <row r="9" spans="1:11">
      <c r="A9" s="117" t="s">
        <v>349</v>
      </c>
      <c r="B9" s="119"/>
      <c r="C9" s="120" t="s">
        <v>64</v>
      </c>
      <c r="D9" s="120" t="s">
        <v>65</v>
      </c>
      <c r="E9" s="112" t="s">
        <v>350</v>
      </c>
      <c r="F9" s="137" t="s">
        <v>351</v>
      </c>
      <c r="G9" s="138" t="s">
        <v>352</v>
      </c>
      <c r="H9" s="139"/>
      <c r="I9" s="139"/>
      <c r="J9" s="139"/>
      <c r="K9" s="140"/>
    </row>
    <row r="10" spans="1:11">
      <c r="A10" s="117" t="s">
        <v>353</v>
      </c>
      <c r="B10" s="119"/>
      <c r="C10" s="120" t="s">
        <v>64</v>
      </c>
      <c r="D10" s="120" t="s">
        <v>65</v>
      </c>
      <c r="E10" s="112" t="s">
        <v>354</v>
      </c>
      <c r="F10" s="137" t="s">
        <v>352</v>
      </c>
      <c r="G10" s="138" t="s">
        <v>355</v>
      </c>
      <c r="H10" s="139"/>
      <c r="I10" s="139"/>
      <c r="J10" s="139"/>
      <c r="K10" s="140"/>
    </row>
    <row r="11" spans="1:11">
      <c r="A11" s="141" t="s">
        <v>224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3"/>
    </row>
    <row r="12" spans="1:11">
      <c r="A12" s="110" t="s">
        <v>88</v>
      </c>
      <c r="B12" s="120" t="s">
        <v>84</v>
      </c>
      <c r="C12" s="120" t="s">
        <v>85</v>
      </c>
      <c r="D12" s="137"/>
      <c r="E12" s="112" t="s">
        <v>86</v>
      </c>
      <c r="F12" s="120" t="s">
        <v>84</v>
      </c>
      <c r="G12" s="120" t="s">
        <v>85</v>
      </c>
      <c r="H12" s="120"/>
      <c r="I12" s="112" t="s">
        <v>356</v>
      </c>
      <c r="J12" s="120" t="s">
        <v>84</v>
      </c>
      <c r="K12" s="121" t="s">
        <v>85</v>
      </c>
    </row>
    <row r="13" spans="1:11">
      <c r="A13" s="110" t="s">
        <v>91</v>
      </c>
      <c r="B13" s="120" t="s">
        <v>84</v>
      </c>
      <c r="C13" s="120" t="s">
        <v>85</v>
      </c>
      <c r="D13" s="137"/>
      <c r="E13" s="112" t="s">
        <v>96</v>
      </c>
      <c r="F13" s="120" t="s">
        <v>84</v>
      </c>
      <c r="G13" s="120" t="s">
        <v>85</v>
      </c>
      <c r="H13" s="120"/>
      <c r="I13" s="112" t="s">
        <v>357</v>
      </c>
      <c r="J13" s="120" t="s">
        <v>84</v>
      </c>
      <c r="K13" s="121" t="s">
        <v>85</v>
      </c>
    </row>
    <row r="14" ht="15" spans="1:11">
      <c r="A14" s="122" t="s">
        <v>358</v>
      </c>
      <c r="B14" s="128" t="s">
        <v>84</v>
      </c>
      <c r="C14" s="128" t="s">
        <v>85</v>
      </c>
      <c r="D14" s="125"/>
      <c r="E14" s="124" t="s">
        <v>359</v>
      </c>
      <c r="F14" s="128" t="s">
        <v>84</v>
      </c>
      <c r="G14" s="128" t="s">
        <v>85</v>
      </c>
      <c r="H14" s="128"/>
      <c r="I14" s="124" t="s">
        <v>360</v>
      </c>
      <c r="J14" s="128" t="s">
        <v>84</v>
      </c>
      <c r="K14" s="129" t="s">
        <v>85</v>
      </c>
    </row>
    <row r="15" ht="15" spans="1:11">
      <c r="A15" s="130" t="s">
        <v>205</v>
      </c>
      <c r="B15" s="144" t="s">
        <v>352</v>
      </c>
      <c r="C15" s="145"/>
      <c r="D15" s="131"/>
      <c r="E15" s="130"/>
      <c r="F15" s="145"/>
      <c r="G15" s="145"/>
      <c r="H15" s="145"/>
      <c r="I15" s="130"/>
      <c r="J15" s="145"/>
      <c r="K15" s="145"/>
    </row>
    <row r="16" spans="1:11">
      <c r="A16" s="100" t="s">
        <v>361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46"/>
    </row>
    <row r="17" spans="1:11">
      <c r="A17" s="117" t="s">
        <v>362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47"/>
    </row>
    <row r="18" spans="1:11">
      <c r="A18" s="117" t="s">
        <v>363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47"/>
    </row>
    <row r="19" spans="1:11">
      <c r="A19" s="148" t="s">
        <v>380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50"/>
    </row>
    <row r="20" spans="1:11">
      <c r="A20" s="151" t="s">
        <v>381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40"/>
    </row>
    <row r="21" spans="1:11">
      <c r="A21" s="151" t="s">
        <v>382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40"/>
    </row>
    <row r="22" spans="1:11">
      <c r="A22" s="151" t="s">
        <v>383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40"/>
    </row>
    <row r="23" spans="1:1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4"/>
    </row>
    <row r="24" spans="1:11">
      <c r="A24" s="117" t="s">
        <v>123</v>
      </c>
      <c r="B24" s="119"/>
      <c r="C24" s="120" t="s">
        <v>64</v>
      </c>
      <c r="D24" s="120" t="s">
        <v>65</v>
      </c>
      <c r="E24" s="115"/>
      <c r="F24" s="115"/>
      <c r="G24" s="115"/>
      <c r="H24" s="115"/>
      <c r="I24" s="115"/>
      <c r="J24" s="115"/>
      <c r="K24" s="116"/>
    </row>
    <row r="25" ht="15" spans="1:11">
      <c r="A25" s="155" t="s">
        <v>365</v>
      </c>
      <c r="B25" s="156" t="s">
        <v>352</v>
      </c>
      <c r="C25" s="156"/>
      <c r="D25" s="156"/>
      <c r="E25" s="156"/>
      <c r="F25" s="156"/>
      <c r="G25" s="156"/>
      <c r="H25" s="156"/>
      <c r="I25" s="156"/>
      <c r="J25" s="156"/>
      <c r="K25" s="157"/>
    </row>
    <row r="26" ht="15" spans="1:1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>
      <c r="A27" s="159" t="s">
        <v>366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6"/>
    </row>
    <row r="28" spans="1:11">
      <c r="A28" s="160" t="s">
        <v>384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62"/>
    </row>
    <row r="29" spans="1:11">
      <c r="A29" s="160" t="s">
        <v>385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62"/>
    </row>
    <row r="30" spans="1:11">
      <c r="A30" s="160" t="s">
        <v>386</v>
      </c>
      <c r="B30" s="161"/>
      <c r="C30" s="161"/>
      <c r="D30" s="161"/>
      <c r="E30" s="161"/>
      <c r="F30" s="161"/>
      <c r="G30" s="161"/>
      <c r="H30" s="161"/>
      <c r="I30" s="161"/>
      <c r="J30" s="161"/>
      <c r="K30" s="162"/>
    </row>
    <row r="31" spans="1:11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165"/>
    </row>
    <row r="32" spans="1:11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65"/>
    </row>
    <row r="33" spans="1:11">
      <c r="A33" s="163"/>
      <c r="B33" s="164"/>
      <c r="C33" s="164"/>
      <c r="D33" s="164"/>
      <c r="E33" s="164"/>
      <c r="F33" s="164"/>
      <c r="G33" s="164"/>
      <c r="H33" s="164"/>
      <c r="I33" s="164"/>
      <c r="J33" s="164"/>
      <c r="K33" s="165"/>
    </row>
    <row r="34" spans="1:11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168"/>
    </row>
    <row r="35" spans="1:11">
      <c r="A35" s="169"/>
      <c r="B35" s="167"/>
      <c r="C35" s="167"/>
      <c r="D35" s="167"/>
      <c r="E35" s="167"/>
      <c r="F35" s="167"/>
      <c r="G35" s="167"/>
      <c r="H35" s="167"/>
      <c r="I35" s="167"/>
      <c r="J35" s="167"/>
      <c r="K35" s="168"/>
    </row>
    <row r="36" ht="15" spans="1:11">
      <c r="A36" s="170"/>
      <c r="B36" s="171"/>
      <c r="C36" s="171"/>
      <c r="D36" s="171"/>
      <c r="E36" s="171"/>
      <c r="F36" s="171"/>
      <c r="G36" s="171"/>
      <c r="H36" s="171"/>
      <c r="I36" s="171"/>
      <c r="J36" s="171"/>
      <c r="K36" s="172"/>
    </row>
    <row r="37" spans="1:11">
      <c r="A37" s="173" t="s">
        <v>369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75"/>
    </row>
    <row r="38" spans="1:11">
      <c r="A38" s="117" t="s">
        <v>370</v>
      </c>
      <c r="B38" s="119"/>
      <c r="C38" s="119"/>
      <c r="D38" s="115" t="s">
        <v>371</v>
      </c>
      <c r="E38" s="115"/>
      <c r="F38" s="176" t="s">
        <v>372</v>
      </c>
      <c r="G38" s="177"/>
      <c r="H38" s="119" t="s">
        <v>373</v>
      </c>
      <c r="I38" s="119"/>
      <c r="J38" s="119" t="s">
        <v>374</v>
      </c>
      <c r="K38" s="147"/>
    </row>
    <row r="39" spans="1:11">
      <c r="A39" s="117" t="s">
        <v>205</v>
      </c>
      <c r="B39" s="178" t="s">
        <v>387</v>
      </c>
      <c r="C39" s="178"/>
      <c r="D39" s="178"/>
      <c r="E39" s="178"/>
      <c r="F39" s="178"/>
      <c r="G39" s="178"/>
      <c r="H39" s="178"/>
      <c r="I39" s="178"/>
      <c r="J39" s="178"/>
      <c r="K39" s="179"/>
    </row>
    <row r="40" spans="1:11">
      <c r="A40" s="117"/>
      <c r="B40" s="119"/>
      <c r="C40" s="119"/>
      <c r="D40" s="119"/>
      <c r="E40" s="119"/>
      <c r="F40" s="119"/>
      <c r="G40" s="119"/>
      <c r="H40" s="119"/>
      <c r="I40" s="119"/>
      <c r="J40" s="119"/>
      <c r="K40" s="147"/>
    </row>
    <row r="41" spans="1:11">
      <c r="A41" s="117"/>
      <c r="B41" s="119"/>
      <c r="C41" s="119"/>
      <c r="D41" s="119"/>
      <c r="E41" s="119"/>
      <c r="F41" s="119"/>
      <c r="G41" s="119"/>
      <c r="H41" s="119"/>
      <c r="I41" s="119"/>
      <c r="J41" s="119"/>
      <c r="K41" s="147"/>
    </row>
    <row r="42" ht="15" spans="1:11">
      <c r="A42" s="122" t="s">
        <v>138</v>
      </c>
      <c r="B42" s="180" t="s">
        <v>376</v>
      </c>
      <c r="C42" s="180"/>
      <c r="D42" s="124" t="s">
        <v>377</v>
      </c>
      <c r="E42" s="181" t="s">
        <v>238</v>
      </c>
      <c r="F42" s="124" t="s">
        <v>142</v>
      </c>
      <c r="G42" s="182">
        <v>45724</v>
      </c>
      <c r="H42" s="183" t="s">
        <v>143</v>
      </c>
      <c r="I42" s="183"/>
      <c r="J42" s="180" t="s">
        <v>238</v>
      </c>
      <c r="K42" s="184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20"/>
  <sheetViews>
    <sheetView zoomScale="80" zoomScaleNormal="80" workbookViewId="0">
      <selection activeCell="K16" sqref="K16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14" width="15.1666666666667" style="64" customWidth="1"/>
    <col min="15" max="16384" width="9" style="63"/>
  </cols>
  <sheetData>
    <row r="1" ht="22" customHeight="1" spans="1:14">
      <c r="A1" s="65" t="s">
        <v>147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22" customHeight="1" spans="1:14">
      <c r="A2" s="67" t="s">
        <v>60</v>
      </c>
      <c r="B2" s="68" t="s">
        <v>325</v>
      </c>
      <c r="C2" s="68"/>
      <c r="D2" s="69" t="s">
        <v>66</v>
      </c>
      <c r="E2" s="68" t="s">
        <v>148</v>
      </c>
      <c r="F2" s="68"/>
      <c r="G2" s="68"/>
      <c r="H2" s="70"/>
      <c r="I2" s="71" t="s">
        <v>56</v>
      </c>
      <c r="J2" s="68" t="s">
        <v>56</v>
      </c>
      <c r="K2" s="68"/>
      <c r="L2" s="68"/>
      <c r="M2" s="68"/>
      <c r="N2" s="68"/>
    </row>
    <row r="3" ht="22" customHeight="1" spans="1:14">
      <c r="A3" s="72" t="s">
        <v>149</v>
      </c>
      <c r="B3" s="73" t="s">
        <v>150</v>
      </c>
      <c r="C3" s="73"/>
      <c r="D3" s="73"/>
      <c r="E3" s="73"/>
      <c r="F3" s="73"/>
      <c r="G3" s="73"/>
      <c r="H3" s="70"/>
      <c r="I3" s="72" t="s">
        <v>151</v>
      </c>
      <c r="J3" s="72"/>
      <c r="K3" s="72"/>
      <c r="L3" s="72"/>
      <c r="M3" s="72"/>
      <c r="N3" s="72"/>
    </row>
    <row r="4" ht="22" customHeight="1" spans="1:14">
      <c r="A4" s="72"/>
      <c r="B4" s="74" t="s">
        <v>240</v>
      </c>
      <c r="C4" s="74" t="s">
        <v>241</v>
      </c>
      <c r="D4" s="74" t="s">
        <v>242</v>
      </c>
      <c r="E4" s="74" t="s">
        <v>243</v>
      </c>
      <c r="F4" s="74" t="s">
        <v>244</v>
      </c>
      <c r="G4" s="74" t="s">
        <v>245</v>
      </c>
      <c r="H4" s="70"/>
      <c r="I4" s="75" t="s">
        <v>240</v>
      </c>
      <c r="J4" s="75" t="s">
        <v>241</v>
      </c>
      <c r="K4" s="75" t="s">
        <v>242</v>
      </c>
      <c r="L4" s="75" t="s">
        <v>243</v>
      </c>
      <c r="M4" s="75" t="s">
        <v>244</v>
      </c>
      <c r="N4" s="75" t="s">
        <v>245</v>
      </c>
    </row>
    <row r="5" ht="22" customHeight="1" spans="1:14">
      <c r="A5" s="72"/>
      <c r="B5" s="76"/>
      <c r="C5" s="76"/>
      <c r="D5" s="77"/>
      <c r="E5" s="76"/>
      <c r="F5" s="76"/>
      <c r="G5" s="76"/>
      <c r="H5" s="70"/>
      <c r="I5" s="78"/>
      <c r="J5" s="78"/>
      <c r="K5" s="79"/>
      <c r="L5" s="79"/>
      <c r="M5" s="79"/>
      <c r="N5" s="79"/>
    </row>
    <row r="6" ht="22" customHeight="1" spans="1:14">
      <c r="A6" s="80" t="s">
        <v>169</v>
      </c>
      <c r="B6" s="74"/>
      <c r="C6" s="81">
        <f>D6-2</f>
        <v>67</v>
      </c>
      <c r="D6" s="82">
        <v>69</v>
      </c>
      <c r="E6" s="81">
        <f>D6+2</f>
        <v>71</v>
      </c>
      <c r="F6" s="74"/>
      <c r="G6" s="74"/>
      <c r="H6" s="70"/>
      <c r="I6" s="78"/>
      <c r="J6" s="78" t="s">
        <v>388</v>
      </c>
      <c r="K6" s="78" t="s">
        <v>172</v>
      </c>
      <c r="L6" s="78" t="s">
        <v>389</v>
      </c>
      <c r="M6" s="79"/>
      <c r="N6" s="79"/>
    </row>
    <row r="7" ht="22" customHeight="1" spans="1:14">
      <c r="A7" s="83" t="s">
        <v>174</v>
      </c>
      <c r="B7" s="74"/>
      <c r="C7" s="81">
        <f t="shared" ref="C7:C9" si="0">D7-4</f>
        <v>104</v>
      </c>
      <c r="D7" s="84">
        <v>108</v>
      </c>
      <c r="E7" s="81">
        <f t="shared" ref="E7:E9" si="1">D7+4</f>
        <v>112</v>
      </c>
      <c r="F7" s="74"/>
      <c r="G7" s="74"/>
      <c r="H7" s="70"/>
      <c r="I7" s="78"/>
      <c r="J7" s="78" t="s">
        <v>390</v>
      </c>
      <c r="K7" s="78" t="s">
        <v>190</v>
      </c>
      <c r="L7" s="78" t="s">
        <v>391</v>
      </c>
      <c r="M7" s="79"/>
      <c r="N7" s="79"/>
    </row>
    <row r="8" ht="22" customHeight="1" spans="1:14">
      <c r="A8" s="83" t="s">
        <v>392</v>
      </c>
      <c r="B8" s="74"/>
      <c r="C8" s="81">
        <f t="shared" si="0"/>
        <v>103</v>
      </c>
      <c r="D8" s="84">
        <v>107</v>
      </c>
      <c r="E8" s="81">
        <f t="shared" si="1"/>
        <v>111</v>
      </c>
      <c r="F8" s="74"/>
      <c r="G8" s="74"/>
      <c r="H8" s="70"/>
      <c r="I8" s="78"/>
      <c r="J8" s="78" t="s">
        <v>393</v>
      </c>
      <c r="K8" s="78" t="s">
        <v>190</v>
      </c>
      <c r="L8" s="78" t="s">
        <v>190</v>
      </c>
      <c r="M8" s="79"/>
      <c r="N8" s="79"/>
    </row>
    <row r="9" ht="22" customHeight="1" spans="1:14">
      <c r="A9" s="83" t="s">
        <v>181</v>
      </c>
      <c r="B9" s="74"/>
      <c r="C9" s="81">
        <f t="shared" si="0"/>
        <v>102</v>
      </c>
      <c r="D9" s="85" t="s">
        <v>394</v>
      </c>
      <c r="E9" s="81">
        <f t="shared" si="1"/>
        <v>110</v>
      </c>
      <c r="F9" s="74"/>
      <c r="G9" s="74"/>
      <c r="H9" s="70"/>
      <c r="I9" s="78"/>
      <c r="J9" s="78" t="s">
        <v>390</v>
      </c>
      <c r="K9" s="78" t="s">
        <v>190</v>
      </c>
      <c r="L9" s="78" t="s">
        <v>393</v>
      </c>
      <c r="M9" s="79"/>
      <c r="N9" s="79"/>
    </row>
    <row r="10" ht="22" customHeight="1" spans="1:14">
      <c r="A10" s="83" t="s">
        <v>184</v>
      </c>
      <c r="B10" s="74"/>
      <c r="C10" s="81">
        <f>D10-1.2</f>
        <v>44.8</v>
      </c>
      <c r="D10" s="85" t="s">
        <v>395</v>
      </c>
      <c r="E10" s="81">
        <f>D10+1.2</f>
        <v>47.2</v>
      </c>
      <c r="F10" s="74"/>
      <c r="G10" s="74"/>
      <c r="H10" s="70"/>
      <c r="I10" s="78"/>
      <c r="J10" s="78" t="s">
        <v>389</v>
      </c>
      <c r="K10" s="78" t="s">
        <v>171</v>
      </c>
      <c r="L10" s="78" t="s">
        <v>396</v>
      </c>
      <c r="M10" s="79"/>
      <c r="N10" s="79"/>
    </row>
    <row r="11" ht="22" customHeight="1" spans="1:14">
      <c r="A11" s="83" t="s">
        <v>280</v>
      </c>
      <c r="B11" s="74"/>
      <c r="C11" s="81">
        <f>D11-0.5</f>
        <v>20.5</v>
      </c>
      <c r="D11" s="85" t="s">
        <v>397</v>
      </c>
      <c r="E11" s="81">
        <f>D11+0.5</f>
        <v>21.5</v>
      </c>
      <c r="F11" s="74"/>
      <c r="G11" s="74"/>
      <c r="H11" s="70"/>
      <c r="I11" s="86"/>
      <c r="J11" s="78" t="s">
        <v>190</v>
      </c>
      <c r="K11" s="78" t="s">
        <v>190</v>
      </c>
      <c r="L11" s="78" t="s">
        <v>190</v>
      </c>
      <c r="M11" s="79"/>
      <c r="N11" s="79"/>
    </row>
    <row r="12" ht="22" customHeight="1" spans="1:14">
      <c r="A12" s="87" t="s">
        <v>192</v>
      </c>
      <c r="B12" s="74"/>
      <c r="C12" s="88">
        <f>D12-0.8</f>
        <v>18.7</v>
      </c>
      <c r="D12" s="89">
        <v>19.5</v>
      </c>
      <c r="E12" s="88">
        <f>D12+0.8</f>
        <v>20.3</v>
      </c>
      <c r="F12" s="74"/>
      <c r="G12" s="74"/>
      <c r="H12" s="70"/>
      <c r="I12" s="86"/>
      <c r="J12" s="78" t="s">
        <v>190</v>
      </c>
      <c r="K12" s="78" t="s">
        <v>190</v>
      </c>
      <c r="L12" s="78" t="s">
        <v>390</v>
      </c>
      <c r="M12" s="90"/>
      <c r="N12" s="90"/>
    </row>
    <row r="13" ht="22" customHeight="1" spans="1:14">
      <c r="A13" s="87" t="s">
        <v>197</v>
      </c>
      <c r="B13" s="74"/>
      <c r="C13" s="88">
        <f>D13-0.6</f>
        <v>16.9</v>
      </c>
      <c r="D13" s="89">
        <v>17.5</v>
      </c>
      <c r="E13" s="88">
        <f>D13+0.6</f>
        <v>18.1</v>
      </c>
      <c r="F13" s="74"/>
      <c r="G13" s="74"/>
      <c r="H13" s="70"/>
      <c r="I13" s="86"/>
      <c r="J13" s="78" t="s">
        <v>190</v>
      </c>
      <c r="K13" s="78" t="s">
        <v>190</v>
      </c>
      <c r="L13" s="78" t="s">
        <v>390</v>
      </c>
      <c r="M13" s="91"/>
      <c r="N13" s="91"/>
    </row>
    <row r="14" ht="22" customHeight="1" spans="1:14">
      <c r="A14" s="83" t="s">
        <v>300</v>
      </c>
      <c r="B14" s="74"/>
      <c r="C14" s="81">
        <f>D14-0.4</f>
        <v>19.6</v>
      </c>
      <c r="D14" s="84">
        <v>20</v>
      </c>
      <c r="E14" s="81">
        <f>D14+0.4</f>
        <v>20.4</v>
      </c>
      <c r="F14" s="74"/>
      <c r="G14" s="74"/>
      <c r="H14" s="70"/>
      <c r="I14" s="86"/>
      <c r="J14" s="78"/>
      <c r="K14" s="91"/>
      <c r="L14" s="91"/>
      <c r="M14" s="91"/>
      <c r="N14" s="91"/>
    </row>
    <row r="15" ht="22" customHeight="1" spans="1:14">
      <c r="A15" s="83" t="s">
        <v>310</v>
      </c>
      <c r="B15" s="74"/>
      <c r="C15" s="81">
        <f>D15-0.2</f>
        <v>10.8</v>
      </c>
      <c r="D15" s="84">
        <v>11</v>
      </c>
      <c r="E15" s="81">
        <f>D15+0.2</f>
        <v>11.2</v>
      </c>
      <c r="F15" s="74"/>
      <c r="G15" s="74"/>
      <c r="H15" s="70"/>
      <c r="I15" s="86"/>
      <c r="J15" s="78"/>
      <c r="K15" s="90"/>
      <c r="L15" s="90"/>
      <c r="M15" s="90"/>
      <c r="N15" s="90"/>
    </row>
    <row r="16" ht="22" customHeight="1" spans="1:14">
      <c r="A16" s="83" t="s">
        <v>203</v>
      </c>
      <c r="B16" s="92"/>
      <c r="C16" s="81">
        <f>D16</f>
        <v>1.5</v>
      </c>
      <c r="D16" s="84">
        <v>1.5</v>
      </c>
      <c r="E16" s="81">
        <f>D16</f>
        <v>1.5</v>
      </c>
      <c r="F16" s="93"/>
      <c r="G16" s="92"/>
      <c r="H16" s="70"/>
      <c r="I16" s="92"/>
      <c r="J16" s="92"/>
      <c r="K16" s="91"/>
      <c r="L16" s="92"/>
      <c r="M16" s="92"/>
      <c r="N16" s="92"/>
    </row>
    <row r="17" ht="22" customHeight="1" spans="1:14">
      <c r="A17" s="94" t="s">
        <v>205</v>
      </c>
      <c r="D17" s="95"/>
      <c r="E17" s="95"/>
      <c r="F17" s="95"/>
      <c r="G17" s="95"/>
      <c r="H17" s="95"/>
      <c r="I17" s="96"/>
      <c r="J17" s="96"/>
      <c r="K17" s="95"/>
      <c r="L17" s="95"/>
      <c r="M17" s="95"/>
      <c r="N17" s="95"/>
    </row>
    <row r="18" ht="22" customHeight="1" spans="1:14">
      <c r="A18" s="63" t="s">
        <v>206</v>
      </c>
      <c r="D18" s="95"/>
      <c r="E18" s="95"/>
      <c r="F18" s="95"/>
      <c r="G18" s="95"/>
      <c r="H18" s="95"/>
      <c r="I18" s="96"/>
      <c r="J18" s="96"/>
      <c r="K18" s="95"/>
      <c r="L18" s="95"/>
      <c r="M18" s="95"/>
      <c r="N18" s="95"/>
    </row>
    <row r="19" ht="22" customHeight="1" spans="1:14">
      <c r="A19" s="95"/>
      <c r="B19" s="95"/>
      <c r="C19" s="95"/>
      <c r="D19" s="95"/>
      <c r="E19" s="95"/>
      <c r="F19" s="95"/>
      <c r="G19" s="95"/>
      <c r="H19" s="95"/>
      <c r="I19" s="97" t="s">
        <v>398</v>
      </c>
      <c r="J19" s="97"/>
      <c r="K19" s="94" t="s">
        <v>399</v>
      </c>
      <c r="L19" s="94"/>
      <c r="M19" s="94" t="s">
        <v>209</v>
      </c>
      <c r="N19" s="63"/>
    </row>
    <row r="20" ht="14.25" spans="1:14">
      <c r="K20" s="63"/>
      <c r="L20" s="63"/>
      <c r="M20" s="63"/>
      <c r="N20" s="63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2025-12-22T02:01:02Z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