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955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<sst xmlns="http://schemas.openxmlformats.org/spreadsheetml/2006/main" count="151" uniqueCount="91">
  <si>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</si>
  <si>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</si>
  <si>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</si>
  <si>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</si>
  <si>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</si>
  <si>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</si>
  <si>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</si>
  <si>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</si>
  <si>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</si>
  <si>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</si>
  <si>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</si>
  <si>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</si>
  <si>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</si>
  <si>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</si>
  <si>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</si>
  <si>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</si>
  <si>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</si>
  <si>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</si>
  <si>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</si>
  <si>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TAZZBO81702</t>
  </si>
  <si>
    <t>品名</t>
  </si>
  <si>
    <t>男式皮肤衣</t>
  </si>
  <si>
    <t>生产工厂</t>
  </si>
  <si>
    <t>信和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</si>
  <si>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</si>
  <si>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</si>
  <si>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</si>
  <si>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</si>
  <si>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</si>
  <si>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</si>
  <si>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</si>
  <si>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</si>
  <si>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</si>
  <si>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</si>
  <si>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</si>
  <si>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</si>
  <si>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</si>
  <si>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</si>
  <si>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</si>
  <si>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</si>
  <si>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</si>
  <si>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</si>
  <si>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</si>
  <si>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</si>
  <si>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0.5/-0.5</t>
  </si>
  <si>
    <t>-1/-1</t>
  </si>
  <si>
    <t>前中长</t>
  </si>
  <si>
    <t>-1.5/-1.5</t>
  </si>
  <si>
    <t>-2/-2</t>
  </si>
  <si>
    <t>胸围</t>
  </si>
  <si>
    <t>0/0</t>
  </si>
  <si>
    <t>腰围</t>
  </si>
  <si>
    <t>摆围（平量）</t>
  </si>
  <si>
    <t>肩宽</t>
  </si>
  <si>
    <t>-0.5/-0.8</t>
  </si>
  <si>
    <t>-0.8/-0.8</t>
  </si>
  <si>
    <t>肩点袖长</t>
  </si>
  <si>
    <t>0.5/1</t>
  </si>
  <si>
    <t>1/0.5</t>
  </si>
  <si>
    <t>袖肥/2（参考值见注解）</t>
  </si>
  <si>
    <t>-0.5/0.5</t>
  </si>
  <si>
    <t>0.5/0</t>
  </si>
  <si>
    <t>袖肘围/2</t>
  </si>
  <si>
    <t>0/-0.4</t>
  </si>
  <si>
    <t>-0.6/-0.4</t>
  </si>
  <si>
    <t>袖口围/2（平量）</t>
  </si>
  <si>
    <t>-0.3/-0.7</t>
  </si>
  <si>
    <t>-0.5/-0.7</t>
  </si>
  <si>
    <t>下领围</t>
  </si>
  <si>
    <t>问题点：</t>
  </si>
  <si>
    <t>1，领子里面不能吃纵不匀，不能斜绺褶皱，大货不能接受。</t>
  </si>
  <si>
    <t>8，前中，领位洗前规格偏小严重，大货不能接受。</t>
  </si>
  <si>
    <t>2，门禁两侧吃纵斜绺，明线宽窄不匀，大货不能接受。</t>
  </si>
  <si>
    <t>9，大货清理干净内外各处线毛，脏污。</t>
  </si>
  <si>
    <t>3，各拼缝吃纵不匀，明线斜绺褶皱，大货不能接受。</t>
  </si>
  <si>
    <t>10，大货熨烫要平整，不能褶皱死折，否则大货不能接受。</t>
  </si>
  <si>
    <t>4，插袋拼缝褶皱斜绺，上下口出窝，与侧缝斜绺，大货不能接受。</t>
  </si>
  <si>
    <t>11，大货折叠要平整，不要出现严重折痕死折。</t>
  </si>
  <si>
    <t>5，帽子拼缝吃纵不匀褶皱，熨烫褶皱死折，大货不能接受。</t>
  </si>
  <si>
    <t>6，袖笼前后，袖拼缝弯位拼缝，吃纵不匀褶皱斜绺，大货不能接受。</t>
  </si>
  <si>
    <t>7，下摆，帽口内贴条，吃纵不匀褶皱斜绺，大货不能接受。</t>
  </si>
  <si>
    <t>备注：</t>
  </si>
  <si>
    <t xml:space="preserve">     初期请洗测2-3件，有问题的另加测量数量。</t>
  </si>
  <si>
    <t>验货时间：</t>
  </si>
  <si>
    <t>跟单QC:周苑</t>
  </si>
  <si>
    <t>工厂负责人：李秀颖</t>
  </si>
  <si>
    <t>4XL</t>
  </si>
  <si>
    <t xml:space="preserve">     中期请洗测齐色各2件，有问题的另加测量数量。</t>
  </si>
  <si>
    <t>跟单QC:</t>
  </si>
  <si>
    <t>工厂负责人：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</si>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</sst>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7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b/>
      <sz val="12"/>
      <name val="仿宋_GB2312"/>
      <charset val="134"/>
    </font>
    <font>
      <b/>
      <sz val="12"/>
      <color rgb="FFFF0000"/>
      <name val="仿宋_GB2312"/>
      <charset val="134"/>
    </font>
    <font>
      <b/>
      <sz val="10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1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21" applyNumberFormat="0" applyAlignment="0" applyProtection="0">
      <alignment vertical="center"/>
    </xf>
    <xf numFmtId="0" fontId="26" fillId="8" borderId="22" applyNumberFormat="0" applyAlignment="0" applyProtection="0">
      <alignment vertical="center"/>
    </xf>
    <xf numFmtId="0" fontId="27" fillId="8" borderId="21" applyNumberFormat="0" applyAlignment="0" applyProtection="0">
      <alignment vertical="center"/>
    </xf>
    <xf numFmtId="0" fontId="28" fillId="9" borderId="23" applyNumberFormat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4" fillId="0" borderId="0">
      <alignment vertical="center"/>
    </xf>
    <xf numFmtId="0" fontId="4" fillId="0" borderId="0"/>
    <xf numFmtId="0" fontId="16" fillId="0" borderId="0">
      <alignment vertical="center"/>
    </xf>
    <xf numFmtId="0" fontId="4" fillId="0" borderId="0">
      <alignment vertical="center"/>
    </xf>
    <xf numFmtId="0" fontId="36" fillId="0" borderId="0">
      <alignment vertical="center"/>
    </xf>
  </cellStyleXfs>
  <cellXfs count="92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3" xfId="51" applyFont="1" applyFill="1" applyBorder="1" applyAlignment="1">
      <alignment horizontal="center" vertical="center"/>
    </xf>
    <xf numFmtId="0" fontId="2" fillId="2" borderId="4" xfId="52" applyFont="1" applyFill="1" applyBorder="1" applyAlignment="1" applyProtection="1">
      <alignment horizontal="center" vertical="center"/>
    </xf>
    <xf numFmtId="0" fontId="2" fillId="2" borderId="5" xfId="52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0" fontId="2" fillId="2" borderId="5" xfId="52" applyFont="1" applyFill="1" applyBorder="1" applyAlignment="1" applyProtection="1">
      <alignment horizontal="center" vertical="center"/>
    </xf>
    <xf numFmtId="0" fontId="2" fillId="2" borderId="6" xfId="52" applyFont="1" applyFill="1" applyBorder="1" applyAlignment="1" applyProtection="1">
      <alignment horizontal="center" vertical="center"/>
    </xf>
    <xf numFmtId="0" fontId="3" fillId="0" borderId="5" xfId="54" applyFont="1" applyFill="1" applyBorder="1" applyAlignment="1">
      <alignment horizontal="center"/>
    </xf>
    <xf numFmtId="0" fontId="4" fillId="0" borderId="5" xfId="54" applyFont="1" applyFill="1" applyBorder="1" applyAlignment="1">
      <alignment horizontal="center"/>
    </xf>
    <xf numFmtId="0" fontId="1" fillId="2" borderId="5" xfId="52" applyFont="1" applyFill="1" applyBorder="1" applyAlignment="1" applyProtection="1">
      <alignment horizontal="center" vertical="center"/>
    </xf>
    <xf numFmtId="0" fontId="1" fillId="2" borderId="6" xfId="52" applyFont="1" applyFill="1" applyBorder="1" applyAlignment="1" applyProtection="1">
      <alignment horizontal="center" vertical="center"/>
    </xf>
    <xf numFmtId="0" fontId="5" fillId="0" borderId="5" xfId="54" applyFont="1" applyFill="1" applyBorder="1" applyAlignment="1">
      <alignment horizontal="center"/>
    </xf>
    <xf numFmtId="0" fontId="2" fillId="2" borderId="5" xfId="53" applyFont="1" applyFill="1" applyBorder="1" applyAlignment="1">
      <alignment horizontal="center" vertical="center"/>
    </xf>
    <xf numFmtId="0" fontId="2" fillId="2" borderId="6" xfId="53" applyFont="1" applyFill="1" applyBorder="1" applyAlignment="1">
      <alignment horizontal="center" vertical="center"/>
    </xf>
    <xf numFmtId="0" fontId="6" fillId="0" borderId="5" xfId="54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49" fontId="2" fillId="2" borderId="5" xfId="53" applyNumberFormat="1" applyFont="1" applyFill="1" applyBorder="1" applyAlignment="1">
      <alignment horizontal="center" vertical="center"/>
    </xf>
    <xf numFmtId="49" fontId="2" fillId="2" borderId="6" xfId="53" applyNumberFormat="1" applyFont="1" applyFill="1" applyBorder="1" applyAlignment="1">
      <alignment horizontal="center" vertic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6" xfId="53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/>
    </xf>
    <xf numFmtId="0" fontId="6" fillId="0" borderId="4" xfId="54" applyFont="1" applyFill="1" applyBorder="1" applyAlignment="1">
      <alignment horizontal="center"/>
    </xf>
    <xf numFmtId="176" fontId="7" fillId="2" borderId="5" xfId="53" applyNumberFormat="1" applyFont="1" applyFill="1" applyBorder="1" applyAlignment="1">
      <alignment horizontal="center"/>
    </xf>
    <xf numFmtId="0" fontId="8" fillId="0" borderId="5" xfId="53" applyFont="1" applyFill="1" applyBorder="1" applyAlignment="1">
      <alignment horizontal="center"/>
    </xf>
    <xf numFmtId="176" fontId="8" fillId="0" borderId="5" xfId="53" applyNumberFormat="1" applyFont="1" applyFill="1" applyBorder="1" applyAlignment="1">
      <alignment horizontal="center"/>
    </xf>
    <xf numFmtId="0" fontId="7" fillId="0" borderId="5" xfId="50" applyFont="1" applyFill="1" applyBorder="1" applyAlignment="1">
      <alignment horizontal="center" vertical="center"/>
    </xf>
    <xf numFmtId="0" fontId="8" fillId="0" borderId="7" xfId="53" applyFont="1" applyFill="1" applyBorder="1" applyAlignment="1">
      <alignment horizontal="center"/>
    </xf>
    <xf numFmtId="176" fontId="7" fillId="0" borderId="7" xfId="53" applyNumberFormat="1" applyFont="1" applyFill="1" applyBorder="1" applyAlignment="1">
      <alignment horizontal="center"/>
    </xf>
    <xf numFmtId="0" fontId="8" fillId="0" borderId="7" xfId="54" applyFont="1" applyFill="1" applyBorder="1" applyAlignment="1">
      <alignment horizontal="center"/>
    </xf>
    <xf numFmtId="0" fontId="1" fillId="2" borderId="7" xfId="52" applyFont="1" applyFill="1" applyBorder="1" applyAlignment="1"/>
    <xf numFmtId="49" fontId="1" fillId="2" borderId="7" xfId="52" applyNumberFormat="1" applyFont="1" applyFill="1" applyBorder="1" applyAlignment="1">
      <alignment horizontal="center"/>
    </xf>
    <xf numFmtId="49" fontId="1" fillId="2" borderId="7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14" fontId="2" fillId="2" borderId="0" xfId="52" applyNumberFormat="1" applyFont="1" applyFill="1"/>
    <xf numFmtId="0" fontId="9" fillId="0" borderId="5" xfId="55" applyFont="1" applyBorder="1" applyAlignment="1">
      <alignment horizontal="center" vertical="center"/>
    </xf>
    <xf numFmtId="0" fontId="9" fillId="3" borderId="5" xfId="55" applyFont="1" applyFill="1" applyBorder="1" applyAlignment="1">
      <alignment horizontal="center" vertical="center"/>
    </xf>
    <xf numFmtId="0" fontId="9" fillId="0" borderId="5" xfId="55" applyFont="1" applyBorder="1" applyAlignment="1">
      <alignment horizontal="left" vertical="center"/>
    </xf>
    <xf numFmtId="49" fontId="10" fillId="2" borderId="5" xfId="53" applyNumberFormat="1" applyFont="1" applyFill="1" applyBorder="1" applyAlignment="1">
      <alignment horizontal="center" vertical="center"/>
    </xf>
    <xf numFmtId="0" fontId="6" fillId="0" borderId="5" xfId="55" applyFont="1" applyBorder="1" applyAlignment="1">
      <alignment horizontal="left" vertical="center"/>
    </xf>
    <xf numFmtId="0" fontId="11" fillId="0" borderId="9" xfId="53" applyFont="1" applyFill="1" applyBorder="1" applyAlignment="1">
      <alignment horizontal="left"/>
    </xf>
    <xf numFmtId="0" fontId="11" fillId="0" borderId="10" xfId="53" applyFont="1" applyFill="1" applyBorder="1" applyAlignment="1">
      <alignment horizontal="left"/>
    </xf>
    <xf numFmtId="0" fontId="11" fillId="0" borderId="11" xfId="53" applyFont="1" applyFill="1" applyBorder="1" applyAlignment="1">
      <alignment horizontal="left"/>
    </xf>
    <xf numFmtId="49" fontId="2" fillId="2" borderId="9" xfId="53" applyNumberFormat="1" applyFont="1" applyFill="1" applyBorder="1" applyAlignment="1">
      <alignment horizontal="left" vertical="center"/>
    </xf>
    <xf numFmtId="49" fontId="2" fillId="2" borderId="10" xfId="53" applyNumberFormat="1" applyFont="1" applyFill="1" applyBorder="1" applyAlignment="1">
      <alignment horizontal="left" vertical="center"/>
    </xf>
    <xf numFmtId="49" fontId="2" fillId="2" borderId="12" xfId="53" applyNumberFormat="1" applyFont="1" applyFill="1" applyBorder="1" applyAlignment="1">
      <alignment horizontal="left" vertical="center"/>
    </xf>
    <xf numFmtId="0" fontId="12" fillId="0" borderId="9" xfId="53" applyFont="1" applyFill="1" applyBorder="1" applyAlignment="1">
      <alignment horizontal="left"/>
    </xf>
    <xf numFmtId="0" fontId="12" fillId="0" borderId="10" xfId="53" applyFont="1" applyFill="1" applyBorder="1" applyAlignment="1">
      <alignment horizontal="left"/>
    </xf>
    <xf numFmtId="0" fontId="12" fillId="0" borderId="11" xfId="53" applyFont="1" applyFill="1" applyBorder="1" applyAlignment="1">
      <alignment horizontal="left"/>
    </xf>
    <xf numFmtId="49" fontId="10" fillId="2" borderId="9" xfId="53" applyNumberFormat="1" applyFont="1" applyFill="1" applyBorder="1" applyAlignment="1">
      <alignment horizontal="left" vertical="center"/>
    </xf>
    <xf numFmtId="49" fontId="10" fillId="2" borderId="10" xfId="53" applyNumberFormat="1" applyFont="1" applyFill="1" applyBorder="1" applyAlignment="1">
      <alignment horizontal="left" vertical="center"/>
    </xf>
    <xf numFmtId="49" fontId="10" fillId="2" borderId="12" xfId="53" applyNumberFormat="1" applyFont="1" applyFill="1" applyBorder="1" applyAlignment="1">
      <alignment horizontal="left" vertical="center"/>
    </xf>
    <xf numFmtId="49" fontId="1" fillId="2" borderId="9" xfId="53" applyNumberFormat="1" applyFont="1" applyFill="1" applyBorder="1" applyAlignment="1">
      <alignment horizontal="left" vertical="center"/>
    </xf>
    <xf numFmtId="49" fontId="1" fillId="2" borderId="10" xfId="53" applyNumberFormat="1" applyFont="1" applyFill="1" applyBorder="1" applyAlignment="1">
      <alignment horizontal="left" vertical="center"/>
    </xf>
    <xf numFmtId="49" fontId="1" fillId="2" borderId="12" xfId="53" applyNumberFormat="1" applyFont="1" applyFill="1" applyBorder="1" applyAlignment="1">
      <alignment horizontal="left" vertical="center"/>
    </xf>
    <xf numFmtId="0" fontId="12" fillId="0" borderId="13" xfId="53" applyFont="1" applyFill="1" applyBorder="1" applyAlignment="1">
      <alignment horizontal="left"/>
    </xf>
    <xf numFmtId="0" fontId="12" fillId="0" borderId="14" xfId="53" applyFont="1" applyFill="1" applyBorder="1" applyAlignment="1">
      <alignment horizontal="left"/>
    </xf>
    <xf numFmtId="0" fontId="12" fillId="0" borderId="15" xfId="53" applyFont="1" applyFill="1" applyBorder="1" applyAlignment="1">
      <alignment horizontal="left"/>
    </xf>
    <xf numFmtId="49" fontId="1" fillId="2" borderId="13" xfId="52" applyNumberFormat="1" applyFont="1" applyFill="1" applyBorder="1" applyAlignment="1">
      <alignment horizontal="left"/>
    </xf>
    <xf numFmtId="49" fontId="1" fillId="2" borderId="14" xfId="52" applyNumberFormat="1" applyFont="1" applyFill="1" applyBorder="1" applyAlignment="1">
      <alignment horizontal="left"/>
    </xf>
    <xf numFmtId="49" fontId="1" fillId="2" borderId="16" xfId="52" applyNumberFormat="1" applyFont="1" applyFill="1" applyBorder="1" applyAlignment="1">
      <alignment horizontal="left"/>
    </xf>
    <xf numFmtId="14" fontId="13" fillId="2" borderId="0" xfId="52" applyNumberFormat="1" applyFont="1" applyFill="1"/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/>
    <xf numFmtId="0" fontId="15" fillId="0" borderId="5" xfId="0" applyFont="1" applyBorder="1"/>
    <xf numFmtId="0" fontId="15" fillId="0" borderId="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4" borderId="5" xfId="0" applyFont="1" applyFill="1" applyBorder="1"/>
    <xf numFmtId="0" fontId="15" fillId="0" borderId="6" xfId="0" applyFont="1" applyBorder="1"/>
    <xf numFmtId="0" fontId="0" fillId="0" borderId="4" xfId="0" applyBorder="1"/>
    <xf numFmtId="0" fontId="0" fillId="0" borderId="5" xfId="0" applyBorder="1"/>
    <xf numFmtId="0" fontId="0" fillId="4" borderId="5" xfId="0" applyFill="1" applyBorder="1"/>
    <xf numFmtId="0" fontId="0" fillId="0" borderId="6" xfId="0" applyBorder="1"/>
    <xf numFmtId="0" fontId="0" fillId="0" borderId="17" xfId="0" applyBorder="1"/>
    <xf numFmtId="0" fontId="0" fillId="0" borderId="7" xfId="0" applyBorder="1"/>
    <xf numFmtId="0" fontId="0" fillId="4" borderId="7" xfId="0" applyFill="1" applyBorder="1"/>
    <xf numFmtId="0" fontId="0" fillId="0" borderId="8" xfId="0" applyBorder="1"/>
    <xf numFmtId="0" fontId="0" fillId="5" borderId="0" xfId="0" applyFill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 10 10" xfId="55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844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33600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57400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844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844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34290</xdr:colOff>
      <xdr:row>27</xdr:row>
      <xdr:rowOff>277495</xdr:rowOff>
    </xdr:from>
    <xdr:to>
      <xdr:col>1</xdr:col>
      <xdr:colOff>478155</xdr:colOff>
      <xdr:row>35</xdr:row>
      <xdr:rowOff>170815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" y="5754370"/>
          <a:ext cx="1434465" cy="2534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580390</xdr:colOff>
      <xdr:row>27</xdr:row>
      <xdr:rowOff>312420</xdr:rowOff>
    </xdr:from>
    <xdr:to>
      <xdr:col>3</xdr:col>
      <xdr:colOff>578485</xdr:colOff>
      <xdr:row>35</xdr:row>
      <xdr:rowOff>188595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70990" y="5789295"/>
          <a:ext cx="1420495" cy="2517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1270</xdr:colOff>
      <xdr:row>28</xdr:row>
      <xdr:rowOff>11430</xdr:rowOff>
    </xdr:from>
    <xdr:to>
      <xdr:col>6</xdr:col>
      <xdr:colOff>13335</xdr:colOff>
      <xdr:row>35</xdr:row>
      <xdr:rowOff>237490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25470" y="5818505"/>
          <a:ext cx="1434465" cy="2537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173355</xdr:colOff>
      <xdr:row>28</xdr:row>
      <xdr:rowOff>13970</xdr:rowOff>
    </xdr:from>
    <xdr:to>
      <xdr:col>9</xdr:col>
      <xdr:colOff>81915</xdr:colOff>
      <xdr:row>35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719955" y="5821045"/>
          <a:ext cx="1432560" cy="2545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222250</xdr:colOff>
      <xdr:row>28</xdr:row>
      <xdr:rowOff>29845</xdr:rowOff>
    </xdr:from>
    <xdr:to>
      <xdr:col>10</xdr:col>
      <xdr:colOff>614680</xdr:colOff>
      <xdr:row>35</xdr:row>
      <xdr:rowOff>264160</xdr:rowOff>
    </xdr:to>
    <xdr:pic>
      <xdr:nvPicPr>
        <xdr:cNvPr id="21" name="图片 2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292850" y="5836920"/>
          <a:ext cx="1431290" cy="2545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734695</xdr:colOff>
      <xdr:row>28</xdr:row>
      <xdr:rowOff>29845</xdr:rowOff>
    </xdr:from>
    <xdr:to>
      <xdr:col>12</xdr:col>
      <xdr:colOff>303530</xdr:colOff>
      <xdr:row>35</xdr:row>
      <xdr:rowOff>290195</xdr:rowOff>
    </xdr:to>
    <xdr:pic>
      <xdr:nvPicPr>
        <xdr:cNvPr id="22" name="图片 2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844155" y="5836920"/>
          <a:ext cx="1448435" cy="2571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453390</xdr:colOff>
      <xdr:row>28</xdr:row>
      <xdr:rowOff>47625</xdr:rowOff>
    </xdr:from>
    <xdr:to>
      <xdr:col>14</xdr:col>
      <xdr:colOff>309245</xdr:colOff>
      <xdr:row>35</xdr:row>
      <xdr:rowOff>278130</xdr:rowOff>
    </xdr:to>
    <xdr:pic>
      <xdr:nvPicPr>
        <xdr:cNvPr id="23" name="图片 2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442450" y="5854700"/>
          <a:ext cx="1437005" cy="254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36195</xdr:colOff>
      <xdr:row>36</xdr:row>
      <xdr:rowOff>3175</xdr:rowOff>
    </xdr:from>
    <xdr:to>
      <xdr:col>1</xdr:col>
      <xdr:colOff>474980</xdr:colOff>
      <xdr:row>43</xdr:row>
      <xdr:rowOff>232410</xdr:rowOff>
    </xdr:to>
    <xdr:pic>
      <xdr:nvPicPr>
        <xdr:cNvPr id="24" name="图片 2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6195" y="8451850"/>
          <a:ext cx="1429385" cy="2540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588010</xdr:colOff>
      <xdr:row>36</xdr:row>
      <xdr:rowOff>32385</xdr:rowOff>
    </xdr:from>
    <xdr:to>
      <xdr:col>3</xdr:col>
      <xdr:colOff>567690</xdr:colOff>
      <xdr:row>43</xdr:row>
      <xdr:rowOff>216535</xdr:rowOff>
    </xdr:to>
    <xdr:pic>
      <xdr:nvPicPr>
        <xdr:cNvPr id="25" name="图片 2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78610" y="8481060"/>
          <a:ext cx="1402080" cy="2495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692150</xdr:colOff>
      <xdr:row>36</xdr:row>
      <xdr:rowOff>61595</xdr:rowOff>
    </xdr:from>
    <xdr:to>
      <xdr:col>5</xdr:col>
      <xdr:colOff>651510</xdr:colOff>
      <xdr:row>43</xdr:row>
      <xdr:rowOff>215265</xdr:rowOff>
    </xdr:to>
    <xdr:pic>
      <xdr:nvPicPr>
        <xdr:cNvPr id="26" name="图片 2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105150" y="8510270"/>
          <a:ext cx="1381760" cy="2465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112395</xdr:colOff>
      <xdr:row>36</xdr:row>
      <xdr:rowOff>78105</xdr:rowOff>
    </xdr:from>
    <xdr:to>
      <xdr:col>8</xdr:col>
      <xdr:colOff>86360</xdr:colOff>
      <xdr:row>43</xdr:row>
      <xdr:rowOff>260350</xdr:rowOff>
    </xdr:to>
    <xdr:pic>
      <xdr:nvPicPr>
        <xdr:cNvPr id="27" name="图片 2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658995" y="8526780"/>
          <a:ext cx="1396365" cy="24936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1615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3995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21615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13995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71" t="s">
        <v>0</v>
      </c>
      <c r="C2" s="72"/>
      <c r="D2" s="72"/>
      <c r="E2" s="72"/>
      <c r="F2" s="72"/>
      <c r="G2" s="72"/>
      <c r="H2" s="72"/>
      <c r="I2" s="73"/>
    </row>
    <row r="3" ht="28" customHeight="1" spans="2:9">
      <c r="B3" s="74"/>
      <c r="C3" s="75"/>
      <c r="D3" s="76" t="s">
        <v>1</v>
      </c>
      <c r="E3" s="77"/>
      <c r="F3" s="78" t="s">
        <v>2</v>
      </c>
      <c r="G3" s="79"/>
      <c r="H3" s="76" t="s">
        <v>3</v>
      </c>
      <c r="I3" s="80"/>
    </row>
    <row r="4" ht="28" customHeight="1" spans="2:9">
      <c r="B4" s="74" t="s">
        <v>4</v>
      </c>
      <c r="C4" s="75" t="s">
        <v>5</v>
      </c>
      <c r="D4" s="75" t="s">
        <v>6</v>
      </c>
      <c r="E4" s="75" t="s">
        <v>7</v>
      </c>
      <c r="F4" s="81" t="s">
        <v>6</v>
      </c>
      <c r="G4" s="81" t="s">
        <v>7</v>
      </c>
      <c r="H4" s="75" t="s">
        <v>6</v>
      </c>
      <c r="I4" s="82" t="s">
        <v>7</v>
      </c>
    </row>
    <row r="5" ht="28" customHeight="1" spans="2:9">
      <c r="B5" s="83" t="s">
        <v>8</v>
      </c>
      <c r="C5" s="84">
        <v>13</v>
      </c>
      <c r="D5" s="84">
        <v>0</v>
      </c>
      <c r="E5" s="84">
        <v>1</v>
      </c>
      <c r="F5" s="85">
        <v>0</v>
      </c>
      <c r="G5" s="85">
        <v>1</v>
      </c>
      <c r="H5" s="84">
        <v>1</v>
      </c>
      <c r="I5" s="86">
        <v>2</v>
      </c>
    </row>
    <row r="6" ht="28" customHeight="1" spans="2:9">
      <c r="B6" s="83" t="s">
        <v>9</v>
      </c>
      <c r="C6" s="84">
        <v>20</v>
      </c>
      <c r="D6" s="84">
        <v>0</v>
      </c>
      <c r="E6" s="84">
        <v>1</v>
      </c>
      <c r="F6" s="85">
        <v>1</v>
      </c>
      <c r="G6" s="85">
        <v>2</v>
      </c>
      <c r="H6" s="84">
        <v>2</v>
      </c>
      <c r="I6" s="86">
        <v>3</v>
      </c>
    </row>
    <row r="7" ht="28" customHeight="1" spans="2:9">
      <c r="B7" s="83" t="s">
        <v>10</v>
      </c>
      <c r="C7" s="84">
        <v>32</v>
      </c>
      <c r="D7" s="84">
        <v>0</v>
      </c>
      <c r="E7" s="84">
        <v>1</v>
      </c>
      <c r="F7" s="85">
        <v>2</v>
      </c>
      <c r="G7" s="85">
        <v>3</v>
      </c>
      <c r="H7" s="84">
        <v>3</v>
      </c>
      <c r="I7" s="86">
        <v>4</v>
      </c>
    </row>
    <row r="8" ht="28" customHeight="1" spans="2:9">
      <c r="B8" s="83" t="s">
        <v>11</v>
      </c>
      <c r="C8" s="84">
        <v>50</v>
      </c>
      <c r="D8" s="84">
        <v>1</v>
      </c>
      <c r="E8" s="84">
        <v>2</v>
      </c>
      <c r="F8" s="85">
        <v>3</v>
      </c>
      <c r="G8" s="85">
        <v>4</v>
      </c>
      <c r="H8" s="84">
        <v>5</v>
      </c>
      <c r="I8" s="86">
        <v>6</v>
      </c>
    </row>
    <row r="9" ht="28" customHeight="1" spans="2:9">
      <c r="B9" s="83" t="s">
        <v>12</v>
      </c>
      <c r="C9" s="84">
        <v>80</v>
      </c>
      <c r="D9" s="84">
        <v>2</v>
      </c>
      <c r="E9" s="84">
        <v>3</v>
      </c>
      <c r="F9" s="85">
        <v>5</v>
      </c>
      <c r="G9" s="85">
        <v>6</v>
      </c>
      <c r="H9" s="84">
        <v>7</v>
      </c>
      <c r="I9" s="86">
        <v>8</v>
      </c>
    </row>
    <row r="10" ht="28" customHeight="1" spans="2:9">
      <c r="B10" s="83" t="s">
        <v>13</v>
      </c>
      <c r="C10" s="84">
        <v>125</v>
      </c>
      <c r="D10" s="84">
        <v>3</v>
      </c>
      <c r="E10" s="84">
        <v>4</v>
      </c>
      <c r="F10" s="85">
        <v>7</v>
      </c>
      <c r="G10" s="85">
        <v>8</v>
      </c>
      <c r="H10" s="84">
        <v>10</v>
      </c>
      <c r="I10" s="86">
        <v>11</v>
      </c>
    </row>
    <row r="11" ht="28" customHeight="1" spans="2:9">
      <c r="B11" s="83" t="s">
        <v>14</v>
      </c>
      <c r="C11" s="84">
        <v>200</v>
      </c>
      <c r="D11" s="84">
        <v>5</v>
      </c>
      <c r="E11" s="84">
        <v>6</v>
      </c>
      <c r="F11" s="85">
        <v>10</v>
      </c>
      <c r="G11" s="85">
        <v>11</v>
      </c>
      <c r="H11" s="84">
        <v>14</v>
      </c>
      <c r="I11" s="86">
        <v>15</v>
      </c>
    </row>
    <row r="12" ht="28" customHeight="1" spans="2:9">
      <c r="B12" s="87" t="s">
        <v>15</v>
      </c>
      <c r="C12" s="88">
        <v>315</v>
      </c>
      <c r="D12" s="88">
        <v>7</v>
      </c>
      <c r="E12" s="88">
        <v>8</v>
      </c>
      <c r="F12" s="89">
        <v>14</v>
      </c>
      <c r="G12" s="89">
        <v>15</v>
      </c>
      <c r="H12" s="88">
        <v>21</v>
      </c>
      <c r="I12" s="90">
        <v>22</v>
      </c>
    </row>
    <row r="14" spans="2:9">
      <c r="B14" s="91" t="s">
        <v>16</v>
      </c>
      <c r="C14" s="91"/>
      <c r="D14" s="9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zoomScale="90" zoomScaleNormal="90" workbookViewId="0">
      <selection activeCell="Q22" sqref="Q22"/>
    </sheetView>
  </sheetViews>
  <sheetFormatPr defaultColWidth="9" defaultRowHeight="26" customHeight="1"/>
  <cols>
    <col min="1" max="1" width="13" style="1" customWidth="1"/>
    <col min="2" max="8" width="9.33333333333333" style="1" customWidth="1"/>
    <col min="9" max="9" width="1.33333333333333" style="1" customWidth="1"/>
    <col min="10" max="10" width="13.6333333333333" style="1" customWidth="1"/>
    <col min="11" max="11" width="13.75" style="1" customWidth="1"/>
    <col min="12" max="12" width="10.9166666666667" style="1" customWidth="1"/>
    <col min="13" max="13" width="10.5833333333333" style="1" customWidth="1"/>
    <col min="14" max="14" width="10.1666666666667" style="1" customWidth="1"/>
    <col min="15" max="15" width="10.5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7"/>
      <c r="J2" s="8" t="s">
        <v>22</v>
      </c>
      <c r="K2" s="5" t="s">
        <v>23</v>
      </c>
      <c r="L2" s="5"/>
      <c r="M2" s="5"/>
      <c r="N2" s="5"/>
      <c r="O2" s="9"/>
    </row>
    <row r="3" s="1" customFormat="1" ht="16" customHeight="1" spans="1:15">
      <c r="A3" s="10" t="s">
        <v>24</v>
      </c>
      <c r="B3" s="11" t="s">
        <v>25</v>
      </c>
      <c r="C3" s="11"/>
      <c r="D3" s="11"/>
      <c r="E3" s="11"/>
      <c r="F3" s="11"/>
      <c r="G3" s="11"/>
      <c r="H3" s="11"/>
      <c r="I3" s="12"/>
      <c r="J3" s="13" t="s">
        <v>26</v>
      </c>
      <c r="K3" s="13"/>
      <c r="L3" s="13"/>
      <c r="M3" s="13"/>
      <c r="N3" s="13"/>
      <c r="O3" s="14"/>
    </row>
    <row r="4" s="1" customFormat="1" ht="16" customHeight="1" spans="1:15">
      <c r="A4" s="10"/>
      <c r="B4" s="44" t="s">
        <v>27</v>
      </c>
      <c r="C4" s="44" t="s">
        <v>28</v>
      </c>
      <c r="D4" s="44" t="s">
        <v>29</v>
      </c>
      <c r="E4" s="44" t="s">
        <v>30</v>
      </c>
      <c r="F4" s="44" t="s">
        <v>31</v>
      </c>
      <c r="G4" s="45" t="s">
        <v>32</v>
      </c>
      <c r="H4" s="44" t="s">
        <v>33</v>
      </c>
      <c r="I4" s="12"/>
      <c r="J4" s="17" t="s">
        <v>32</v>
      </c>
      <c r="K4" s="17" t="s">
        <v>32</v>
      </c>
      <c r="L4" s="17"/>
      <c r="M4" s="17"/>
      <c r="N4" s="17"/>
      <c r="O4" s="18"/>
    </row>
    <row r="5" s="1" customFormat="1" ht="16" customHeight="1" spans="1:15">
      <c r="A5" s="10"/>
      <c r="B5" s="44" t="s">
        <v>34</v>
      </c>
      <c r="C5" s="44" t="s">
        <v>35</v>
      </c>
      <c r="D5" s="44" t="s">
        <v>36</v>
      </c>
      <c r="E5" s="44" t="s">
        <v>37</v>
      </c>
      <c r="F5" s="44" t="s">
        <v>38</v>
      </c>
      <c r="G5" s="45" t="s">
        <v>39</v>
      </c>
      <c r="H5" s="44" t="s">
        <v>40</v>
      </c>
      <c r="I5" s="12"/>
      <c r="J5" s="20" t="s">
        <v>41</v>
      </c>
      <c r="K5" s="20" t="s">
        <v>42</v>
      </c>
      <c r="L5" s="20"/>
      <c r="M5" s="20"/>
      <c r="N5" s="20"/>
      <c r="O5" s="21"/>
    </row>
    <row r="6" s="1" customFormat="1" ht="16" customHeight="1" spans="1:15">
      <c r="A6" s="46" t="s">
        <v>43</v>
      </c>
      <c r="B6" s="44">
        <f>C6-1</f>
        <v>68</v>
      </c>
      <c r="C6" s="44">
        <f>D6-2</f>
        <v>69</v>
      </c>
      <c r="D6" s="44">
        <v>71</v>
      </c>
      <c r="E6" s="44">
        <f>D6+2</f>
        <v>73</v>
      </c>
      <c r="F6" s="44">
        <f>E6+2</f>
        <v>75</v>
      </c>
      <c r="G6" s="45">
        <f>F6+1</f>
        <v>76</v>
      </c>
      <c r="H6" s="44">
        <f>G6+1</f>
        <v>77</v>
      </c>
      <c r="I6" s="12"/>
      <c r="J6" s="26" t="s">
        <v>44</v>
      </c>
      <c r="K6" s="26" t="s">
        <v>45</v>
      </c>
      <c r="L6" s="24"/>
      <c r="M6" s="24"/>
      <c r="N6" s="24"/>
      <c r="O6" s="25"/>
    </row>
    <row r="7" s="1" customFormat="1" ht="16" customHeight="1" spans="1:15">
      <c r="A7" s="46" t="s">
        <v>46</v>
      </c>
      <c r="B7" s="44">
        <f>C7-1</f>
        <v>62</v>
      </c>
      <c r="C7" s="44">
        <f>D7-2</f>
        <v>63</v>
      </c>
      <c r="D7" s="44">
        <v>65</v>
      </c>
      <c r="E7" s="44">
        <f>D7+2</f>
        <v>67</v>
      </c>
      <c r="F7" s="44">
        <f>E7+2</f>
        <v>69</v>
      </c>
      <c r="G7" s="45">
        <f>F7+1</f>
        <v>70</v>
      </c>
      <c r="H7" s="44">
        <f>G7+1</f>
        <v>71</v>
      </c>
      <c r="I7" s="12"/>
      <c r="J7" s="47" t="s">
        <v>47</v>
      </c>
      <c r="K7" s="47" t="s">
        <v>48</v>
      </c>
      <c r="L7" s="26"/>
      <c r="M7" s="26"/>
      <c r="N7" s="26"/>
      <c r="O7" s="27"/>
    </row>
    <row r="8" s="1" customFormat="1" ht="16" customHeight="1" spans="1:15">
      <c r="A8" s="46" t="s">
        <v>49</v>
      </c>
      <c r="B8" s="44">
        <f t="shared" ref="B8:B10" si="0">C8-4</f>
        <v>104</v>
      </c>
      <c r="C8" s="44">
        <f t="shared" ref="C8:C10" si="1">D8-4</f>
        <v>108</v>
      </c>
      <c r="D8" s="44">
        <v>112</v>
      </c>
      <c r="E8" s="44">
        <f t="shared" ref="E8:E10" si="2">D8+4</f>
        <v>116</v>
      </c>
      <c r="F8" s="44">
        <f>E8+4</f>
        <v>120</v>
      </c>
      <c r="G8" s="45">
        <f t="shared" ref="G8:G10" si="3">F8+6</f>
        <v>126</v>
      </c>
      <c r="H8" s="44">
        <f>G8+6</f>
        <v>132</v>
      </c>
      <c r="I8" s="12"/>
      <c r="J8" s="26" t="s">
        <v>50</v>
      </c>
      <c r="K8" s="26" t="s">
        <v>50</v>
      </c>
      <c r="L8" s="26"/>
      <c r="M8" s="26"/>
      <c r="N8" s="26"/>
      <c r="O8" s="27"/>
    </row>
    <row r="9" s="1" customFormat="1" ht="16" customHeight="1" spans="1:15">
      <c r="A9" s="46" t="s">
        <v>51</v>
      </c>
      <c r="B9" s="44">
        <f t="shared" si="0"/>
        <v>101</v>
      </c>
      <c r="C9" s="44">
        <f t="shared" si="1"/>
        <v>105</v>
      </c>
      <c r="D9" s="44">
        <v>109</v>
      </c>
      <c r="E9" s="44">
        <f t="shared" si="2"/>
        <v>113</v>
      </c>
      <c r="F9" s="44">
        <f>E9+5</f>
        <v>118</v>
      </c>
      <c r="G9" s="45">
        <f t="shared" si="3"/>
        <v>124</v>
      </c>
      <c r="H9" s="44">
        <f>G9+7</f>
        <v>131</v>
      </c>
      <c r="I9" s="12"/>
      <c r="J9" s="26" t="s">
        <v>50</v>
      </c>
      <c r="K9" s="26" t="s">
        <v>50</v>
      </c>
      <c r="L9" s="24"/>
      <c r="M9" s="24"/>
      <c r="N9" s="24"/>
      <c r="O9" s="25"/>
    </row>
    <row r="10" s="1" customFormat="1" ht="16" customHeight="1" spans="1:15">
      <c r="A10" s="46" t="s">
        <v>52</v>
      </c>
      <c r="B10" s="44">
        <f t="shared" si="0"/>
        <v>102</v>
      </c>
      <c r="C10" s="44">
        <f t="shared" si="1"/>
        <v>106</v>
      </c>
      <c r="D10" s="44">
        <v>110</v>
      </c>
      <c r="E10" s="44">
        <f t="shared" si="2"/>
        <v>114</v>
      </c>
      <c r="F10" s="44">
        <f>E10+5</f>
        <v>119</v>
      </c>
      <c r="G10" s="45">
        <f t="shared" si="3"/>
        <v>125</v>
      </c>
      <c r="H10" s="44">
        <f>G10+7</f>
        <v>132</v>
      </c>
      <c r="I10" s="12"/>
      <c r="J10" s="26" t="s">
        <v>50</v>
      </c>
      <c r="K10" s="26" t="s">
        <v>50</v>
      </c>
      <c r="L10" s="24"/>
      <c r="M10" s="24"/>
      <c r="N10" s="24"/>
      <c r="O10" s="25"/>
    </row>
    <row r="11" s="1" customFormat="1" ht="16" customHeight="1" spans="1:15">
      <c r="A11" s="46" t="s">
        <v>53</v>
      </c>
      <c r="B11" s="44">
        <f>C11-1.2</f>
        <v>45.6</v>
      </c>
      <c r="C11" s="44">
        <f>D11-1.2</f>
        <v>46.8</v>
      </c>
      <c r="D11" s="44">
        <v>48</v>
      </c>
      <c r="E11" s="44">
        <f>D11+1.2</f>
        <v>49.2</v>
      </c>
      <c r="F11" s="44">
        <f>E11+1.2</f>
        <v>50.4</v>
      </c>
      <c r="G11" s="45">
        <f>F11+1.4</f>
        <v>51.8</v>
      </c>
      <c r="H11" s="44">
        <f>G11+1.4</f>
        <v>53.2</v>
      </c>
      <c r="I11" s="12"/>
      <c r="J11" s="26" t="s">
        <v>54</v>
      </c>
      <c r="K11" s="26" t="s">
        <v>55</v>
      </c>
      <c r="L11" s="24"/>
      <c r="M11" s="24"/>
      <c r="N11" s="24"/>
      <c r="O11" s="25"/>
    </row>
    <row r="12" s="1" customFormat="1" ht="16" customHeight="1" spans="1:15">
      <c r="A12" s="46" t="s">
        <v>56</v>
      </c>
      <c r="B12" s="44">
        <f>C12-0.6</f>
        <v>61.2</v>
      </c>
      <c r="C12" s="44">
        <f>D12-1.2</f>
        <v>61.8</v>
      </c>
      <c r="D12" s="44">
        <v>63</v>
      </c>
      <c r="E12" s="44">
        <f>D12+1.2</f>
        <v>64.2</v>
      </c>
      <c r="F12" s="44">
        <f>E12+1.2</f>
        <v>65.4</v>
      </c>
      <c r="G12" s="45">
        <f>F12+0.6</f>
        <v>66</v>
      </c>
      <c r="H12" s="44">
        <f>G12+0.6</f>
        <v>66.6</v>
      </c>
      <c r="I12" s="12"/>
      <c r="J12" s="26" t="s">
        <v>57</v>
      </c>
      <c r="K12" s="26" t="s">
        <v>58</v>
      </c>
      <c r="L12" s="24"/>
      <c r="M12" s="24"/>
      <c r="N12" s="24"/>
      <c r="O12" s="25"/>
    </row>
    <row r="13" s="1" customFormat="1" ht="16" customHeight="1" spans="1:15">
      <c r="A13" s="48" t="s">
        <v>59</v>
      </c>
      <c r="B13" s="44">
        <f>C13-0.8</f>
        <v>19.4</v>
      </c>
      <c r="C13" s="44">
        <f>D13-0.8</f>
        <v>20.2</v>
      </c>
      <c r="D13" s="44">
        <v>21</v>
      </c>
      <c r="E13" s="44">
        <f>D13+0.8</f>
        <v>21.8</v>
      </c>
      <c r="F13" s="44">
        <f>E13+0.8</f>
        <v>22.6</v>
      </c>
      <c r="G13" s="45">
        <f>F13+1.3</f>
        <v>23.9</v>
      </c>
      <c r="H13" s="44">
        <f>G13+1.3</f>
        <v>25.2</v>
      </c>
      <c r="I13" s="12"/>
      <c r="J13" s="26" t="s">
        <v>60</v>
      </c>
      <c r="K13" s="26" t="s">
        <v>61</v>
      </c>
      <c r="L13" s="24"/>
      <c r="M13" s="24"/>
      <c r="N13" s="24"/>
      <c r="O13" s="25"/>
    </row>
    <row r="14" s="1" customFormat="1" ht="16" customHeight="1" spans="1:15">
      <c r="A14" s="46" t="s">
        <v>62</v>
      </c>
      <c r="B14" s="44">
        <f>C14-0.7</f>
        <v>17.1</v>
      </c>
      <c r="C14" s="44">
        <f>D14-0.7</f>
        <v>17.8</v>
      </c>
      <c r="D14" s="44">
        <v>18.5</v>
      </c>
      <c r="E14" s="44">
        <f>D14+0.7</f>
        <v>19.2</v>
      </c>
      <c r="F14" s="44">
        <f>E14+0.7</f>
        <v>19.9</v>
      </c>
      <c r="G14" s="45">
        <f>F14+1</f>
        <v>20.9</v>
      </c>
      <c r="H14" s="44">
        <f>G14+1</f>
        <v>21.9</v>
      </c>
      <c r="I14" s="12"/>
      <c r="J14" s="26" t="s">
        <v>63</v>
      </c>
      <c r="K14" s="26" t="s">
        <v>64</v>
      </c>
      <c r="L14" s="24"/>
      <c r="M14" s="24"/>
      <c r="N14" s="24"/>
      <c r="O14" s="25"/>
    </row>
    <row r="15" s="1" customFormat="1" ht="16" customHeight="1" spans="1:15">
      <c r="A15" s="46" t="s">
        <v>65</v>
      </c>
      <c r="B15" s="44">
        <f>C15-0.5</f>
        <v>10</v>
      </c>
      <c r="C15" s="44">
        <f>D15-0.5</f>
        <v>10.5</v>
      </c>
      <c r="D15" s="44">
        <v>11</v>
      </c>
      <c r="E15" s="44">
        <f>D15+0.5</f>
        <v>11.5</v>
      </c>
      <c r="F15" s="44">
        <f>E15+0.5</f>
        <v>12</v>
      </c>
      <c r="G15" s="45">
        <f>F15+0.7</f>
        <v>12.7</v>
      </c>
      <c r="H15" s="44">
        <f>G15+0.7</f>
        <v>13.4</v>
      </c>
      <c r="I15" s="12"/>
      <c r="J15" s="26" t="s">
        <v>66</v>
      </c>
      <c r="K15" s="26" t="s">
        <v>67</v>
      </c>
      <c r="L15" s="24"/>
      <c r="M15" s="24"/>
      <c r="N15" s="24"/>
      <c r="O15" s="25"/>
    </row>
    <row r="16" s="1" customFormat="1" ht="16" customHeight="1" spans="1:15">
      <c r="A16" s="46" t="s">
        <v>68</v>
      </c>
      <c r="B16" s="44">
        <f>C16-1</f>
        <v>48</v>
      </c>
      <c r="C16" s="44">
        <f>D16-1</f>
        <v>49</v>
      </c>
      <c r="D16" s="44">
        <v>50</v>
      </c>
      <c r="E16" s="44">
        <f>D16+1</f>
        <v>51</v>
      </c>
      <c r="F16" s="44">
        <f>E16+1</f>
        <v>52</v>
      </c>
      <c r="G16" s="45">
        <f>F16+1.5</f>
        <v>53.5</v>
      </c>
      <c r="H16" s="44">
        <f>G16+1.5</f>
        <v>55</v>
      </c>
      <c r="I16" s="12"/>
      <c r="J16" s="47" t="s">
        <v>47</v>
      </c>
      <c r="K16" s="47" t="s">
        <v>48</v>
      </c>
      <c r="L16" s="24"/>
      <c r="M16" s="24"/>
      <c r="N16" s="24"/>
      <c r="O16" s="25"/>
    </row>
    <row r="17" s="1" customFormat="1" ht="16" customHeight="1" spans="1:15">
      <c r="A17" s="49" t="s">
        <v>69</v>
      </c>
      <c r="B17" s="50"/>
      <c r="C17" s="50"/>
      <c r="D17" s="50"/>
      <c r="E17" s="50"/>
      <c r="F17" s="50"/>
      <c r="G17" s="50"/>
      <c r="H17" s="51"/>
      <c r="I17" s="12"/>
      <c r="J17" s="52"/>
      <c r="K17" s="53"/>
      <c r="L17" s="53"/>
      <c r="M17" s="53"/>
      <c r="N17" s="53"/>
      <c r="O17" s="54"/>
    </row>
    <row r="18" s="1" customFormat="1" ht="16" customHeight="1" spans="1:15">
      <c r="A18" s="55" t="s">
        <v>70</v>
      </c>
      <c r="B18" s="56"/>
      <c r="C18" s="56"/>
      <c r="D18" s="56"/>
      <c r="E18" s="56"/>
      <c r="F18" s="56"/>
      <c r="G18" s="56"/>
      <c r="H18" s="57"/>
      <c r="I18" s="12"/>
      <c r="J18" s="58" t="s">
        <v>71</v>
      </c>
      <c r="K18" s="59"/>
      <c r="L18" s="59"/>
      <c r="M18" s="59"/>
      <c r="N18" s="59"/>
      <c r="O18" s="60"/>
    </row>
    <row r="19" s="1" customFormat="1" ht="16" customHeight="1" spans="1:15">
      <c r="A19" s="55" t="s">
        <v>72</v>
      </c>
      <c r="B19" s="56"/>
      <c r="C19" s="56"/>
      <c r="D19" s="56"/>
      <c r="E19" s="56"/>
      <c r="F19" s="56"/>
      <c r="G19" s="56"/>
      <c r="H19" s="57"/>
      <c r="I19" s="12"/>
      <c r="J19" s="61" t="s">
        <v>73</v>
      </c>
      <c r="K19" s="62"/>
      <c r="L19" s="62"/>
      <c r="M19" s="62"/>
      <c r="N19" s="62"/>
      <c r="O19" s="63"/>
    </row>
    <row r="20" s="1" customFormat="1" ht="16" customHeight="1" spans="1:15">
      <c r="A20" s="55" t="s">
        <v>74</v>
      </c>
      <c r="B20" s="56"/>
      <c r="C20" s="56"/>
      <c r="D20" s="56"/>
      <c r="E20" s="56"/>
      <c r="F20" s="56"/>
      <c r="G20" s="56"/>
      <c r="H20" s="57"/>
      <c r="I20" s="12"/>
      <c r="J20" s="61" t="s">
        <v>75</v>
      </c>
      <c r="K20" s="62"/>
      <c r="L20" s="62"/>
      <c r="M20" s="62"/>
      <c r="N20" s="62"/>
      <c r="O20" s="63"/>
    </row>
    <row r="21" s="1" customFormat="1" ht="16" customHeight="1" spans="1:15">
      <c r="A21" s="55" t="s">
        <v>76</v>
      </c>
      <c r="B21" s="56"/>
      <c r="C21" s="56"/>
      <c r="D21" s="56"/>
      <c r="E21" s="56"/>
      <c r="F21" s="56"/>
      <c r="G21" s="56"/>
      <c r="H21" s="57"/>
      <c r="I21" s="12"/>
      <c r="J21" s="61" t="s">
        <v>77</v>
      </c>
      <c r="K21" s="62"/>
      <c r="L21" s="62"/>
      <c r="M21" s="62"/>
      <c r="N21" s="62"/>
      <c r="O21" s="63"/>
    </row>
    <row r="22" s="1" customFormat="1" ht="16" customHeight="1" spans="1:15">
      <c r="A22" s="55" t="s">
        <v>78</v>
      </c>
      <c r="B22" s="56"/>
      <c r="C22" s="56"/>
      <c r="D22" s="56"/>
      <c r="E22" s="56"/>
      <c r="F22" s="56"/>
      <c r="G22" s="56"/>
      <c r="H22" s="57"/>
      <c r="I22" s="12"/>
      <c r="J22" s="61"/>
      <c r="K22" s="62"/>
      <c r="L22" s="62"/>
      <c r="M22" s="62"/>
      <c r="N22" s="62"/>
      <c r="O22" s="63"/>
    </row>
    <row r="23" s="1" customFormat="1" ht="16" customHeight="1" spans="1:15">
      <c r="A23" s="55" t="s">
        <v>79</v>
      </c>
      <c r="B23" s="56"/>
      <c r="C23" s="56"/>
      <c r="D23" s="56"/>
      <c r="E23" s="56"/>
      <c r="F23" s="56"/>
      <c r="G23" s="56"/>
      <c r="H23" s="57"/>
      <c r="I23" s="12"/>
      <c r="J23" s="61"/>
      <c r="K23" s="62"/>
      <c r="L23" s="62"/>
      <c r="M23" s="62"/>
      <c r="N23" s="62"/>
      <c r="O23" s="63"/>
    </row>
    <row r="24" s="1" customFormat="1" ht="16" customHeight="1" spans="1:15">
      <c r="A24" s="64" t="s">
        <v>80</v>
      </c>
      <c r="B24" s="65"/>
      <c r="C24" s="65"/>
      <c r="D24" s="65"/>
      <c r="E24" s="65"/>
      <c r="F24" s="65"/>
      <c r="G24" s="65"/>
      <c r="H24" s="66"/>
      <c r="I24" s="37"/>
      <c r="J24" s="67"/>
      <c r="K24" s="68"/>
      <c r="L24" s="68"/>
      <c r="M24" s="68"/>
      <c r="N24" s="68"/>
      <c r="O24" s="69"/>
    </row>
    <row r="25" s="1" customFormat="1" ht="15.75" spans="1:15">
      <c r="A25" s="41" t="s">
        <v>81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="1" customFormat="1" ht="15.75" spans="1:15">
      <c r="A26" s="1" t="s">
        <v>82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="1" customFormat="1" ht="15.75" spans="1:15">
      <c r="A27" s="42"/>
      <c r="B27" s="42"/>
      <c r="C27" s="42"/>
      <c r="D27" s="42"/>
      <c r="E27" s="42"/>
      <c r="F27" s="42"/>
      <c r="G27" s="42"/>
      <c r="H27" s="42"/>
      <c r="I27" s="42"/>
      <c r="J27" s="41" t="s">
        <v>83</v>
      </c>
      <c r="K27" s="70">
        <v>46007</v>
      </c>
      <c r="L27" s="41" t="s">
        <v>84</v>
      </c>
      <c r="M27" s="41"/>
      <c r="N27" s="41" t="s">
        <v>85</v>
      </c>
    </row>
  </sheetData>
  <mergeCells count="23">
    <mergeCell ref="A1:O1"/>
    <mergeCell ref="B2:C2"/>
    <mergeCell ref="E2:H2"/>
    <mergeCell ref="K2:O2"/>
    <mergeCell ref="B3:H3"/>
    <mergeCell ref="J3:O3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2:H22"/>
    <mergeCell ref="J22:O22"/>
    <mergeCell ref="A23:H23"/>
    <mergeCell ref="J23:O23"/>
    <mergeCell ref="A24:H24"/>
    <mergeCell ref="J24:O24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opLeftCell="A17" workbookViewId="0">
      <selection activeCell="F26" sqref="F26"/>
    </sheetView>
  </sheetViews>
  <sheetFormatPr defaultColWidth="9" defaultRowHeight="26" customHeight="1"/>
  <cols>
    <col min="1" max="1" width="14.0833333333333" style="1" customWidth="1"/>
    <col min="2" max="8" width="9.33333333333333" style="1" customWidth="1"/>
    <col min="9" max="9" width="1.33333333333333" style="1" customWidth="1"/>
    <col min="10" max="10" width="10.9166666666667" style="1" customWidth="1"/>
    <col min="11" max="11" width="11.0833333333333" style="1" customWidth="1"/>
    <col min="12" max="12" width="11.6666666666667" style="1" customWidth="1"/>
    <col min="13" max="14" width="10.6666666666667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7"/>
      <c r="J2" s="8" t="s">
        <v>22</v>
      </c>
      <c r="K2" s="5"/>
      <c r="L2" s="5"/>
      <c r="M2" s="5"/>
      <c r="N2" s="5"/>
      <c r="O2" s="9"/>
    </row>
    <row r="3" s="1" customFormat="1" ht="16" customHeight="1" spans="1:15">
      <c r="A3" s="10" t="s">
        <v>24</v>
      </c>
      <c r="B3" s="11" t="s">
        <v>25</v>
      </c>
      <c r="C3" s="11"/>
      <c r="D3" s="11"/>
      <c r="E3" s="11"/>
      <c r="F3" s="11"/>
      <c r="G3" s="11"/>
      <c r="H3" s="11"/>
      <c r="I3" s="12"/>
      <c r="J3" s="13" t="s">
        <v>26</v>
      </c>
      <c r="K3" s="13"/>
      <c r="L3" s="13"/>
      <c r="M3" s="13"/>
      <c r="N3" s="13"/>
      <c r="O3" s="14"/>
    </row>
    <row r="4" s="1" customFormat="1" ht="16" customHeight="1" spans="1:15">
      <c r="A4" s="10"/>
      <c r="B4" s="15" t="s">
        <v>27</v>
      </c>
      <c r="C4" s="15" t="s">
        <v>28</v>
      </c>
      <c r="D4" s="15" t="s">
        <v>29</v>
      </c>
      <c r="E4" s="15" t="s">
        <v>30</v>
      </c>
      <c r="F4" s="15" t="s">
        <v>31</v>
      </c>
      <c r="G4" s="15" t="s">
        <v>32</v>
      </c>
      <c r="H4" s="16" t="s">
        <v>86</v>
      </c>
      <c r="I4" s="12"/>
      <c r="J4" s="17"/>
      <c r="K4" s="17"/>
      <c r="L4" s="17"/>
      <c r="M4" s="17"/>
      <c r="N4" s="17"/>
      <c r="O4" s="18"/>
    </row>
    <row r="5" s="1" customFormat="1" ht="16" customHeight="1" spans="1:15">
      <c r="A5" s="10"/>
      <c r="B5" s="19" t="s">
        <v>34</v>
      </c>
      <c r="C5" s="19" t="s">
        <v>35</v>
      </c>
      <c r="D5" s="19" t="s">
        <v>36</v>
      </c>
      <c r="E5" s="19" t="s">
        <v>37</v>
      </c>
      <c r="F5" s="19" t="s">
        <v>38</v>
      </c>
      <c r="G5" s="19" t="s">
        <v>39</v>
      </c>
      <c r="H5" s="19" t="s">
        <v>40</v>
      </c>
      <c r="I5" s="12"/>
      <c r="J5" s="20"/>
      <c r="K5" s="20"/>
      <c r="L5" s="20"/>
      <c r="M5" s="20"/>
      <c r="N5" s="20"/>
      <c r="O5" s="21"/>
    </row>
    <row r="6" s="1" customFormat="1" ht="16" customHeight="1" spans="1:15">
      <c r="A6" s="22"/>
      <c r="B6" s="23"/>
      <c r="C6" s="23"/>
      <c r="D6" s="23"/>
      <c r="E6" s="23"/>
      <c r="F6" s="23"/>
      <c r="G6" s="23"/>
      <c r="H6" s="23"/>
      <c r="I6" s="12"/>
      <c r="J6" s="24"/>
      <c r="K6" s="24"/>
      <c r="L6" s="24"/>
      <c r="M6" s="24"/>
      <c r="N6" s="24"/>
      <c r="O6" s="25"/>
    </row>
    <row r="7" s="1" customFormat="1" ht="16" customHeight="1" spans="1:15">
      <c r="A7" s="22"/>
      <c r="B7" s="23"/>
      <c r="C7" s="23"/>
      <c r="D7" s="23"/>
      <c r="E7" s="23"/>
      <c r="F7" s="23"/>
      <c r="G7" s="23"/>
      <c r="H7" s="23"/>
      <c r="I7" s="12"/>
      <c r="J7" s="26"/>
      <c r="K7" s="26"/>
      <c r="L7" s="26"/>
      <c r="M7" s="26"/>
      <c r="N7" s="26"/>
      <c r="O7" s="27"/>
    </row>
    <row r="8" s="1" customFormat="1" ht="16" customHeight="1" spans="1:15">
      <c r="A8" s="22"/>
      <c r="B8" s="23"/>
      <c r="C8" s="23"/>
      <c r="D8" s="23"/>
      <c r="E8" s="23"/>
      <c r="F8" s="23"/>
      <c r="G8" s="23"/>
      <c r="H8" s="23"/>
      <c r="I8" s="12"/>
      <c r="J8" s="26"/>
      <c r="K8" s="26"/>
      <c r="L8" s="26"/>
      <c r="M8" s="26"/>
      <c r="N8" s="26"/>
      <c r="O8" s="27"/>
    </row>
    <row r="9" s="1" customFormat="1" ht="16" customHeight="1" spans="1:15">
      <c r="A9" s="22"/>
      <c r="B9" s="23"/>
      <c r="C9" s="23"/>
      <c r="D9" s="23"/>
      <c r="E9" s="23"/>
      <c r="F9" s="23"/>
      <c r="G9" s="23"/>
      <c r="H9" s="23"/>
      <c r="I9" s="12"/>
      <c r="J9" s="24"/>
      <c r="K9" s="24"/>
      <c r="L9" s="24"/>
      <c r="M9" s="24"/>
      <c r="N9" s="24"/>
      <c r="O9" s="25"/>
    </row>
    <row r="10" s="1" customFormat="1" ht="16" customHeight="1" spans="1:15">
      <c r="A10" s="22"/>
      <c r="B10" s="23"/>
      <c r="C10" s="23"/>
      <c r="D10" s="23"/>
      <c r="E10" s="23"/>
      <c r="F10" s="23"/>
      <c r="G10" s="23"/>
      <c r="H10" s="23"/>
      <c r="I10" s="12"/>
      <c r="J10" s="24"/>
      <c r="K10" s="24"/>
      <c r="L10" s="24"/>
      <c r="M10" s="24"/>
      <c r="N10" s="24"/>
      <c r="O10" s="25"/>
    </row>
    <row r="11" s="1" customFormat="1" ht="16" customHeight="1" spans="1:15">
      <c r="A11" s="28"/>
      <c r="B11" s="23"/>
      <c r="C11" s="23"/>
      <c r="D11" s="23"/>
      <c r="E11" s="23"/>
      <c r="F11" s="23"/>
      <c r="G11" s="23"/>
      <c r="H11" s="23"/>
      <c r="I11" s="12"/>
      <c r="J11" s="24"/>
      <c r="K11" s="24"/>
      <c r="L11" s="24"/>
      <c r="M11" s="24"/>
      <c r="N11" s="24"/>
      <c r="O11" s="25"/>
    </row>
    <row r="12" s="1" customFormat="1" ht="16" customHeight="1" spans="1:15">
      <c r="A12" s="28"/>
      <c r="B12" s="23"/>
      <c r="C12" s="23"/>
      <c r="D12" s="23"/>
      <c r="E12" s="23"/>
      <c r="F12" s="23"/>
      <c r="G12" s="23"/>
      <c r="H12" s="23"/>
      <c r="I12" s="12"/>
      <c r="J12" s="24"/>
      <c r="K12" s="24"/>
      <c r="L12" s="24"/>
      <c r="M12" s="24"/>
      <c r="N12" s="24"/>
      <c r="O12" s="25"/>
    </row>
    <row r="13" s="1" customFormat="1" ht="16" customHeight="1" spans="1:15">
      <c r="A13" s="29"/>
      <c r="B13" s="23"/>
      <c r="C13" s="23"/>
      <c r="D13" s="23"/>
      <c r="E13" s="23"/>
      <c r="F13" s="23"/>
      <c r="G13" s="23"/>
      <c r="H13" s="23"/>
      <c r="I13" s="12"/>
      <c r="J13" s="24"/>
      <c r="K13" s="24"/>
      <c r="L13" s="24"/>
      <c r="M13" s="24"/>
      <c r="N13" s="24"/>
      <c r="O13" s="25"/>
    </row>
    <row r="14" s="1" customFormat="1" ht="16" customHeight="1" spans="1:15">
      <c r="A14" s="29"/>
      <c r="B14" s="23"/>
      <c r="C14" s="23"/>
      <c r="D14" s="23"/>
      <c r="E14" s="23"/>
      <c r="F14" s="23"/>
      <c r="G14" s="23"/>
      <c r="H14" s="23"/>
      <c r="I14" s="12"/>
      <c r="J14" s="24"/>
      <c r="K14" s="24"/>
      <c r="L14" s="24"/>
      <c r="M14" s="24"/>
      <c r="N14" s="24"/>
      <c r="O14" s="25"/>
    </row>
    <row r="15" s="1" customFormat="1" ht="16" customHeight="1" spans="1:15">
      <c r="A15" s="29"/>
      <c r="B15" s="23"/>
      <c r="C15" s="23"/>
      <c r="D15" s="23"/>
      <c r="E15" s="23"/>
      <c r="F15" s="23"/>
      <c r="G15" s="23"/>
      <c r="H15" s="23"/>
      <c r="I15" s="12"/>
      <c r="J15" s="24"/>
      <c r="K15" s="24"/>
      <c r="L15" s="24"/>
      <c r="M15" s="24"/>
      <c r="N15" s="24"/>
      <c r="O15" s="25"/>
    </row>
    <row r="16" s="1" customFormat="1" ht="16" customHeight="1" spans="1:15">
      <c r="A16" s="29"/>
      <c r="B16" s="30"/>
      <c r="C16" s="30"/>
      <c r="D16" s="30"/>
      <c r="E16" s="30"/>
      <c r="F16" s="30"/>
      <c r="G16" s="30"/>
      <c r="H16" s="30"/>
      <c r="I16" s="12"/>
      <c r="J16" s="24"/>
      <c r="K16" s="24"/>
      <c r="L16" s="24"/>
      <c r="M16" s="24"/>
      <c r="N16" s="24"/>
      <c r="O16" s="25"/>
    </row>
    <row r="17" s="1" customFormat="1" ht="16" customHeight="1" spans="1:15">
      <c r="A17" s="31"/>
      <c r="B17" s="32"/>
      <c r="C17" s="32"/>
      <c r="D17" s="32"/>
      <c r="E17" s="32"/>
      <c r="F17" s="32"/>
      <c r="G17" s="32"/>
      <c r="H17" s="32"/>
      <c r="I17" s="12"/>
      <c r="J17" s="24"/>
      <c r="K17" s="24"/>
      <c r="L17" s="24"/>
      <c r="M17" s="24"/>
      <c r="N17" s="24"/>
      <c r="O17" s="25"/>
    </row>
    <row r="18" s="1" customFormat="1" ht="16" customHeight="1" spans="1:15">
      <c r="A18" s="31"/>
      <c r="B18" s="23"/>
      <c r="C18" s="23"/>
      <c r="D18" s="33"/>
      <c r="E18" s="23"/>
      <c r="F18" s="23"/>
      <c r="G18" s="23"/>
      <c r="H18" s="23"/>
      <c r="I18" s="12"/>
      <c r="J18" s="24"/>
      <c r="K18" s="24"/>
      <c r="L18" s="24"/>
      <c r="M18" s="24"/>
      <c r="N18" s="24"/>
      <c r="O18" s="25"/>
    </row>
    <row r="19" s="1" customFormat="1" ht="16" customHeight="1" spans="1:15">
      <c r="A19" s="34"/>
      <c r="B19" s="35"/>
      <c r="C19" s="35"/>
      <c r="D19" s="36"/>
      <c r="E19" s="35"/>
      <c r="F19" s="35"/>
      <c r="G19" s="35"/>
      <c r="H19" s="35"/>
      <c r="I19" s="37"/>
      <c r="J19" s="38"/>
      <c r="K19" s="38"/>
      <c r="L19" s="39"/>
      <c r="M19" s="38"/>
      <c r="N19" s="38"/>
      <c r="O19" s="40"/>
    </row>
    <row r="20" s="1" customFormat="1" ht="15.75" spans="1:15">
      <c r="A20" s="41" t="s">
        <v>81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</row>
    <row r="21" s="1" customFormat="1" ht="15.75" spans="1:15">
      <c r="A21" s="1" t="s">
        <v>87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2" s="1" customFormat="1" ht="15.75" spans="1:15">
      <c r="A22" s="42"/>
      <c r="B22" s="42"/>
      <c r="C22" s="42"/>
      <c r="D22" s="42"/>
      <c r="E22" s="42"/>
      <c r="F22" s="42"/>
      <c r="G22" s="42"/>
      <c r="H22" s="42"/>
      <c r="I22" s="42"/>
      <c r="J22" s="41" t="s">
        <v>83</v>
      </c>
      <c r="K22" s="43"/>
      <c r="L22" s="41" t="s">
        <v>88</v>
      </c>
      <c r="M22" s="41"/>
      <c r="N22" s="41" t="s">
        <v>89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P9" sqref="P9"/>
    </sheetView>
  </sheetViews>
  <sheetFormatPr defaultColWidth="9" defaultRowHeight="26" customHeight="1"/>
  <cols>
    <col min="1" max="1" width="13.1666666666667" style="1" customWidth="1"/>
    <col min="2" max="8" width="9.33333333333333" style="1" customWidth="1"/>
    <col min="9" max="9" width="1.33333333333333" style="1" customWidth="1"/>
    <col min="10" max="10" width="10.3333333333333" style="1" customWidth="1"/>
    <col min="11" max="11" width="11.3333333333333" style="1" customWidth="1"/>
    <col min="12" max="12" width="11" style="1" customWidth="1"/>
    <col min="13" max="13" width="11.5833333333333" style="1" customWidth="1"/>
    <col min="14" max="14" width="11.3333333333333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7"/>
      <c r="J2" s="8" t="s">
        <v>22</v>
      </c>
      <c r="K2" s="5"/>
      <c r="L2" s="5"/>
      <c r="M2" s="5"/>
      <c r="N2" s="5"/>
      <c r="O2" s="9"/>
    </row>
    <row r="3" s="1" customFormat="1" ht="16" customHeight="1" spans="1:15">
      <c r="A3" s="10" t="s">
        <v>24</v>
      </c>
      <c r="B3" s="11" t="s">
        <v>25</v>
      </c>
      <c r="C3" s="11"/>
      <c r="D3" s="11"/>
      <c r="E3" s="11"/>
      <c r="F3" s="11"/>
      <c r="G3" s="11"/>
      <c r="H3" s="11"/>
      <c r="I3" s="12"/>
      <c r="J3" s="13" t="s">
        <v>26</v>
      </c>
      <c r="K3" s="13"/>
      <c r="L3" s="13"/>
      <c r="M3" s="13"/>
      <c r="N3" s="13"/>
      <c r="O3" s="14"/>
    </row>
    <row r="4" s="1" customFormat="1" ht="16" customHeight="1" spans="1:15">
      <c r="A4" s="10"/>
      <c r="B4" s="15" t="s">
        <v>27</v>
      </c>
      <c r="C4" s="15" t="s">
        <v>28</v>
      </c>
      <c r="D4" s="15" t="s">
        <v>29</v>
      </c>
      <c r="E4" s="15" t="s">
        <v>30</v>
      </c>
      <c r="F4" s="15" t="s">
        <v>31</v>
      </c>
      <c r="G4" s="15" t="s">
        <v>32</v>
      </c>
      <c r="H4" s="16" t="s">
        <v>86</v>
      </c>
      <c r="I4" s="12"/>
      <c r="J4" s="17"/>
      <c r="K4" s="17"/>
      <c r="L4" s="17"/>
      <c r="M4" s="17"/>
      <c r="N4" s="17"/>
      <c r="O4" s="18"/>
    </row>
    <row r="5" s="1" customFormat="1" ht="16" customHeight="1" spans="1:15">
      <c r="A5" s="10"/>
      <c r="B5" s="19" t="s">
        <v>34</v>
      </c>
      <c r="C5" s="19" t="s">
        <v>35</v>
      </c>
      <c r="D5" s="19" t="s">
        <v>36</v>
      </c>
      <c r="E5" s="19" t="s">
        <v>37</v>
      </c>
      <c r="F5" s="19" t="s">
        <v>38</v>
      </c>
      <c r="G5" s="19" t="s">
        <v>39</v>
      </c>
      <c r="H5" s="19" t="s">
        <v>40</v>
      </c>
      <c r="I5" s="12"/>
      <c r="J5" s="20"/>
      <c r="K5" s="20"/>
      <c r="L5" s="20"/>
      <c r="M5" s="20"/>
      <c r="N5" s="20"/>
      <c r="O5" s="21"/>
    </row>
    <row r="6" s="1" customFormat="1" ht="16" customHeight="1" spans="1:15">
      <c r="A6" s="22"/>
      <c r="B6" s="23"/>
      <c r="C6" s="23"/>
      <c r="D6" s="23"/>
      <c r="E6" s="23"/>
      <c r="F6" s="23"/>
      <c r="G6" s="23"/>
      <c r="H6" s="23"/>
      <c r="I6" s="12"/>
      <c r="J6" s="24"/>
      <c r="K6" s="24"/>
      <c r="L6" s="24"/>
      <c r="M6" s="24"/>
      <c r="N6" s="24"/>
      <c r="O6" s="25"/>
    </row>
    <row r="7" s="1" customFormat="1" ht="16" customHeight="1" spans="1:15">
      <c r="A7" s="22"/>
      <c r="B7" s="23"/>
      <c r="C7" s="23"/>
      <c r="D7" s="23"/>
      <c r="E7" s="23"/>
      <c r="F7" s="23"/>
      <c r="G7" s="23"/>
      <c r="H7" s="23"/>
      <c r="I7" s="12"/>
      <c r="J7" s="26"/>
      <c r="K7" s="26"/>
      <c r="L7" s="26"/>
      <c r="M7" s="26"/>
      <c r="N7" s="26"/>
      <c r="O7" s="27"/>
    </row>
    <row r="8" s="1" customFormat="1" ht="16" customHeight="1" spans="1:15">
      <c r="A8" s="22"/>
      <c r="B8" s="23"/>
      <c r="C8" s="23"/>
      <c r="D8" s="23"/>
      <c r="E8" s="23"/>
      <c r="F8" s="23"/>
      <c r="G8" s="23"/>
      <c r="H8" s="23"/>
      <c r="I8" s="12"/>
      <c r="J8" s="26"/>
      <c r="K8" s="26"/>
      <c r="L8" s="26"/>
      <c r="M8" s="26"/>
      <c r="N8" s="26"/>
      <c r="O8" s="27"/>
    </row>
    <row r="9" s="1" customFormat="1" ht="16" customHeight="1" spans="1:15">
      <c r="A9" s="22"/>
      <c r="B9" s="23"/>
      <c r="C9" s="23"/>
      <c r="D9" s="23"/>
      <c r="E9" s="23"/>
      <c r="F9" s="23"/>
      <c r="G9" s="23"/>
      <c r="H9" s="23"/>
      <c r="I9" s="12"/>
      <c r="J9" s="24"/>
      <c r="K9" s="24"/>
      <c r="L9" s="24"/>
      <c r="M9" s="24"/>
      <c r="N9" s="24"/>
      <c r="O9" s="25"/>
    </row>
    <row r="10" s="1" customFormat="1" ht="16" customHeight="1" spans="1:15">
      <c r="A10" s="22"/>
      <c r="B10" s="23"/>
      <c r="C10" s="23"/>
      <c r="D10" s="23"/>
      <c r="E10" s="23"/>
      <c r="F10" s="23"/>
      <c r="G10" s="23"/>
      <c r="H10" s="23"/>
      <c r="I10" s="12"/>
      <c r="J10" s="24"/>
      <c r="K10" s="24"/>
      <c r="L10" s="24"/>
      <c r="M10" s="24"/>
      <c r="N10" s="24"/>
      <c r="O10" s="25"/>
    </row>
    <row r="11" s="1" customFormat="1" ht="16" customHeight="1" spans="1:15">
      <c r="A11" s="28"/>
      <c r="B11" s="23"/>
      <c r="C11" s="23"/>
      <c r="D11" s="23"/>
      <c r="E11" s="23"/>
      <c r="F11" s="23"/>
      <c r="G11" s="23"/>
      <c r="H11" s="23"/>
      <c r="I11" s="12"/>
      <c r="J11" s="24"/>
      <c r="K11" s="24"/>
      <c r="L11" s="24"/>
      <c r="M11" s="24"/>
      <c r="N11" s="24"/>
      <c r="O11" s="25"/>
    </row>
    <row r="12" s="1" customFormat="1" ht="16" customHeight="1" spans="1:15">
      <c r="A12" s="28"/>
      <c r="B12" s="23"/>
      <c r="C12" s="23"/>
      <c r="D12" s="23"/>
      <c r="E12" s="23"/>
      <c r="F12" s="23"/>
      <c r="G12" s="23"/>
      <c r="H12" s="23"/>
      <c r="I12" s="12"/>
      <c r="J12" s="24"/>
      <c r="K12" s="24"/>
      <c r="L12" s="24"/>
      <c r="M12" s="24"/>
      <c r="N12" s="24"/>
      <c r="O12" s="25"/>
    </row>
    <row r="13" s="1" customFormat="1" ht="16" customHeight="1" spans="1:15">
      <c r="A13" s="29"/>
      <c r="B13" s="23"/>
      <c r="C13" s="23"/>
      <c r="D13" s="23"/>
      <c r="E13" s="23"/>
      <c r="F13" s="23"/>
      <c r="G13" s="23"/>
      <c r="H13" s="23"/>
      <c r="I13" s="12"/>
      <c r="J13" s="24"/>
      <c r="K13" s="24"/>
      <c r="L13" s="24"/>
      <c r="M13" s="24"/>
      <c r="N13" s="24"/>
      <c r="O13" s="25"/>
    </row>
    <row r="14" s="1" customFormat="1" ht="16" customHeight="1" spans="1:15">
      <c r="A14" s="29"/>
      <c r="B14" s="23"/>
      <c r="C14" s="23"/>
      <c r="D14" s="23"/>
      <c r="E14" s="23"/>
      <c r="F14" s="23"/>
      <c r="G14" s="23"/>
      <c r="H14" s="23"/>
      <c r="I14" s="12"/>
      <c r="J14" s="24"/>
      <c r="K14" s="24"/>
      <c r="L14" s="24"/>
      <c r="M14" s="24"/>
      <c r="N14" s="24"/>
      <c r="O14" s="25"/>
    </row>
    <row r="15" s="1" customFormat="1" ht="16" customHeight="1" spans="1:15">
      <c r="A15" s="29"/>
      <c r="B15" s="23"/>
      <c r="C15" s="23"/>
      <c r="D15" s="23"/>
      <c r="E15" s="23"/>
      <c r="F15" s="23"/>
      <c r="G15" s="23"/>
      <c r="H15" s="23"/>
      <c r="I15" s="12"/>
      <c r="J15" s="24"/>
      <c r="K15" s="24"/>
      <c r="L15" s="24"/>
      <c r="M15" s="24"/>
      <c r="N15" s="24"/>
      <c r="O15" s="25"/>
    </row>
    <row r="16" s="1" customFormat="1" ht="16" customHeight="1" spans="1:15">
      <c r="A16" s="29"/>
      <c r="B16" s="30"/>
      <c r="C16" s="30"/>
      <c r="D16" s="30"/>
      <c r="E16" s="30"/>
      <c r="F16" s="30"/>
      <c r="G16" s="30"/>
      <c r="H16" s="30"/>
      <c r="I16" s="12"/>
      <c r="J16" s="24"/>
      <c r="K16" s="24"/>
      <c r="L16" s="24"/>
      <c r="M16" s="24"/>
      <c r="N16" s="24"/>
      <c r="O16" s="25"/>
    </row>
    <row r="17" s="1" customFormat="1" ht="16" customHeight="1" spans="1:15">
      <c r="A17" s="31"/>
      <c r="B17" s="32"/>
      <c r="C17" s="32"/>
      <c r="D17" s="32"/>
      <c r="E17" s="32"/>
      <c r="F17" s="32"/>
      <c r="G17" s="32"/>
      <c r="H17" s="32"/>
      <c r="I17" s="12"/>
      <c r="J17" s="24"/>
      <c r="K17" s="24"/>
      <c r="L17" s="24"/>
      <c r="M17" s="24"/>
      <c r="N17" s="24"/>
      <c r="O17" s="25"/>
    </row>
    <row r="18" s="1" customFormat="1" ht="16" customHeight="1" spans="1:15">
      <c r="A18" s="31"/>
      <c r="B18" s="23"/>
      <c r="C18" s="23"/>
      <c r="D18" s="33"/>
      <c r="E18" s="23"/>
      <c r="F18" s="23"/>
      <c r="G18" s="23"/>
      <c r="H18" s="23"/>
      <c r="I18" s="12"/>
      <c r="J18" s="24"/>
      <c r="K18" s="24"/>
      <c r="L18" s="24"/>
      <c r="M18" s="24"/>
      <c r="N18" s="24"/>
      <c r="O18" s="25"/>
    </row>
    <row r="19" s="1" customFormat="1" ht="16" customHeight="1" spans="1:15">
      <c r="A19" s="34"/>
      <c r="B19" s="35"/>
      <c r="C19" s="35"/>
      <c r="D19" s="36"/>
      <c r="E19" s="35"/>
      <c r="F19" s="35"/>
      <c r="G19" s="35"/>
      <c r="H19" s="35"/>
      <c r="I19" s="37"/>
      <c r="J19" s="38"/>
      <c r="K19" s="38"/>
      <c r="L19" s="39"/>
      <c r="M19" s="38"/>
      <c r="N19" s="38"/>
      <c r="O19" s="40"/>
    </row>
    <row r="20" s="1" customFormat="1" ht="15.75" spans="1:15">
      <c r="A20" s="41" t="s">
        <v>81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</row>
    <row r="21" s="1" customFormat="1" ht="15.75" spans="1:15">
      <c r="A21" s="1" t="s">
        <v>90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2" s="1" customFormat="1" ht="15.75" spans="1:15">
      <c r="A22" s="42"/>
      <c r="B22" s="42"/>
      <c r="C22" s="42"/>
      <c r="D22" s="42"/>
      <c r="E22" s="42"/>
      <c r="F22" s="42"/>
      <c r="G22" s="42"/>
      <c r="H22" s="42"/>
      <c r="I22" s="42"/>
      <c r="J22" s="41" t="s">
        <v>83</v>
      </c>
      <c r="K22" s="43"/>
      <c r="L22" s="41" t="s">
        <v>88</v>
      </c>
      <c r="M22" s="41"/>
      <c r="N22" s="41" t="s">
        <v>89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2025-12-19T05:12:43Z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