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<sst xmlns="http://schemas.openxmlformats.org/spreadsheetml/2006/main" count="922" uniqueCount="372">
  <si>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</si>
  <si>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</si>
  <si>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</si>
  <si>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</si>
  <si>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</si>
  <si>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</si>
  <si>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</si>
  <si>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</si>
  <si>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</si>
  <si>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</si>
  <si>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</si>
  <si>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</si>
  <si>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</si>
  <si>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</si>
  <si>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</si>
  <si>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</si>
  <si>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</si>
  <si>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</si>
  <si>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</si>
  <si>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</si>
  <si>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</si>
  <si>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</si>
  <si>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</si>
  <si>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</si>
  <si>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</si>
  <si>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</si>
  <si>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</si>
  <si>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</si>
  <si>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</si>
  <si>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</si>
  <si>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</si>
  <si>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</si>
  <si>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</si>
  <si>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</si>
  <si>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</si>
  <si>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</si>
  <si>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</si>
  <si>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</si>
  <si>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</si>
  <si>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</si>
  <si>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</si>
  <si>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</si>
  <si>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</si>
  <si>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</si>
  <si>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</si>
  <si>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</si>
  <si>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</si>
  <si>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</si>
  <si>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</si>
  <si>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</si>
  <si>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</si>
  <si>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</si>
  <si>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</si>
  <si>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</si>
  <si>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</si>
  <si>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</si>
  <si>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</si>
  <si>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</si>
  <si>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</si>
  <si>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</si>
  <si>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</si>
  <si>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</si>
  <si>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</si>
  <si>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</si>
  <si>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</si>
  <si>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</si>
  <si>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</si>
  <si>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</si>
  <si>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</si>
  <si>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</si>
  <si>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</si>
  <si>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</si>
  <si>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</si>
  <si>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</si>
  <si>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</si>
  <si>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</si>
  <si>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</si>
  <si>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</si>
  <si>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</si>
  <si>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</si>
  <si>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</si>
  <si>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</si>
  <si>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</si>
  <si>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</si>
  <si>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</si>
  <si>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</si>
  <si>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</si>
  <si>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</si>
  <si>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</si>
  <si>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</si>
  <si>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</si>
  <si>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</si>
  <si>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</si>
  <si>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</si>
  <si>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</si>
  <si>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</si>
  <si>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</si>
  <si>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</si>
  <si>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</si>
  <si>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</si>
  <si>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</si>
  <si>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</si>
  <si>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</si>
  <si>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</si>
  <si>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</si>
  <si>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</si>
  <si>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</si>
  <si>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</si>
  <si>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</si>
  <si>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</si>
  <si>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</si>
  <si>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</si>
  <si>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</si>
  <si>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</si>
  <si>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</si>
  <si>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</si>
  <si>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</si>
  <si>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</si>
  <si>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</si>
  <si>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</si>
  <si>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</si>
  <si>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</si>
  <si>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</si>
  <si>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</si>
  <si>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</si>
  <si>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</si>
  <si>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2.领咀压线边线太宽，大眼皮</t>
  </si>
  <si>
    <t>3.上袖容位不均匀，袖顶不圆顺。脚插线头没有清理干净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</si>
  <si>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</si>
  <si>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</si>
  <si>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</si>
  <si>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</si>
  <si>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</si>
  <si>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</si>
  <si>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</si>
  <si>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</si>
  <si>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</si>
  <si>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</si>
  <si>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</si>
  <si>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</si>
  <si>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</si>
  <si>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</si>
  <si>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</si>
  <si>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</si>
  <si>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</si>
  <si>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</si>
  <si>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</si>
  <si>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</si>
  <si>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</si>
  <si>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</si>
  <si>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</si>
  <si>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</si>
  <si>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</si>
  <si>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</si>
  <si>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</si>
  <si>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</si>
  <si>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</si>
  <si>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</si>
  <si>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+1</t>
  </si>
  <si>
    <t>-0.2</t>
  </si>
  <si>
    <t>+0</t>
  </si>
  <si>
    <t>胸围</t>
  </si>
  <si>
    <t>110</t>
  </si>
  <si>
    <t>+2</t>
  </si>
  <si>
    <t>腰围</t>
  </si>
  <si>
    <t>108</t>
  </si>
  <si>
    <t>摆围</t>
  </si>
  <si>
    <t>±0.5</t>
  </si>
  <si>
    <t>+0.5</t>
  </si>
  <si>
    <t>肩宽</t>
  </si>
  <si>
    <t>+1.2</t>
  </si>
  <si>
    <t>+0.8</t>
  </si>
  <si>
    <t>+1.5</t>
  </si>
  <si>
    <t>袖长</t>
  </si>
  <si>
    <t>±0.3</t>
  </si>
  <si>
    <t>-0.5</t>
  </si>
  <si>
    <t>袖肥/2</t>
  </si>
  <si>
    <t>+0.3</t>
  </si>
  <si>
    <t>+0.2</t>
  </si>
  <si>
    <t>袖口围/2</t>
  </si>
  <si>
    <t>下领围</t>
  </si>
  <si>
    <t>-1</t>
  </si>
  <si>
    <t>门禁长</t>
  </si>
  <si>
    <t>大货首件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</si>
  <si>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</si>
  <si>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</si>
  <si>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</si>
  <si>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</si>
  <si>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</si>
  <si>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</si>
  <si>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</si>
  <si>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</si>
  <si>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</si>
  <si>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</si>
  <si>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</si>
  <si>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</si>
  <si>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</si>
  <si>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</si>
  <si>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</si>
  <si>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</si>
  <si>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</si>
  <si>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</si>
  <si>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</si>
  <si>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</si>
  <si>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</si>
  <si>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</si>
  <si>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</si>
  <si>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全世琼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</si>
  <si>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</si>
  <si>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</si>
  <si>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</si>
  <si>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</si>
  <si>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</si>
  <si>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</si>
  <si>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</si>
  <si>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</si>
  <si>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</si>
  <si>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</si>
  <si>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</si>
  <si>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</si>
  <si>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</si>
  <si>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</si>
  <si>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</si>
  <si>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</si>
  <si>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</si>
  <si>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</si>
  <si>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</si>
  <si>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</si>
  <si>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</si>
  <si>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</si>
  <si>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</si>
  <si>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</si>
  <si>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</si>
  <si>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</si>
  <si>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</si>
  <si>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</si>
  <si>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</si>
  <si>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</si>
  <si>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</si>
  <si>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</si>
  <si>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</si>
  <si>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</si>
  <si>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</si>
  <si>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</si>
  <si>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</si>
  <si>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</si>
  <si>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</si>
  <si>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</si>
  <si>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</si>
  <si>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</si>
  <si>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</si>
  <si>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</si>
  <si>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</si>
  <si>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</si>
  <si>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</si>
  <si>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</si>
  <si>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</si>
  <si>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</si>
  <si>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</si>
  <si>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</si>
  <si>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藏青</t>
  </si>
  <si>
    <t>+0 +0 +0 +0</t>
  </si>
  <si>
    <t>+0.3 +0 +0.2 +0.3</t>
  </si>
  <si>
    <t>+0 +0.3 +0.5 +0</t>
  </si>
  <si>
    <t>+0 +0.5 +0 +0</t>
  </si>
  <si>
    <t>+0 +1 +1 +0.5</t>
  </si>
  <si>
    <t>+2 +1 +1.2 +1.5</t>
  </si>
  <si>
    <t>+1 +1 +2 +1.5</t>
  </si>
  <si>
    <t>+1 +1  +0 +1</t>
  </si>
  <si>
    <t>+2 +1 +1 +0.6</t>
  </si>
  <si>
    <t>+1 +1.5 +1.2 +1</t>
  </si>
  <si>
    <t>+2 +1.5 +1.2 +1</t>
  </si>
  <si>
    <t>+1 +0.5 +0 +0.5</t>
  </si>
  <si>
    <t>+0.8 +1 +2 +1.5</t>
  </si>
  <si>
    <t>+0 +0.5 +1 +1</t>
  </si>
  <si>
    <t>+1 +0.5 +0 +1</t>
  </si>
  <si>
    <t>+1 +1 +1.5 +1</t>
  </si>
  <si>
    <t>+0.2 +0.3 +0.3 +0.5</t>
  </si>
  <si>
    <t>+0.6 +0.5 +0 +0.3</t>
  </si>
  <si>
    <t>+0.2 +0 +0.2 +0</t>
  </si>
  <si>
    <t>+0.2 +0.5 +0.3 +0.2</t>
  </si>
  <si>
    <t>-0.2 -0.2 -0.5 +0</t>
  </si>
  <si>
    <t>-0.2 +0 -0.5 +0</t>
  </si>
  <si>
    <t>+0.5 +0 +0 +0.3</t>
  </si>
  <si>
    <t>-0.2 +0 +0 -0.3</t>
  </si>
  <si>
    <t>+0.3 +0.2 +0.3 +0</t>
  </si>
  <si>
    <t>+0 +0 +0.2 +0.5</t>
  </si>
  <si>
    <t>-0.2 -0.5 +0 -0.3</t>
  </si>
  <si>
    <t>-0.4 -0.2 -0.3 -0.4</t>
  </si>
  <si>
    <t>-0.2 -0.3 +0 -0.2</t>
  </si>
  <si>
    <t>+0.5 +0.3 +0 +0.5</t>
  </si>
  <si>
    <t>+0 -0.2 +0.3 +0</t>
  </si>
  <si>
    <t>+0.3 +0.5 +0.5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</si>
  <si>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</si>
  <si>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</si>
  <si>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</si>
  <si>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</si>
  <si>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</si>
  <si>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</si>
  <si>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</si>
  <si>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</si>
  <si>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</si>
  <si>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</si>
  <si>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</si>
  <si>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</si>
  <si>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</si>
  <si>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</si>
  <si>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</si>
  <si>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</si>
  <si>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K2525657</t>
  </si>
  <si>
    <t>FK07610棉弹珠地布</t>
  </si>
  <si>
    <t>蓝黑</t>
  </si>
  <si>
    <t>新颜</t>
  </si>
  <si>
    <t>K2523462</t>
  </si>
  <si>
    <t>制表时间：2025/11/6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</si>
  <si>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</si>
  <si>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</si>
  <si>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</si>
  <si>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</si>
  <si>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</si>
  <si>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</si>
  <si>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</si>
  <si>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</si>
  <si>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</si>
  <si>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</si>
  <si>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</si>
  <si>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</si>
  <si>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</si>
  <si>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</si>
  <si>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</si>
  <si>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</si>
  <si>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</si>
  <si>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</si>
  <si>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</si>
  <si>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</si>
  <si>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</si>
  <si>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</si>
  <si>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</si>
  <si>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</si>
  <si>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</si>
  <si>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</si>
  <si>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</si>
  <si>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</si>
  <si>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</si>
  <si>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</si>
  <si>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</si>
  <si>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</si>
  <si>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</si>
  <si>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</si>
  <si>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</si>
  <si>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</si>
  <si>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</si>
  <si>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</si>
  <si>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</si>
  <si>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</si>
  <si>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</si>
  <si>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</si>
  <si>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</si>
  <si>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</si>
  <si>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</si>
  <si>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</si>
  <si>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</si>
  <si>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</si>
  <si>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</si>
  <si>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</si>
  <si>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制表时间：2025/11/15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</si>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</sst>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1" fillId="8" borderId="85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0" borderId="8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8" applyNumberFormat="0" applyAlignment="0" applyProtection="0">
      <alignment vertical="center"/>
    </xf>
    <xf numFmtId="0" fontId="65" fillId="10" borderId="89" applyNumberFormat="0" applyAlignment="0" applyProtection="0">
      <alignment vertical="center"/>
    </xf>
    <xf numFmtId="0" fontId="66" fillId="10" borderId="88" applyNumberFormat="0" applyAlignment="0" applyProtection="0">
      <alignment vertical="center"/>
    </xf>
    <xf numFmtId="0" fontId="67" fillId="11" borderId="90" applyNumberFormat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0" borderId="92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75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2" xfId="55" applyFont="1" applyFill="1" applyBorder="1" applyAlignment="1">
      <alignment horizontal="center"/>
    </xf>
    <xf numFmtId="49" fontId="26" fillId="0" borderId="2" xfId="51" applyNumberFormat="1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left"/>
    </xf>
    <xf numFmtId="177" fontId="25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25" fillId="0" borderId="2" xfId="6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/>
    </xf>
    <xf numFmtId="177" fontId="31" fillId="0" borderId="2" xfId="0" applyNumberFormat="1" applyFont="1" applyFill="1" applyBorder="1" applyAlignment="1">
      <alignment horizontal="center" vertical="center"/>
    </xf>
    <xf numFmtId="0" fontId="32" fillId="0" borderId="2" xfId="60" applyFont="1" applyFill="1" applyBorder="1" applyAlignment="1">
      <alignment horizontal="left"/>
    </xf>
    <xf numFmtId="0" fontId="33" fillId="0" borderId="2" xfId="60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11" xfId="52" applyFont="1" applyBorder="1" applyAlignment="1">
      <alignment horizontal="center" vertical="top"/>
    </xf>
    <xf numFmtId="0" fontId="37" fillId="0" borderId="12" xfId="52" applyFont="1" applyFill="1" applyBorder="1" applyAlignment="1">
      <alignment horizontal="left" vertical="center"/>
    </xf>
    <xf numFmtId="0" fontId="20" fillId="0" borderId="13" xfId="52" applyFont="1" applyFill="1" applyBorder="1" applyAlignment="1">
      <alignment horizontal="left" vertical="center"/>
    </xf>
    <xf numFmtId="0" fontId="37" fillId="0" borderId="13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vertical="center"/>
    </xf>
    <xf numFmtId="0" fontId="37" fillId="0" borderId="13" xfId="52" applyFont="1" applyFill="1" applyBorder="1" applyAlignment="1">
      <alignment vertical="center"/>
    </xf>
    <xf numFmtId="0" fontId="20" fillId="0" borderId="14" xfId="52" applyFont="1" applyBorder="1" applyAlignment="1">
      <alignment horizontal="left" vertical="center"/>
    </xf>
    <xf numFmtId="0" fontId="20" fillId="0" borderId="15" xfId="52" applyFont="1" applyBorder="1" applyAlignment="1">
      <alignment horizontal="left" vertical="center"/>
    </xf>
    <xf numFmtId="0" fontId="37" fillId="0" borderId="13" xfId="52" applyFont="1" applyFill="1" applyBorder="1" applyAlignment="1">
      <alignment horizontal="left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6" xfId="52" applyFont="1" applyFill="1" applyBorder="1" applyAlignment="1">
      <alignment horizontal="center" vertical="center"/>
    </xf>
    <xf numFmtId="0" fontId="37" fillId="0" borderId="17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left" vertical="center"/>
    </xf>
    <xf numFmtId="0" fontId="37" fillId="0" borderId="14" xfId="52" applyFont="1" applyFill="1" applyBorder="1" applyAlignment="1">
      <alignment vertical="center"/>
    </xf>
    <xf numFmtId="58" fontId="24" fillId="0" borderId="14" xfId="52" applyNumberFormat="1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37" fillId="0" borderId="14" xfId="52" applyFont="1" applyFill="1" applyBorder="1" applyAlignment="1">
      <alignment horizontal="center" vertical="center"/>
    </xf>
    <xf numFmtId="0" fontId="37" fillId="0" borderId="15" xfId="52" applyFont="1" applyFill="1" applyBorder="1" applyAlignment="1">
      <alignment horizontal="center" vertical="center"/>
    </xf>
    <xf numFmtId="0" fontId="37" fillId="0" borderId="17" xfId="52" applyFont="1" applyFill="1" applyBorder="1" applyAlignment="1">
      <alignment horizontal="left" vertical="center"/>
    </xf>
    <xf numFmtId="0" fontId="37" fillId="0" borderId="14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vertical="center"/>
    </xf>
    <xf numFmtId="0" fontId="24" fillId="0" borderId="19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12" xfId="52" applyFont="1" applyFill="1" applyBorder="1" applyAlignment="1">
      <alignment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16" xfId="52" applyFont="1" applyFill="1" applyBorder="1" applyAlignment="1">
      <alignment horizontal="left" vertical="center"/>
    </xf>
    <xf numFmtId="0" fontId="37" fillId="0" borderId="15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 wrapText="1"/>
    </xf>
    <xf numFmtId="0" fontId="24" fillId="0" borderId="14" xfId="52" applyFont="1" applyFill="1" applyBorder="1" applyAlignment="1">
      <alignment horizontal="left" vertical="center" wrapText="1"/>
    </xf>
    <xf numFmtId="0" fontId="24" fillId="0" borderId="15" xfId="52" applyFont="1" applyFill="1" applyBorder="1" applyAlignment="1">
      <alignment horizontal="left" vertical="center" wrapText="1"/>
    </xf>
    <xf numFmtId="0" fontId="37" fillId="0" borderId="18" xfId="52" applyFont="1" applyFill="1" applyBorder="1" applyAlignment="1">
      <alignment horizontal="left" vertical="center"/>
    </xf>
    <xf numFmtId="0" fontId="17" fillId="0" borderId="19" xfId="52" applyFill="1" applyBorder="1" applyAlignment="1">
      <alignment horizontal="center" vertical="center"/>
    </xf>
    <xf numFmtId="0" fontId="17" fillId="0" borderId="20" xfId="52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horizontal="center" vertical="center" wrapText="1"/>
    </xf>
    <xf numFmtId="0" fontId="17" fillId="0" borderId="26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right" vertical="center"/>
    </xf>
    <xf numFmtId="0" fontId="24" fillId="0" borderId="25" xfId="52" applyFont="1" applyFill="1" applyBorder="1" applyAlignment="1">
      <alignment horizontal="righ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31" xfId="52" applyFont="1" applyFill="1" applyBorder="1" applyAlignment="1">
      <alignment horizontal="center" vertical="center"/>
    </xf>
    <xf numFmtId="0" fontId="38" fillId="0" borderId="12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38" fillId="0" borderId="16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37" fillId="0" borderId="19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40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43" fillId="0" borderId="2" xfId="0" applyNumberFormat="1" applyFont="1" applyFill="1" applyBorder="1" applyAlignment="1">
      <alignment horizontal="center" vertical="center"/>
    </xf>
    <xf numFmtId="0" fontId="44" fillId="0" borderId="2" xfId="59" applyFont="1" applyFill="1" applyBorder="1" applyAlignment="1">
      <alignment horizontal="center"/>
    </xf>
    <xf numFmtId="0" fontId="45" fillId="0" borderId="2" xfId="0" applyNumberFormat="1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7" fillId="0" borderId="0" xfId="52" applyFont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20" fillId="0" borderId="33" xfId="52" applyFont="1" applyBorder="1" applyAlignment="1">
      <alignment horizontal="center" vertical="center"/>
    </xf>
    <xf numFmtId="0" fontId="39" fillId="0" borderId="33" xfId="52" applyFont="1" applyBorder="1" applyAlignment="1">
      <alignment horizontal="center" vertical="center"/>
    </xf>
    <xf numFmtId="0" fontId="38" fillId="0" borderId="33" xfId="52" applyFont="1" applyBorder="1" applyAlignment="1">
      <alignment horizontal="left" vertical="center"/>
    </xf>
    <xf numFmtId="0" fontId="17" fillId="0" borderId="33" xfId="52" applyFont="1" applyBorder="1" applyAlignment="1">
      <alignment horizontal="center" vertical="center"/>
    </xf>
    <xf numFmtId="0" fontId="17" fillId="0" borderId="34" xfId="52" applyFont="1" applyBorder="1" applyAlignment="1">
      <alignment horizontal="center" vertical="center"/>
    </xf>
    <xf numFmtId="0" fontId="38" fillId="0" borderId="12" xfId="52" applyFont="1" applyBorder="1" applyAlignment="1">
      <alignment horizontal="center" vertical="center"/>
    </xf>
    <xf numFmtId="0" fontId="38" fillId="0" borderId="13" xfId="52" applyFont="1" applyBorder="1" applyAlignment="1">
      <alignment horizontal="center" vertical="center"/>
    </xf>
    <xf numFmtId="0" fontId="38" fillId="0" borderId="16" xfId="52" applyFont="1" applyBorder="1" applyAlignment="1">
      <alignment horizontal="center" vertical="center"/>
    </xf>
    <xf numFmtId="0" fontId="39" fillId="0" borderId="12" xfId="52" applyFont="1" applyBorder="1" applyAlignment="1">
      <alignment horizontal="center" vertical="center"/>
    </xf>
    <xf numFmtId="0" fontId="39" fillId="0" borderId="13" xfId="52" applyFont="1" applyBorder="1" applyAlignment="1">
      <alignment horizontal="center" vertical="center"/>
    </xf>
    <xf numFmtId="0" fontId="39" fillId="0" borderId="16" xfId="52" applyFont="1" applyBorder="1" applyAlignment="1">
      <alignment horizontal="center" vertical="center"/>
    </xf>
    <xf numFmtId="0" fontId="38" fillId="0" borderId="17" xfId="52" applyFont="1" applyBorder="1" applyAlignment="1">
      <alignment horizontal="left" vertical="center"/>
    </xf>
    <xf numFmtId="0" fontId="38" fillId="0" borderId="14" xfId="52" applyFont="1" applyBorder="1" applyAlignment="1">
      <alignment horizontal="left" vertical="center"/>
    </xf>
    <xf numFmtId="14" fontId="20" fillId="0" borderId="14" xfId="52" applyNumberFormat="1" applyFont="1" applyBorder="1" applyAlignment="1">
      <alignment horizontal="center" vertical="center"/>
    </xf>
    <xf numFmtId="14" fontId="20" fillId="0" borderId="15" xfId="52" applyNumberFormat="1" applyFont="1" applyBorder="1" applyAlignment="1">
      <alignment horizontal="center" vertical="center"/>
    </xf>
    <xf numFmtId="0" fontId="38" fillId="0" borderId="17" xfId="52" applyFont="1" applyBorder="1" applyAlignment="1">
      <alignment vertical="center"/>
    </xf>
    <xf numFmtId="49" fontId="20" fillId="0" borderId="14" xfId="52" applyNumberFormat="1" applyFont="1" applyBorder="1" applyAlignment="1">
      <alignment horizontal="center" vertical="center"/>
    </xf>
    <xf numFmtId="0" fontId="20" fillId="0" borderId="15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20" fillId="0" borderId="35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20" fillId="0" borderId="17" xfId="52" applyFont="1" applyBorder="1" applyAlignment="1">
      <alignment horizontal="left" vertical="center"/>
    </xf>
    <xf numFmtId="0" fontId="46" fillId="0" borderId="18" xfId="52" applyFont="1" applyBorder="1" applyAlignment="1">
      <alignment vertical="center"/>
    </xf>
    <xf numFmtId="0" fontId="38" fillId="0" borderId="18" xfId="52" applyFont="1" applyBorder="1" applyAlignment="1">
      <alignment horizontal="left" vertical="center"/>
    </xf>
    <xf numFmtId="0" fontId="38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38" fillId="0" borderId="12" xfId="52" applyFont="1" applyBorder="1" applyAlignment="1">
      <alignment vertical="center"/>
    </xf>
    <xf numFmtId="0" fontId="17" fillId="0" borderId="13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17" fillId="0" borderId="13" xfId="52" applyFont="1" applyBorder="1" applyAlignment="1">
      <alignment vertical="center"/>
    </xf>
    <xf numFmtId="0" fontId="38" fillId="0" borderId="13" xfId="52" applyFont="1" applyBorder="1" applyAlignment="1">
      <alignment vertical="center"/>
    </xf>
    <xf numFmtId="0" fontId="20" fillId="0" borderId="16" xfId="52" applyFont="1" applyBorder="1" applyAlignment="1">
      <alignment horizontal="left" vertical="center"/>
    </xf>
    <xf numFmtId="0" fontId="17" fillId="0" borderId="14" xfId="52" applyFont="1" applyBorder="1" applyAlignment="1">
      <alignment horizontal="left" vertical="center"/>
    </xf>
    <xf numFmtId="0" fontId="17" fillId="0" borderId="14" xfId="52" applyFont="1" applyBorder="1" applyAlignment="1">
      <alignment vertical="center"/>
    </xf>
    <xf numFmtId="0" fontId="38" fillId="0" borderId="14" xfId="52" applyFont="1" applyBorder="1" applyAlignment="1">
      <alignment vertical="center"/>
    </xf>
    <xf numFmtId="0" fontId="38" fillId="0" borderId="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22" xfId="52" applyFont="1" applyBorder="1" applyAlignment="1">
      <alignment horizontal="left" vertical="center" wrapText="1"/>
    </xf>
    <xf numFmtId="0" fontId="24" fillId="0" borderId="37" xfId="52" applyFont="1" applyBorder="1" applyAlignment="1">
      <alignment horizontal="left" vertical="center" wrapText="1"/>
    </xf>
    <xf numFmtId="0" fontId="37" fillId="0" borderId="13" xfId="52" applyFont="1" applyBorder="1" applyAlignment="1">
      <alignment horizontal="left" vertical="center"/>
    </xf>
    <xf numFmtId="0" fontId="37" fillId="0" borderId="16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24" fillId="0" borderId="12" xfId="52" applyFont="1" applyBorder="1" applyAlignment="1">
      <alignment horizontal="left" vertical="center" wrapText="1"/>
    </xf>
    <xf numFmtId="0" fontId="24" fillId="0" borderId="13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17" xfId="52" applyFont="1" applyFill="1" applyBorder="1" applyAlignment="1">
      <alignment horizontal="left" vertical="center"/>
    </xf>
    <xf numFmtId="0" fontId="20" fillId="0" borderId="15" xfId="52" applyFont="1" applyFill="1" applyBorder="1" applyAlignment="1">
      <alignment horizontal="left" vertical="center"/>
    </xf>
    <xf numFmtId="0" fontId="38" fillId="0" borderId="18" xfId="52" applyFont="1" applyBorder="1" applyAlignment="1">
      <alignment horizontal="center" vertical="center"/>
    </xf>
    <xf numFmtId="0" fontId="38" fillId="0" borderId="19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38" fillId="0" borderId="17" xfId="52" applyFont="1" applyBorder="1" applyAlignment="1">
      <alignment horizontal="center" vertical="center"/>
    </xf>
    <xf numFmtId="0" fontId="38" fillId="0" borderId="14" xfId="52" applyFont="1" applyBorder="1" applyAlignment="1">
      <alignment horizontal="center" vertical="center"/>
    </xf>
    <xf numFmtId="0" fontId="37" fillId="0" borderId="14" xfId="52" applyFont="1" applyBorder="1" applyAlignment="1">
      <alignment horizontal="left" vertical="center"/>
    </xf>
    <xf numFmtId="0" fontId="37" fillId="0" borderId="15" xfId="52" applyFont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9" fillId="0" borderId="40" xfId="52" applyFont="1" applyBorder="1" applyAlignment="1">
      <alignment vertical="center"/>
    </xf>
    <xf numFmtId="0" fontId="20" fillId="0" borderId="41" xfId="52" applyFont="1" applyBorder="1" applyAlignment="1">
      <alignment horizontal="center" vertical="center"/>
    </xf>
    <xf numFmtId="0" fontId="39" fillId="0" borderId="41" xfId="52" applyFont="1" applyBorder="1" applyAlignment="1">
      <alignment vertical="center"/>
    </xf>
    <xf numFmtId="58" fontId="17" fillId="0" borderId="41" xfId="52" applyNumberFormat="1" applyFont="1" applyBorder="1" applyAlignment="1">
      <alignment vertical="center"/>
    </xf>
    <xf numFmtId="0" fontId="39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center" vertical="center"/>
    </xf>
    <xf numFmtId="0" fontId="39" fillId="0" borderId="46" xfId="52" applyFont="1" applyFill="1" applyBorder="1" applyAlignment="1">
      <alignment horizontal="center" vertical="center"/>
    </xf>
    <xf numFmtId="0" fontId="39" fillId="0" borderId="47" xfId="52" applyFont="1" applyFill="1" applyBorder="1" applyAlignment="1">
      <alignment horizontal="center" vertical="center"/>
    </xf>
    <xf numFmtId="0" fontId="39" fillId="0" borderId="18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39" fillId="0" borderId="20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center" vertical="center"/>
    </xf>
    <xf numFmtId="0" fontId="20" fillId="0" borderId="49" xfId="52" applyFont="1" applyFill="1" applyBorder="1" applyAlignment="1">
      <alignment horizontal="center" vertical="center"/>
    </xf>
    <xf numFmtId="0" fontId="19" fillId="0" borderId="50" xfId="52" applyFont="1" applyFill="1" applyBorder="1" applyAlignment="1">
      <alignment horizontal="center" vertical="center"/>
    </xf>
    <xf numFmtId="0" fontId="19" fillId="0" borderId="51" xfId="52" applyFont="1" applyFill="1" applyBorder="1" applyAlignment="1">
      <alignment vertical="center"/>
    </xf>
    <xf numFmtId="0" fontId="21" fillId="0" borderId="51" xfId="52" applyFont="1" applyFill="1" applyBorder="1" applyAlignment="1">
      <alignment horizontal="center" vertical="center"/>
    </xf>
    <xf numFmtId="0" fontId="16" fillId="0" borderId="51" xfId="53" applyFont="1" applyFill="1" applyBorder="1" applyAlignment="1">
      <alignment horizontal="center"/>
    </xf>
    <xf numFmtId="0" fontId="19" fillId="0" borderId="51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22" fillId="0" borderId="54" xfId="53" applyFont="1" applyFill="1" applyBorder="1" applyAlignment="1" applyProtection="1">
      <alignment horizontal="center" vertical="center"/>
    </xf>
    <xf numFmtId="0" fontId="23" fillId="0" borderId="55" xfId="53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5" fillId="0" borderId="7" xfId="55" applyFont="1" applyFill="1" applyBorder="1" applyAlignment="1">
      <alignment horizontal="center"/>
    </xf>
    <xf numFmtId="179" fontId="27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8" fillId="0" borderId="14" xfId="54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/>
    </xf>
    <xf numFmtId="179" fontId="27" fillId="0" borderId="14" xfId="0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/>
    <xf numFmtId="0" fontId="27" fillId="0" borderId="58" xfId="0" applyNumberFormat="1" applyFont="1" applyFill="1" applyBorder="1" applyAlignment="1">
      <alignment horizontal="center" vertical="center"/>
    </xf>
    <xf numFmtId="0" fontId="25" fillId="0" borderId="4" xfId="55" applyFont="1" applyFill="1" applyBorder="1" applyAlignment="1">
      <alignment horizontal="center"/>
    </xf>
    <xf numFmtId="49" fontId="28" fillId="0" borderId="58" xfId="54" applyNumberFormat="1" applyFont="1" applyFill="1" applyBorder="1" applyAlignment="1">
      <alignment horizontal="center" vertical="center"/>
    </xf>
    <xf numFmtId="49" fontId="25" fillId="0" borderId="4" xfId="61" applyNumberFormat="1" applyFont="1" applyFill="1" applyBorder="1" applyAlignment="1">
      <alignment horizontal="center" vertical="center"/>
    </xf>
    <xf numFmtId="49" fontId="28" fillId="3" borderId="14" xfId="54" applyNumberFormat="1" applyFont="1" applyFill="1" applyBorder="1" applyAlignment="1">
      <alignment horizontal="center" vertical="center"/>
    </xf>
    <xf numFmtId="0" fontId="34" fillId="0" borderId="59" xfId="0" applyNumberFormat="1" applyFont="1" applyFill="1" applyBorder="1" applyAlignment="1">
      <alignment shrinkToFit="1"/>
    </xf>
    <xf numFmtId="0" fontId="30" fillId="0" borderId="60" xfId="0" applyNumberFormat="1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center" vertical="center"/>
    </xf>
    <xf numFmtId="0" fontId="16" fillId="0" borderId="61" xfId="53" applyFont="1" applyFill="1" applyBorder="1" applyAlignment="1">
      <alignment horizontal="center"/>
    </xf>
    <xf numFmtId="49" fontId="16" fillId="0" borderId="62" xfId="53" applyNumberFormat="1" applyFont="1" applyFill="1" applyBorder="1" applyAlignment="1">
      <alignment horizontal="center"/>
    </xf>
    <xf numFmtId="49" fontId="28" fillId="0" borderId="62" xfId="54" applyNumberFormat="1" applyFont="1" applyFill="1" applyBorder="1" applyAlignment="1">
      <alignment horizontal="center" vertical="center"/>
    </xf>
    <xf numFmtId="49" fontId="28" fillId="0" borderId="63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7" fillId="0" borderId="11" xfId="52" applyFont="1" applyBorder="1" applyAlignment="1">
      <alignment horizontal="center" vertical="top"/>
    </xf>
    <xf numFmtId="0" fontId="20" fillId="0" borderId="64" xfId="52" applyFont="1" applyBorder="1" applyAlignment="1">
      <alignment horizontal="center" vertical="center"/>
    </xf>
    <xf numFmtId="0" fontId="20" fillId="0" borderId="31" xfId="52" applyFont="1" applyBorder="1" applyAlignment="1">
      <alignment horizontal="center" vertical="center"/>
    </xf>
    <xf numFmtId="0" fontId="38" fillId="0" borderId="65" xfId="52" applyFont="1" applyBorder="1" applyAlignment="1">
      <alignment horizontal="left" vertical="center"/>
    </xf>
    <xf numFmtId="0" fontId="38" fillId="0" borderId="11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66" xfId="52" applyFont="1" applyBorder="1" applyAlignment="1">
      <alignment horizontal="left" vertical="center"/>
    </xf>
    <xf numFmtId="0" fontId="39" fillId="0" borderId="43" xfId="52" applyFont="1" applyBorder="1" applyAlignment="1">
      <alignment horizontal="left" vertical="center"/>
    </xf>
    <xf numFmtId="0" fontId="39" fillId="0" borderId="41" xfId="52" applyFont="1" applyBorder="1" applyAlignment="1">
      <alignment horizontal="left" vertical="center"/>
    </xf>
    <xf numFmtId="0" fontId="39" fillId="0" borderId="44" xfId="52" applyFont="1" applyBorder="1" applyAlignment="1">
      <alignment horizontal="left" vertical="center"/>
    </xf>
    <xf numFmtId="0" fontId="38" fillId="0" borderId="45" xfId="52" applyFont="1" applyBorder="1" applyAlignment="1">
      <alignment vertical="center"/>
    </xf>
    <xf numFmtId="0" fontId="17" fillId="0" borderId="46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17" fillId="0" borderId="46" xfId="52" applyFont="1" applyBorder="1" applyAlignment="1">
      <alignment vertical="center"/>
    </xf>
    <xf numFmtId="0" fontId="38" fillId="0" borderId="46" xfId="52" applyFont="1" applyBorder="1" applyAlignment="1">
      <alignment vertical="center"/>
    </xf>
    <xf numFmtId="0" fontId="20" fillId="0" borderId="47" xfId="52" applyFont="1" applyBorder="1" applyAlignment="1">
      <alignment horizontal="left" vertical="center"/>
    </xf>
    <xf numFmtId="0" fontId="38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38" fillId="0" borderId="46" xfId="52" applyFont="1" applyBorder="1" applyAlignment="1">
      <alignment horizontal="center" vertical="center"/>
    </xf>
    <xf numFmtId="0" fontId="17" fillId="0" borderId="46" xfId="52" applyFont="1" applyBorder="1" applyAlignment="1">
      <alignment horizontal="center" vertical="center"/>
    </xf>
    <xf numFmtId="0" fontId="20" fillId="0" borderId="14" xfId="52" applyFont="1" applyBorder="1" applyAlignment="1">
      <alignment horizontal="center" vertical="center"/>
    </xf>
    <xf numFmtId="0" fontId="17" fillId="0" borderId="14" xfId="52" applyFont="1" applyBorder="1" applyAlignment="1">
      <alignment horizontal="center" vertical="center"/>
    </xf>
    <xf numFmtId="0" fontId="38" fillId="0" borderId="0" xfId="52" applyFont="1" applyBorder="1" applyAlignment="1">
      <alignment vertical="center"/>
    </xf>
    <xf numFmtId="0" fontId="38" fillId="0" borderId="38" xfId="52" applyFont="1" applyBorder="1" applyAlignment="1">
      <alignment horizontal="left" vertical="center" wrapText="1"/>
    </xf>
    <xf numFmtId="0" fontId="38" fillId="0" borderId="39" xfId="52" applyFont="1" applyBorder="1" applyAlignment="1">
      <alignment horizontal="left" vertical="center" wrapText="1"/>
    </xf>
    <xf numFmtId="0" fontId="38" fillId="0" borderId="31" xfId="52" applyFont="1" applyBorder="1" applyAlignment="1">
      <alignment horizontal="left" vertical="center" wrapText="1"/>
    </xf>
    <xf numFmtId="0" fontId="38" fillId="0" borderId="67" xfId="52" applyFont="1" applyBorder="1" applyAlignment="1">
      <alignment horizontal="left" vertical="center"/>
    </xf>
    <xf numFmtId="0" fontId="38" fillId="0" borderId="68" xfId="52" applyFont="1" applyBorder="1" applyAlignment="1">
      <alignment horizontal="left" vertical="center"/>
    </xf>
    <xf numFmtId="0" fontId="38" fillId="0" borderId="47" xfId="52" applyFont="1" applyBorder="1" applyAlignment="1">
      <alignment horizontal="left" vertical="center"/>
    </xf>
    <xf numFmtId="0" fontId="48" fillId="0" borderId="69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38" fillId="0" borderId="2" xfId="52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9" fillId="0" borderId="26" xfId="52" applyFont="1" applyBorder="1" applyAlignment="1">
      <alignment horizontal="left" vertical="center"/>
    </xf>
    <xf numFmtId="0" fontId="50" fillId="0" borderId="2" xfId="0" applyFont="1" applyFill="1" applyBorder="1" applyAlignment="1">
      <alignment horizontal="center" vertical="center"/>
    </xf>
    <xf numFmtId="9" fontId="20" fillId="0" borderId="46" xfId="52" applyNumberFormat="1" applyFont="1" applyBorder="1" applyAlignment="1">
      <alignment horizontal="center" vertical="center"/>
    </xf>
    <xf numFmtId="9" fontId="20" fillId="0" borderId="14" xfId="52" applyNumberFormat="1" applyFont="1" applyBorder="1" applyAlignment="1">
      <alignment horizontal="center" vertical="center"/>
    </xf>
    <xf numFmtId="0" fontId="24" fillId="0" borderId="15" xfId="52" applyFont="1" applyBorder="1" applyAlignment="1">
      <alignment horizontal="left" vertical="center"/>
    </xf>
    <xf numFmtId="0" fontId="39" fillId="0" borderId="43" xfId="0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2" xfId="52" applyNumberFormat="1" applyFont="1" applyBorder="1" applyAlignment="1">
      <alignment horizontal="left" vertical="center"/>
    </xf>
    <xf numFmtId="9" fontId="20" fillId="0" borderId="23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37" fillId="0" borderId="45" xfId="52" applyFont="1" applyFill="1" applyBorder="1" applyAlignment="1">
      <alignment horizontal="left" vertical="center"/>
    </xf>
    <xf numFmtId="0" fontId="37" fillId="0" borderId="46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39" fillId="0" borderId="32" xfId="52" applyFont="1" applyBorder="1" applyAlignment="1">
      <alignment vertical="center"/>
    </xf>
    <xf numFmtId="0" fontId="51" fillId="0" borderId="41" xfId="52" applyFont="1" applyBorder="1" applyAlignment="1">
      <alignment horizontal="center" vertical="center"/>
    </xf>
    <xf numFmtId="0" fontId="39" fillId="0" borderId="33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39" fillId="0" borderId="73" xfId="52" applyFont="1" applyBorder="1" applyAlignment="1">
      <alignment vertical="center"/>
    </xf>
    <xf numFmtId="58" fontId="17" fillId="0" borderId="33" xfId="52" applyNumberFormat="1" applyFont="1" applyBorder="1" applyAlignment="1">
      <alignment vertical="center"/>
    </xf>
    <xf numFmtId="0" fontId="39" fillId="0" borderId="28" xfId="52" applyFont="1" applyBorder="1" applyAlignment="1">
      <alignment horizontal="center" vertical="center"/>
    </xf>
    <xf numFmtId="0" fontId="39" fillId="0" borderId="74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66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52" fillId="0" borderId="76" xfId="0" applyFont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/>
    </xf>
    <xf numFmtId="0" fontId="52" fillId="0" borderId="78" xfId="0" applyFont="1" applyBorder="1" applyAlignment="1">
      <alignment horizontal="center" vertical="center" wrapText="1"/>
    </xf>
    <xf numFmtId="0" fontId="53" fillId="0" borderId="79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53" fillId="4" borderId="2" xfId="0" applyFont="1" applyFill="1" applyBorder="1"/>
    <xf numFmtId="0" fontId="53" fillId="0" borderId="81" xfId="0" applyFont="1" applyBorder="1"/>
    <xf numFmtId="0" fontId="0" fillId="0" borderId="79" xfId="0" applyBorder="1"/>
    <xf numFmtId="0" fontId="0" fillId="4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4" borderId="83" xfId="0" applyFill="1" applyBorder="1"/>
    <xf numFmtId="0" fontId="0" fillId="0" borderId="8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914400</xdr:colOff>
      <xdr:row>1</xdr:row>
      <xdr:rowOff>201930</xdr:rowOff>
    </xdr:from>
    <xdr:to>
      <xdr:col>9</xdr:col>
      <xdr:colOff>828040</xdr:colOff>
      <xdr:row>3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185" y="573405"/>
          <a:ext cx="98044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3</xdr:row>
      <xdr:rowOff>114300</xdr:rowOff>
    </xdr:from>
    <xdr:to>
      <xdr:col>9</xdr:col>
      <xdr:colOff>582930</xdr:colOff>
      <xdr:row>5</xdr:row>
      <xdr:rowOff>254000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01282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1">
        <v>1</v>
      </c>
      <c r="B2" s="461" t="s">
        <v>1</v>
      </c>
    </row>
    <row r="3" spans="1:2">
      <c r="A3" s="11">
        <v>2</v>
      </c>
      <c r="B3" s="461" t="s">
        <v>2</v>
      </c>
    </row>
    <row r="4" spans="1:2">
      <c r="A4" s="11">
        <v>3</v>
      </c>
      <c r="B4" s="461" t="s">
        <v>3</v>
      </c>
    </row>
    <row r="5" spans="1:2">
      <c r="A5" s="11">
        <v>4</v>
      </c>
      <c r="B5" s="461" t="s">
        <v>4</v>
      </c>
    </row>
    <row r="6" spans="1:2">
      <c r="A6" s="11">
        <v>5</v>
      </c>
      <c r="B6" s="461" t="s">
        <v>5</v>
      </c>
    </row>
    <row r="7" spans="1:2">
      <c r="A7" s="11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1">
        <v>1</v>
      </c>
      <c r="B10" s="465" t="s">
        <v>9</v>
      </c>
    </row>
    <row r="11" spans="1:2">
      <c r="A11" s="11">
        <v>2</v>
      </c>
      <c r="B11" s="461" t="s">
        <v>10</v>
      </c>
    </row>
    <row r="12" spans="1:2">
      <c r="A12" s="11">
        <v>3</v>
      </c>
      <c r="B12" s="463" t="s">
        <v>11</v>
      </c>
    </row>
    <row r="13" spans="1:2">
      <c r="A13" s="11">
        <v>4</v>
      </c>
      <c r="B13" s="461" t="s">
        <v>12</v>
      </c>
    </row>
    <row r="14" spans="1:2">
      <c r="A14" s="11">
        <v>5</v>
      </c>
      <c r="B14" s="461" t="s">
        <v>13</v>
      </c>
    </row>
    <row r="15" spans="1:2">
      <c r="A15" s="11">
        <v>6</v>
      </c>
      <c r="B15" s="461" t="s">
        <v>14</v>
      </c>
    </row>
    <row r="16" spans="1:2">
      <c r="A16" s="11">
        <v>7</v>
      </c>
      <c r="B16" s="461" t="s">
        <v>15</v>
      </c>
    </row>
    <row r="17" spans="1:2">
      <c r="A17" s="11">
        <v>8</v>
      </c>
      <c r="B17" s="461" t="s">
        <v>16</v>
      </c>
    </row>
    <row r="18" spans="1:2">
      <c r="A18" s="11">
        <v>9</v>
      </c>
      <c r="B18" s="461" t="s">
        <v>17</v>
      </c>
    </row>
    <row r="19" spans="1:2">
      <c r="A19" s="11"/>
      <c r="B19" s="461"/>
    </row>
    <row r="20" ht="20.25" spans="1:2">
      <c r="A20" s="459"/>
      <c r="B20" s="460" t="s">
        <v>18</v>
      </c>
    </row>
    <row r="21" spans="1:2">
      <c r="A21" s="11">
        <v>1</v>
      </c>
      <c r="B21" s="466" t="s">
        <v>19</v>
      </c>
    </row>
    <row r="22" spans="1:2">
      <c r="A22" s="11">
        <v>2</v>
      </c>
      <c r="B22" s="461" t="s">
        <v>20</v>
      </c>
    </row>
    <row r="23" spans="1:2">
      <c r="A23" s="11">
        <v>3</v>
      </c>
      <c r="B23" s="461" t="s">
        <v>21</v>
      </c>
    </row>
    <row r="24" spans="1:2">
      <c r="A24" s="11">
        <v>4</v>
      </c>
      <c r="B24" s="461" t="s">
        <v>22</v>
      </c>
    </row>
    <row r="25" spans="1:2">
      <c r="A25" s="11">
        <v>5</v>
      </c>
      <c r="B25" s="461" t="s">
        <v>23</v>
      </c>
    </row>
    <row r="26" spans="1:2">
      <c r="A26" s="11">
        <v>6</v>
      </c>
      <c r="B26" s="461" t="s">
        <v>24</v>
      </c>
    </row>
    <row r="27" spans="1:2">
      <c r="A27" s="11">
        <v>7</v>
      </c>
      <c r="B27" s="461" t="s">
        <v>25</v>
      </c>
    </row>
    <row r="28" spans="1:2">
      <c r="A28" s="11"/>
      <c r="B28" s="461"/>
    </row>
    <row r="29" ht="20.25" spans="1:2">
      <c r="A29" s="459"/>
      <c r="B29" s="460" t="s">
        <v>26</v>
      </c>
    </row>
    <row r="30" spans="1:2">
      <c r="A30" s="11">
        <v>1</v>
      </c>
      <c r="B30" s="466" t="s">
        <v>27</v>
      </c>
    </row>
    <row r="31" spans="1:2">
      <c r="A31" s="11">
        <v>2</v>
      </c>
      <c r="B31" s="461" t="s">
        <v>28</v>
      </c>
    </row>
    <row r="32" spans="1:2">
      <c r="A32" s="11">
        <v>3</v>
      </c>
      <c r="B32" s="461" t="s">
        <v>29</v>
      </c>
    </row>
    <row r="33" ht="28.5" spans="1:2">
      <c r="A33" s="11">
        <v>4</v>
      </c>
      <c r="B33" s="461" t="s">
        <v>30</v>
      </c>
    </row>
    <row r="34" spans="1:2">
      <c r="A34" s="11">
        <v>5</v>
      </c>
      <c r="B34" s="461" t="s">
        <v>31</v>
      </c>
    </row>
    <row r="35" spans="1:2">
      <c r="A35" s="11">
        <v>6</v>
      </c>
      <c r="B35" s="461" t="s">
        <v>32</v>
      </c>
    </row>
    <row r="36" spans="1:2">
      <c r="A36" s="11">
        <v>7</v>
      </c>
      <c r="B36" s="461" t="s">
        <v>33</v>
      </c>
    </row>
    <row r="37" spans="1:2">
      <c r="A37" s="11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M14" sqref="M1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318</v>
      </c>
      <c r="H2" s="4"/>
      <c r="I2" s="4" t="s">
        <v>319</v>
      </c>
      <c r="J2" s="4"/>
      <c r="K2" s="6" t="s">
        <v>320</v>
      </c>
      <c r="L2" s="53" t="s">
        <v>321</v>
      </c>
      <c r="M2" s="7" t="s">
        <v>322</v>
      </c>
    </row>
    <row r="3" s="1" customFormat="1" ht="16.5" spans="1:13">
      <c r="A3" s="4"/>
      <c r="B3" s="8"/>
      <c r="C3" s="8"/>
      <c r="D3" s="8"/>
      <c r="E3" s="8"/>
      <c r="F3" s="8"/>
      <c r="G3" s="4" t="s">
        <v>323</v>
      </c>
      <c r="H3" s="4" t="s">
        <v>324</v>
      </c>
      <c r="I3" s="4" t="s">
        <v>323</v>
      </c>
      <c r="J3" s="4" t="s">
        <v>324</v>
      </c>
      <c r="K3" s="9"/>
      <c r="L3" s="54"/>
      <c r="M3" s="10"/>
    </row>
    <row r="4" ht="22" customHeight="1" spans="1:13">
      <c r="A4" s="55">
        <v>1</v>
      </c>
      <c r="B4" s="21" t="s">
        <v>312</v>
      </c>
      <c r="C4" s="22" t="s">
        <v>309</v>
      </c>
      <c r="D4" s="22" t="s">
        <v>310</v>
      </c>
      <c r="E4" s="22" t="s">
        <v>311</v>
      </c>
      <c r="F4" s="22" t="s">
        <v>62</v>
      </c>
      <c r="G4" s="56">
        <v>-0.01</v>
      </c>
      <c r="H4" s="57">
        <v>-0.01</v>
      </c>
      <c r="I4" s="58">
        <v>-0.02</v>
      </c>
      <c r="J4" s="58">
        <v>-0.01</v>
      </c>
      <c r="K4" s="59"/>
      <c r="L4" s="12" t="s">
        <v>94</v>
      </c>
      <c r="M4" s="12" t="s">
        <v>325</v>
      </c>
    </row>
    <row r="5" ht="22" customHeight="1" spans="1:13">
      <c r="A5" s="55">
        <v>2</v>
      </c>
      <c r="B5" s="21" t="s">
        <v>312</v>
      </c>
      <c r="C5" s="22" t="s">
        <v>313</v>
      </c>
      <c r="D5" s="22" t="s">
        <v>310</v>
      </c>
      <c r="E5" s="22" t="s">
        <v>117</v>
      </c>
      <c r="F5" s="22" t="s">
        <v>62</v>
      </c>
      <c r="G5" s="56">
        <v>-0.02</v>
      </c>
      <c r="H5" s="57">
        <v>-0.01</v>
      </c>
      <c r="I5" s="58">
        <v>-0.04</v>
      </c>
      <c r="J5" s="58">
        <v>-0.02</v>
      </c>
      <c r="K5" s="59"/>
      <c r="L5" s="12" t="s">
        <v>94</v>
      </c>
      <c r="M5" s="12" t="s">
        <v>325</v>
      </c>
    </row>
    <row r="6" ht="22" customHeight="1" spans="1:13">
      <c r="A6" s="55"/>
      <c r="B6" s="21"/>
      <c r="C6" s="26"/>
      <c r="D6" s="21"/>
      <c r="E6" s="27"/>
      <c r="F6" s="28"/>
      <c r="G6" s="56"/>
      <c r="H6" s="57"/>
      <c r="I6" s="58"/>
      <c r="J6" s="58"/>
      <c r="K6" s="59"/>
      <c r="L6" s="12"/>
      <c r="M6" s="12"/>
    </row>
    <row r="7" ht="22" customHeight="1" spans="1:13">
      <c r="A7" s="55"/>
      <c r="B7" s="21"/>
      <c r="C7" s="27"/>
      <c r="D7" s="21"/>
      <c r="E7" s="27"/>
      <c r="F7" s="28"/>
      <c r="G7" s="56"/>
      <c r="H7" s="57"/>
      <c r="I7" s="58"/>
      <c r="J7" s="58"/>
      <c r="K7" s="59"/>
      <c r="L7" s="12"/>
      <c r="M7" s="12"/>
    </row>
    <row r="8" ht="22" customHeight="1" spans="1:13">
      <c r="A8" s="55"/>
      <c r="B8" s="21"/>
      <c r="C8" s="26"/>
      <c r="D8" s="21"/>
      <c r="E8" s="27"/>
      <c r="F8" s="28"/>
      <c r="G8" s="56"/>
      <c r="H8" s="57"/>
      <c r="I8" s="58"/>
      <c r="J8" s="58"/>
      <c r="K8" s="59"/>
      <c r="L8" s="12"/>
      <c r="M8" s="12"/>
    </row>
    <row r="9" customFormat="1" ht="22" customHeight="1" spans="1:13">
      <c r="A9" s="60"/>
      <c r="B9" s="61"/>
      <c r="C9" s="62"/>
      <c r="D9" s="21"/>
      <c r="E9" s="63"/>
      <c r="F9" s="28"/>
      <c r="G9" s="64"/>
      <c r="H9" s="65"/>
      <c r="I9" s="49"/>
      <c r="J9" s="50"/>
      <c r="K9" s="50"/>
      <c r="L9" s="17"/>
      <c r="M9" s="66"/>
    </row>
    <row r="10" s="2" customFormat="1" ht="18.75" spans="1:13">
      <c r="A10" s="13" t="s">
        <v>326</v>
      </c>
      <c r="B10" s="14"/>
      <c r="C10" s="14"/>
      <c r="D10" s="25"/>
      <c r="E10" s="15"/>
      <c r="F10" s="67"/>
      <c r="G10" s="29"/>
      <c r="H10" s="13" t="s">
        <v>315</v>
      </c>
      <c r="I10" s="14"/>
      <c r="J10" s="14"/>
      <c r="K10" s="15"/>
      <c r="L10" s="49"/>
      <c r="M10" s="17"/>
    </row>
    <row r="11" ht="84" customHeight="1" spans="1:13">
      <c r="A11" s="68" t="s">
        <v>327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L17" sqref="L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35" t="s">
        <v>330</v>
      </c>
      <c r="H2" s="36"/>
      <c r="I2" s="37"/>
      <c r="J2" s="35" t="s">
        <v>331</v>
      </c>
      <c r="K2" s="36"/>
      <c r="L2" s="37"/>
      <c r="M2" s="35" t="s">
        <v>332</v>
      </c>
      <c r="N2" s="36"/>
      <c r="O2" s="37"/>
      <c r="P2" s="35" t="s">
        <v>333</v>
      </c>
      <c r="Q2" s="36"/>
      <c r="R2" s="37"/>
      <c r="S2" s="36" t="s">
        <v>334</v>
      </c>
      <c r="T2" s="36"/>
      <c r="U2" s="37"/>
      <c r="V2" s="31" t="s">
        <v>335</v>
      </c>
      <c r="W2" s="31" t="s">
        <v>308</v>
      </c>
    </row>
    <row r="3" s="1" customFormat="1" ht="16.5" spans="1:23">
      <c r="A3" s="8"/>
      <c r="B3" s="38"/>
      <c r="C3" s="38"/>
      <c r="D3" s="38"/>
      <c r="E3" s="38"/>
      <c r="F3" s="38"/>
      <c r="G3" s="4" t="s">
        <v>336</v>
      </c>
      <c r="H3" s="4" t="s">
        <v>67</v>
      </c>
      <c r="I3" s="4" t="s">
        <v>299</v>
      </c>
      <c r="J3" s="4" t="s">
        <v>336</v>
      </c>
      <c r="K3" s="4" t="s">
        <v>67</v>
      </c>
      <c r="L3" s="4" t="s">
        <v>299</v>
      </c>
      <c r="M3" s="4" t="s">
        <v>336</v>
      </c>
      <c r="N3" s="4" t="s">
        <v>67</v>
      </c>
      <c r="O3" s="4" t="s">
        <v>299</v>
      </c>
      <c r="P3" s="4" t="s">
        <v>336</v>
      </c>
      <c r="Q3" s="4" t="s">
        <v>67</v>
      </c>
      <c r="R3" s="4" t="s">
        <v>299</v>
      </c>
      <c r="S3" s="4" t="s">
        <v>336</v>
      </c>
      <c r="T3" s="4" t="s">
        <v>67</v>
      </c>
      <c r="U3" s="4" t="s">
        <v>299</v>
      </c>
      <c r="V3" s="39"/>
      <c r="W3" s="39"/>
    </row>
    <row r="4" ht="25" customHeight="1" spans="1:23">
      <c r="A4" s="40" t="s">
        <v>337</v>
      </c>
      <c r="B4" s="41" t="s">
        <v>312</v>
      </c>
      <c r="C4" s="22" t="s">
        <v>309</v>
      </c>
      <c r="D4" s="22" t="s">
        <v>310</v>
      </c>
      <c r="E4" s="22" t="s">
        <v>311</v>
      </c>
      <c r="F4" s="22" t="s">
        <v>62</v>
      </c>
      <c r="G4" s="23"/>
      <c r="H4" s="42" t="s">
        <v>338</v>
      </c>
      <c r="I4" s="42" t="s">
        <v>56</v>
      </c>
      <c r="J4" s="42"/>
      <c r="K4" s="23"/>
      <c r="L4" s="23"/>
      <c r="M4" s="12"/>
      <c r="N4" s="12"/>
      <c r="O4" s="12"/>
      <c r="P4" s="12"/>
      <c r="Q4" s="12"/>
      <c r="R4" s="12"/>
      <c r="S4" s="12"/>
      <c r="T4" s="12"/>
      <c r="U4" s="12"/>
      <c r="V4" s="12" t="s">
        <v>339</v>
      </c>
      <c r="W4" s="12"/>
    </row>
    <row r="5" ht="25" customHeight="1" spans="1:23">
      <c r="A5" s="43"/>
      <c r="B5" s="41" t="s">
        <v>312</v>
      </c>
      <c r="C5" s="22" t="s">
        <v>313</v>
      </c>
      <c r="D5" s="22" t="s">
        <v>310</v>
      </c>
      <c r="E5" s="22" t="s">
        <v>117</v>
      </c>
      <c r="F5" s="22" t="s">
        <v>62</v>
      </c>
      <c r="G5" s="44" t="s">
        <v>340</v>
      </c>
      <c r="H5" s="45"/>
      <c r="I5" s="46"/>
      <c r="J5" s="44" t="s">
        <v>341</v>
      </c>
      <c r="K5" s="45"/>
      <c r="L5" s="46"/>
      <c r="M5" s="35" t="s">
        <v>342</v>
      </c>
      <c r="N5" s="36"/>
      <c r="O5" s="37"/>
      <c r="P5" s="35" t="s">
        <v>343</v>
      </c>
      <c r="Q5" s="36"/>
      <c r="R5" s="37"/>
      <c r="S5" s="36" t="s">
        <v>344</v>
      </c>
      <c r="T5" s="36"/>
      <c r="U5" s="37"/>
      <c r="V5" s="12"/>
      <c r="W5" s="12"/>
    </row>
    <row r="6" ht="25" customHeight="1" spans="1:23">
      <c r="A6" s="43"/>
      <c r="B6" s="41"/>
      <c r="C6" s="26"/>
      <c r="D6" s="47"/>
      <c r="E6" s="27"/>
      <c r="F6" s="28"/>
      <c r="G6" s="48" t="s">
        <v>336</v>
      </c>
      <c r="H6" s="48" t="s">
        <v>67</v>
      </c>
      <c r="I6" s="48" t="s">
        <v>299</v>
      </c>
      <c r="J6" s="48" t="s">
        <v>336</v>
      </c>
      <c r="K6" s="48" t="s">
        <v>67</v>
      </c>
      <c r="L6" s="48" t="s">
        <v>299</v>
      </c>
      <c r="M6" s="4" t="s">
        <v>336</v>
      </c>
      <c r="N6" s="4" t="s">
        <v>67</v>
      </c>
      <c r="O6" s="4" t="s">
        <v>299</v>
      </c>
      <c r="P6" s="4" t="s">
        <v>336</v>
      </c>
      <c r="Q6" s="4" t="s">
        <v>67</v>
      </c>
      <c r="R6" s="4" t="s">
        <v>299</v>
      </c>
      <c r="S6" s="4" t="s">
        <v>336</v>
      </c>
      <c r="T6" s="4" t="s">
        <v>67</v>
      </c>
      <c r="U6" s="4" t="s">
        <v>299</v>
      </c>
      <c r="V6" s="12"/>
      <c r="W6" s="12"/>
    </row>
    <row r="7" ht="25" customHeight="1" spans="1:23">
      <c r="A7" s="43"/>
      <c r="B7" s="41"/>
      <c r="C7" s="27"/>
      <c r="D7" s="47"/>
      <c r="E7" s="27"/>
      <c r="F7" s="28"/>
      <c r="G7" s="23"/>
      <c r="H7" s="42"/>
      <c r="I7" s="42"/>
      <c r="J7" s="42"/>
      <c r="K7" s="42"/>
      <c r="L7" s="2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43"/>
      <c r="B8" s="41"/>
      <c r="C8" s="26"/>
      <c r="D8" s="47"/>
      <c r="E8" s="27"/>
      <c r="F8" s="28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3" customHeight="1" spans="1:23">
      <c r="A9" s="11"/>
      <c r="B9" s="11"/>
      <c r="C9" s="11"/>
      <c r="D9" s="11"/>
      <c r="E9" s="11"/>
      <c r="F9" s="49"/>
      <c r="G9" s="50"/>
      <c r="H9" s="50"/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33" customHeight="1" spans="1:23">
      <c r="A10" s="13" t="s">
        <v>326</v>
      </c>
      <c r="B10" s="14"/>
      <c r="C10" s="14"/>
      <c r="D10" s="14"/>
      <c r="E10" s="15"/>
      <c r="F10" s="16"/>
      <c r="G10" s="29"/>
      <c r="H10" s="34"/>
      <c r="I10" s="34"/>
      <c r="J10" s="13" t="s">
        <v>315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7"/>
    </row>
    <row r="11" ht="80" customHeight="1" spans="1:23">
      <c r="A11" s="51" t="s">
        <v>345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9:I9"/>
    <mergeCell ref="A10:E10"/>
    <mergeCell ref="F10:G10"/>
    <mergeCell ref="J10:U10"/>
    <mergeCell ref="A11:W11"/>
    <mergeCell ref="A2:A3"/>
    <mergeCell ref="A4:A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347</v>
      </c>
      <c r="B2" s="31" t="s">
        <v>295</v>
      </c>
      <c r="C2" s="31" t="s">
        <v>296</v>
      </c>
      <c r="D2" s="31" t="s">
        <v>297</v>
      </c>
      <c r="E2" s="31" t="s">
        <v>298</v>
      </c>
      <c r="F2" s="31" t="s">
        <v>299</v>
      </c>
      <c r="G2" s="30" t="s">
        <v>348</v>
      </c>
      <c r="H2" s="30" t="s">
        <v>349</v>
      </c>
      <c r="I2" s="30" t="s">
        <v>350</v>
      </c>
      <c r="J2" s="30" t="s">
        <v>349</v>
      </c>
      <c r="K2" s="30" t="s">
        <v>351</v>
      </c>
      <c r="L2" s="30" t="s">
        <v>349</v>
      </c>
      <c r="M2" s="31" t="s">
        <v>335</v>
      </c>
      <c r="N2" s="31" t="s">
        <v>308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347</v>
      </c>
      <c r="B4" s="33" t="s">
        <v>352</v>
      </c>
      <c r="C4" s="33" t="s">
        <v>336</v>
      </c>
      <c r="D4" s="33" t="s">
        <v>297</v>
      </c>
      <c r="E4" s="31" t="s">
        <v>298</v>
      </c>
      <c r="F4" s="31" t="s">
        <v>299</v>
      </c>
      <c r="G4" s="30" t="s">
        <v>348</v>
      </c>
      <c r="H4" s="30" t="s">
        <v>349</v>
      </c>
      <c r="I4" s="30" t="s">
        <v>350</v>
      </c>
      <c r="J4" s="30" t="s">
        <v>349</v>
      </c>
      <c r="K4" s="30" t="s">
        <v>351</v>
      </c>
      <c r="L4" s="30" t="s">
        <v>349</v>
      </c>
      <c r="M4" s="31" t="s">
        <v>335</v>
      </c>
      <c r="N4" s="31" t="s">
        <v>308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353</v>
      </c>
      <c r="B11" s="14"/>
      <c r="C11" s="14"/>
      <c r="D11" s="15"/>
      <c r="E11" s="16"/>
      <c r="F11" s="34"/>
      <c r="G11" s="29"/>
      <c r="H11" s="34"/>
      <c r="I11" s="13" t="s">
        <v>354</v>
      </c>
      <c r="J11" s="14"/>
      <c r="K11" s="14"/>
      <c r="L11" s="14"/>
      <c r="M11" s="14"/>
      <c r="N11" s="17"/>
    </row>
    <row r="12" ht="16.5" spans="1:14">
      <c r="A12" s="18" t="s">
        <v>355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335</v>
      </c>
      <c r="L2" s="5" t="s">
        <v>308</v>
      </c>
    </row>
    <row r="3" ht="25" customHeight="1" spans="1:12">
      <c r="A3" s="20" t="s">
        <v>337</v>
      </c>
      <c r="B3" s="21" t="s">
        <v>312</v>
      </c>
      <c r="C3" s="22" t="s">
        <v>309</v>
      </c>
      <c r="D3" s="22" t="s">
        <v>310</v>
      </c>
      <c r="E3" s="22" t="s">
        <v>311</v>
      </c>
      <c r="F3" s="22" t="s">
        <v>62</v>
      </c>
      <c r="G3" s="12" t="s">
        <v>361</v>
      </c>
      <c r="H3" s="12" t="s">
        <v>362</v>
      </c>
      <c r="I3" s="23" t="s">
        <v>363</v>
      </c>
      <c r="J3" s="12"/>
      <c r="K3" s="24" t="s">
        <v>364</v>
      </c>
      <c r="L3" s="12" t="s">
        <v>325</v>
      </c>
    </row>
    <row r="4" ht="25" customHeight="1" spans="1:12">
      <c r="A4" s="20" t="s">
        <v>337</v>
      </c>
      <c r="B4" s="21" t="s">
        <v>312</v>
      </c>
      <c r="C4" s="22" t="s">
        <v>313</v>
      </c>
      <c r="D4" s="22" t="s">
        <v>310</v>
      </c>
      <c r="E4" s="22" t="s">
        <v>117</v>
      </c>
      <c r="F4" s="22" t="s">
        <v>62</v>
      </c>
      <c r="G4" s="12" t="s">
        <v>361</v>
      </c>
      <c r="H4" s="12" t="s">
        <v>362</v>
      </c>
      <c r="I4" s="23" t="s">
        <v>363</v>
      </c>
      <c r="J4" s="12"/>
      <c r="K4" s="24" t="s">
        <v>364</v>
      </c>
      <c r="L4" s="12" t="s">
        <v>325</v>
      </c>
    </row>
    <row r="5" ht="25" customHeight="1" spans="1:12">
      <c r="A5" s="20"/>
      <c r="B5" s="25"/>
      <c r="C5" s="26"/>
      <c r="D5" s="21"/>
      <c r="E5" s="27"/>
      <c r="F5" s="28"/>
      <c r="G5" s="12"/>
      <c r="H5" s="12"/>
      <c r="I5" s="23"/>
      <c r="J5" s="12"/>
      <c r="K5" s="24" t="s">
        <v>364</v>
      </c>
      <c r="L5" s="12" t="s">
        <v>325</v>
      </c>
    </row>
    <row r="6" ht="25" customHeight="1" spans="1:12">
      <c r="A6" s="20"/>
      <c r="B6" s="25"/>
      <c r="C6" s="27"/>
      <c r="D6" s="21"/>
      <c r="E6" s="27"/>
      <c r="F6" s="28"/>
      <c r="G6" s="12"/>
      <c r="H6" s="12"/>
      <c r="I6" s="23"/>
      <c r="J6" s="12"/>
      <c r="K6" s="24" t="s">
        <v>364</v>
      </c>
      <c r="L6" s="12" t="s">
        <v>325</v>
      </c>
    </row>
    <row r="7" ht="25" customHeight="1" spans="1:12">
      <c r="A7" s="11"/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18.75" spans="1:12">
      <c r="A8" s="11"/>
      <c r="B8" s="11"/>
      <c r="C8" s="11"/>
      <c r="D8" s="11"/>
      <c r="E8" s="11"/>
      <c r="F8" s="11"/>
      <c r="G8" s="11"/>
      <c r="H8" s="13"/>
      <c r="I8" s="14"/>
      <c r="J8" s="14"/>
      <c r="K8" s="15"/>
      <c r="L8" s="11"/>
    </row>
    <row r="9" s="2" customFormat="1" ht="18.75" spans="1:12">
      <c r="A9" s="13" t="s">
        <v>365</v>
      </c>
      <c r="B9" s="14"/>
      <c r="C9" s="14"/>
      <c r="D9" s="14"/>
      <c r="E9" s="15"/>
      <c r="F9" s="16"/>
      <c r="G9" s="29"/>
      <c r="H9" s="13" t="s">
        <v>366</v>
      </c>
      <c r="I9" s="14"/>
      <c r="J9" s="14"/>
      <c r="K9" s="14"/>
      <c r="L9" s="17"/>
    </row>
    <row r="10" ht="16.5" spans="1:12">
      <c r="A10" s="18" t="s">
        <v>367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6">
    <mergeCell ref="A1:J1"/>
    <mergeCell ref="H8:K8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336</v>
      </c>
      <c r="D2" s="5" t="s">
        <v>297</v>
      </c>
      <c r="E2" s="5" t="s">
        <v>298</v>
      </c>
      <c r="F2" s="4" t="s">
        <v>369</v>
      </c>
      <c r="G2" s="4" t="s">
        <v>319</v>
      </c>
      <c r="H2" s="6" t="s">
        <v>320</v>
      </c>
      <c r="I2" s="7" t="s">
        <v>322</v>
      </c>
    </row>
    <row r="3" s="1" customFormat="1" ht="16.5" spans="1:9">
      <c r="A3" s="4"/>
      <c r="B3" s="8"/>
      <c r="C3" s="8"/>
      <c r="D3" s="8"/>
      <c r="E3" s="8"/>
      <c r="F3" s="4" t="s">
        <v>370</v>
      </c>
      <c r="G3" s="4" t="s">
        <v>323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353</v>
      </c>
      <c r="B12" s="14"/>
      <c r="C12" s="14"/>
      <c r="D12" s="15"/>
      <c r="E12" s="16"/>
      <c r="F12" s="13" t="s">
        <v>354</v>
      </c>
      <c r="G12" s="14"/>
      <c r="H12" s="15"/>
      <c r="I12" s="17"/>
    </row>
    <row r="13" ht="16.5" spans="1:9">
      <c r="A13" s="18" t="s">
        <v>371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1">
        <v>13</v>
      </c>
      <c r="D5" s="11">
        <v>0</v>
      </c>
      <c r="E5" s="11">
        <v>1</v>
      </c>
      <c r="F5" s="450">
        <v>0</v>
      </c>
      <c r="G5" s="450">
        <v>1</v>
      </c>
      <c r="H5" s="11">
        <v>1</v>
      </c>
      <c r="I5" s="451">
        <v>2</v>
      </c>
    </row>
    <row r="6" ht="27.95" customHeight="1" spans="2:9">
      <c r="B6" s="449" t="s">
        <v>44</v>
      </c>
      <c r="C6" s="11">
        <v>20</v>
      </c>
      <c r="D6" s="11">
        <v>0</v>
      </c>
      <c r="E6" s="11">
        <v>1</v>
      </c>
      <c r="F6" s="450">
        <v>1</v>
      </c>
      <c r="G6" s="450">
        <v>2</v>
      </c>
      <c r="H6" s="11">
        <v>2</v>
      </c>
      <c r="I6" s="451">
        <v>3</v>
      </c>
    </row>
    <row r="7" ht="27.95" customHeight="1" spans="2:9">
      <c r="B7" s="449" t="s">
        <v>45</v>
      </c>
      <c r="C7" s="11">
        <v>32</v>
      </c>
      <c r="D7" s="11">
        <v>0</v>
      </c>
      <c r="E7" s="11">
        <v>1</v>
      </c>
      <c r="F7" s="450">
        <v>2</v>
      </c>
      <c r="G7" s="450">
        <v>3</v>
      </c>
      <c r="H7" s="11">
        <v>3</v>
      </c>
      <c r="I7" s="451">
        <v>4</v>
      </c>
    </row>
    <row r="8" ht="27.95" customHeight="1" spans="2:9">
      <c r="B8" s="449" t="s">
        <v>46</v>
      </c>
      <c r="C8" s="11">
        <v>50</v>
      </c>
      <c r="D8" s="11">
        <v>1</v>
      </c>
      <c r="E8" s="11">
        <v>2</v>
      </c>
      <c r="F8" s="450">
        <v>3</v>
      </c>
      <c r="G8" s="450">
        <v>4</v>
      </c>
      <c r="H8" s="11">
        <v>5</v>
      </c>
      <c r="I8" s="451">
        <v>6</v>
      </c>
    </row>
    <row r="9" ht="27.95" customHeight="1" spans="2:9">
      <c r="B9" s="449" t="s">
        <v>47</v>
      </c>
      <c r="C9" s="11">
        <v>80</v>
      </c>
      <c r="D9" s="11">
        <v>2</v>
      </c>
      <c r="E9" s="11">
        <v>3</v>
      </c>
      <c r="F9" s="450">
        <v>5</v>
      </c>
      <c r="G9" s="450">
        <v>6</v>
      </c>
      <c r="H9" s="11">
        <v>7</v>
      </c>
      <c r="I9" s="451">
        <v>8</v>
      </c>
    </row>
    <row r="10" ht="27.95" customHeight="1" spans="2:9">
      <c r="B10" s="449" t="s">
        <v>48</v>
      </c>
      <c r="C10" s="11">
        <v>125</v>
      </c>
      <c r="D10" s="11">
        <v>3</v>
      </c>
      <c r="E10" s="11">
        <v>4</v>
      </c>
      <c r="F10" s="450">
        <v>7</v>
      </c>
      <c r="G10" s="450">
        <v>8</v>
      </c>
      <c r="H10" s="11">
        <v>10</v>
      </c>
      <c r="I10" s="451">
        <v>11</v>
      </c>
    </row>
    <row r="11" ht="27.95" customHeight="1" spans="2:9">
      <c r="B11" s="449" t="s">
        <v>49</v>
      </c>
      <c r="C11" s="11">
        <v>200</v>
      </c>
      <c r="D11" s="11">
        <v>5</v>
      </c>
      <c r="E11" s="11">
        <v>6</v>
      </c>
      <c r="F11" s="450">
        <v>10</v>
      </c>
      <c r="G11" s="450">
        <v>11</v>
      </c>
      <c r="H11" s="11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31" sqref="A31:K31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235" t="s">
        <v>56</v>
      </c>
      <c r="J2" s="235"/>
      <c r="K2" s="236"/>
    </row>
    <row r="3" ht="14.25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ht="14.25" spans="1:11">
      <c r="A4" s="243" t="s">
        <v>61</v>
      </c>
      <c r="B4" s="143" t="s">
        <v>62</v>
      </c>
      <c r="C4" s="144"/>
      <c r="D4" s="243" t="s">
        <v>63</v>
      </c>
      <c r="E4" s="244"/>
      <c r="F4" s="245">
        <v>45667</v>
      </c>
      <c r="G4" s="246"/>
      <c r="H4" s="243" t="s">
        <v>64</v>
      </c>
      <c r="I4" s="244"/>
      <c r="J4" s="143" t="s">
        <v>65</v>
      </c>
      <c r="K4" s="144" t="s">
        <v>66</v>
      </c>
    </row>
    <row r="5" ht="14.25" spans="1:11">
      <c r="A5" s="247" t="s">
        <v>67</v>
      </c>
      <c r="B5" s="143" t="s">
        <v>68</v>
      </c>
      <c r="C5" s="144"/>
      <c r="D5" s="243" t="s">
        <v>69</v>
      </c>
      <c r="E5" s="244"/>
      <c r="F5" s="245">
        <v>45990</v>
      </c>
      <c r="G5" s="246"/>
      <c r="H5" s="243" t="s">
        <v>70</v>
      </c>
      <c r="I5" s="244"/>
      <c r="J5" s="143" t="s">
        <v>65</v>
      </c>
      <c r="K5" s="144" t="s">
        <v>66</v>
      </c>
    </row>
    <row r="6" ht="14.25" spans="1:11">
      <c r="A6" s="243" t="s">
        <v>71</v>
      </c>
      <c r="B6" s="248" t="s">
        <v>72</v>
      </c>
      <c r="C6" s="249">
        <v>6</v>
      </c>
      <c r="D6" s="247" t="s">
        <v>73</v>
      </c>
      <c r="E6" s="269"/>
      <c r="F6" s="245">
        <v>46001</v>
      </c>
      <c r="G6" s="246"/>
      <c r="H6" s="243" t="s">
        <v>74</v>
      </c>
      <c r="I6" s="244"/>
      <c r="J6" s="143" t="s">
        <v>65</v>
      </c>
      <c r="K6" s="144" t="s">
        <v>66</v>
      </c>
    </row>
    <row r="7" ht="14.25" spans="1:11">
      <c r="A7" s="243" t="s">
        <v>75</v>
      </c>
      <c r="B7" s="251">
        <v>1400</v>
      </c>
      <c r="C7" s="252"/>
      <c r="D7" s="247" t="s">
        <v>76</v>
      </c>
      <c r="E7" s="268"/>
      <c r="F7" s="245">
        <v>46011</v>
      </c>
      <c r="G7" s="246"/>
      <c r="H7" s="243" t="s">
        <v>77</v>
      </c>
      <c r="I7" s="244"/>
      <c r="J7" s="143" t="s">
        <v>65</v>
      </c>
      <c r="K7" s="144" t="s">
        <v>66</v>
      </c>
    </row>
    <row r="8" ht="15" spans="1:11">
      <c r="A8" s="254" t="s">
        <v>78</v>
      </c>
      <c r="B8" s="367"/>
      <c r="C8" s="368"/>
      <c r="D8" s="255" t="s">
        <v>79</v>
      </c>
      <c r="E8" s="256"/>
      <c r="F8" s="257">
        <v>46014</v>
      </c>
      <c r="G8" s="258"/>
      <c r="H8" s="255" t="s">
        <v>80</v>
      </c>
      <c r="I8" s="256"/>
      <c r="J8" s="284" t="s">
        <v>65</v>
      </c>
      <c r="K8" s="285" t="s">
        <v>66</v>
      </c>
    </row>
    <row r="9" ht="15" spans="1:11">
      <c r="A9" s="369" t="s">
        <v>81</v>
      </c>
      <c r="B9" s="370"/>
      <c r="C9" s="370"/>
      <c r="D9" s="371"/>
      <c r="E9" s="371"/>
      <c r="F9" s="371"/>
      <c r="G9" s="371"/>
      <c r="H9" s="371"/>
      <c r="I9" s="371"/>
      <c r="J9" s="371"/>
      <c r="K9" s="372"/>
    </row>
    <row r="10" ht="15" spans="1:11">
      <c r="A10" s="373" t="s">
        <v>82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ht="14.25" spans="1:11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77" t="s">
        <v>84</v>
      </c>
      <c r="K11" s="381" t="s">
        <v>85</v>
      </c>
    </row>
    <row r="12" ht="14.25" spans="1:11">
      <c r="A12" s="247" t="s">
        <v>89</v>
      </c>
      <c r="B12" s="267" t="s">
        <v>84</v>
      </c>
      <c r="C12" s="143" t="s">
        <v>85</v>
      </c>
      <c r="D12" s="268"/>
      <c r="E12" s="269" t="s">
        <v>90</v>
      </c>
      <c r="F12" s="267" t="s">
        <v>84</v>
      </c>
      <c r="G12" s="143" t="s">
        <v>85</v>
      </c>
      <c r="H12" s="143" t="s">
        <v>87</v>
      </c>
      <c r="I12" s="269" t="s">
        <v>91</v>
      </c>
      <c r="J12" s="267" t="s">
        <v>84</v>
      </c>
      <c r="K12" s="144" t="s">
        <v>85</v>
      </c>
    </row>
    <row r="13" ht="14.25" spans="1:11">
      <c r="A13" s="247" t="s">
        <v>92</v>
      </c>
      <c r="B13" s="267" t="s">
        <v>84</v>
      </c>
      <c r="C13" s="143" t="s">
        <v>85</v>
      </c>
      <c r="D13" s="268"/>
      <c r="E13" s="269" t="s">
        <v>93</v>
      </c>
      <c r="F13" s="143" t="s">
        <v>94</v>
      </c>
      <c r="G13" s="143" t="s">
        <v>95</v>
      </c>
      <c r="H13" s="143" t="s">
        <v>87</v>
      </c>
      <c r="I13" s="269" t="s">
        <v>96</v>
      </c>
      <c r="J13" s="267" t="s">
        <v>84</v>
      </c>
      <c r="K13" s="144" t="s">
        <v>85</v>
      </c>
    </row>
    <row r="14" ht="15" spans="1:11">
      <c r="A14" s="255" t="s">
        <v>97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9"/>
    </row>
    <row r="15" ht="15" spans="1:11">
      <c r="A15" s="373" t="s">
        <v>98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ht="14.25" spans="1:11">
      <c r="A16" s="382" t="s">
        <v>99</v>
      </c>
      <c r="B16" s="378" t="s">
        <v>94</v>
      </c>
      <c r="C16" s="378" t="s">
        <v>95</v>
      </c>
      <c r="D16" s="383"/>
      <c r="E16" s="384" t="s">
        <v>100</v>
      </c>
      <c r="F16" s="378" t="s">
        <v>94</v>
      </c>
      <c r="G16" s="378" t="s">
        <v>95</v>
      </c>
      <c r="H16" s="385"/>
      <c r="I16" s="384" t="s">
        <v>101</v>
      </c>
      <c r="J16" s="378" t="s">
        <v>94</v>
      </c>
      <c r="K16" s="381" t="s">
        <v>95</v>
      </c>
    </row>
    <row r="17" customHeight="1" spans="1:22">
      <c r="A17" s="294" t="s">
        <v>102</v>
      </c>
      <c r="B17" s="143" t="s">
        <v>94</v>
      </c>
      <c r="C17" s="143" t="s">
        <v>95</v>
      </c>
      <c r="D17" s="386"/>
      <c r="E17" s="295" t="s">
        <v>103</v>
      </c>
      <c r="F17" s="143" t="s">
        <v>94</v>
      </c>
      <c r="G17" s="143" t="s">
        <v>95</v>
      </c>
      <c r="H17" s="387"/>
      <c r="I17" s="295" t="s">
        <v>104</v>
      </c>
      <c r="J17" s="143" t="s">
        <v>94</v>
      </c>
      <c r="K17" s="144" t="s">
        <v>95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22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="365" customFormat="1" ht="18" customHeight="1" spans="1:22">
      <c r="A19" s="373" t="s">
        <v>106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customHeight="1" spans="1:22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ht="21.75" customHeight="1" spans="1:22">
      <c r="A21" s="395" t="s">
        <v>108</v>
      </c>
      <c r="B21" s="396"/>
      <c r="C21" s="396" t="s">
        <v>109</v>
      </c>
      <c r="D21" s="396" t="s">
        <v>110</v>
      </c>
      <c r="E21" s="396" t="s">
        <v>111</v>
      </c>
      <c r="F21" s="396" t="s">
        <v>112</v>
      </c>
      <c r="G21" s="396" t="s">
        <v>113</v>
      </c>
      <c r="H21" s="396" t="s">
        <v>114</v>
      </c>
      <c r="I21" s="396"/>
      <c r="J21" s="397"/>
      <c r="K21" s="282" t="s">
        <v>115</v>
      </c>
    </row>
    <row r="22" ht="23" customHeight="1" spans="1:22">
      <c r="A22" s="398" t="s">
        <v>116</v>
      </c>
      <c r="B22" s="399"/>
      <c r="C22" s="399" t="s">
        <v>94</v>
      </c>
      <c r="D22" s="399" t="s">
        <v>94</v>
      </c>
      <c r="E22" s="399" t="s">
        <v>94</v>
      </c>
      <c r="F22" s="399" t="s">
        <v>94</v>
      </c>
      <c r="G22" s="399" t="s">
        <v>94</v>
      </c>
      <c r="H22" s="399" t="s">
        <v>94</v>
      </c>
      <c r="I22" s="399"/>
      <c r="J22" s="399"/>
      <c r="K22" s="400"/>
    </row>
    <row r="23" ht="23" customHeight="1" spans="1:22">
      <c r="A23" s="398" t="s">
        <v>117</v>
      </c>
      <c r="B23" s="399"/>
      <c r="C23" s="399" t="s">
        <v>94</v>
      </c>
      <c r="D23" s="399" t="s">
        <v>94</v>
      </c>
      <c r="E23" s="399" t="s">
        <v>94</v>
      </c>
      <c r="F23" s="399" t="s">
        <v>94</v>
      </c>
      <c r="G23" s="399" t="s">
        <v>94</v>
      </c>
      <c r="H23" s="399" t="s">
        <v>94</v>
      </c>
      <c r="I23" s="399"/>
      <c r="J23" s="399"/>
      <c r="K23" s="400"/>
    </row>
    <row r="24" ht="23" customHeight="1" spans="1:22">
      <c r="A24" s="398"/>
      <c r="B24" s="399"/>
      <c r="C24" s="399"/>
      <c r="D24" s="399"/>
      <c r="E24" s="399"/>
      <c r="F24" s="399"/>
      <c r="G24" s="399"/>
      <c r="H24" s="399"/>
      <c r="I24" s="399"/>
      <c r="J24" s="399"/>
      <c r="K24" s="400"/>
    </row>
    <row r="25" ht="23" customHeight="1" spans="1:22">
      <c r="A25" s="398"/>
      <c r="B25" s="399"/>
      <c r="C25" s="399"/>
      <c r="D25" s="399"/>
      <c r="E25" s="399"/>
      <c r="F25" s="399"/>
      <c r="G25" s="399"/>
      <c r="H25" s="399"/>
      <c r="I25" s="399"/>
      <c r="J25" s="399"/>
      <c r="K25" s="400"/>
    </row>
    <row r="26" ht="23" customHeight="1" spans="1:22">
      <c r="A26" s="401"/>
      <c r="B26" s="402"/>
      <c r="C26" s="403"/>
      <c r="D26" s="403"/>
      <c r="E26" s="403"/>
      <c r="F26" s="403"/>
      <c r="G26" s="403"/>
      <c r="H26" s="403"/>
      <c r="I26" s="402"/>
      <c r="J26" s="402"/>
      <c r="K26" s="404"/>
    </row>
    <row r="27" ht="18" customHeight="1" spans="1:22">
      <c r="A27" s="405" t="s">
        <v>118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7"/>
    </row>
    <row r="28" ht="18.75" customHeight="1" spans="1:22">
      <c r="A28" s="408" t="s">
        <v>119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10"/>
    </row>
    <row r="29" ht="18.75" customHeight="1" spans="1:2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3"/>
    </row>
    <row r="30" ht="18" customHeight="1" spans="1:22">
      <c r="A30" s="405" t="s">
        <v>120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4.25" spans="1:22">
      <c r="A31" s="414" t="s">
        <v>121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6"/>
    </row>
    <row r="32" ht="15" spans="1:22">
      <c r="A32" s="155" t="s">
        <v>122</v>
      </c>
      <c r="B32" s="156"/>
      <c r="C32" s="143" t="s">
        <v>65</v>
      </c>
      <c r="D32" s="143" t="s">
        <v>66</v>
      </c>
      <c r="E32" s="417" t="s">
        <v>123</v>
      </c>
      <c r="F32" s="418"/>
      <c r="G32" s="418"/>
      <c r="H32" s="418"/>
      <c r="I32" s="418"/>
      <c r="J32" s="418"/>
      <c r="K32" s="419"/>
    </row>
    <row r="33" ht="15" spans="1:11">
      <c r="A33" s="420" t="s">
        <v>124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</row>
    <row r="34" ht="21" customHeight="1" spans="1:11">
      <c r="A34" s="421" t="s">
        <v>125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3"/>
    </row>
    <row r="35" ht="21" customHeight="1" spans="1:11">
      <c r="A35" s="305" t="s">
        <v>126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ht="21" customHeight="1" spans="1:11">
      <c r="A36" s="305" t="s">
        <v>127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ht="21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ht="21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ht="21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ht="21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ht="15" spans="1:11">
      <c r="A41" s="298" t="s">
        <v>128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300"/>
    </row>
    <row r="42" ht="15" spans="1:11">
      <c r="A42" s="373" t="s">
        <v>129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5"/>
    </row>
    <row r="43" ht="14.25" spans="1:11">
      <c r="A43" s="382" t="s">
        <v>130</v>
      </c>
      <c r="B43" s="378" t="s">
        <v>94</v>
      </c>
      <c r="C43" s="378" t="s">
        <v>95</v>
      </c>
      <c r="D43" s="378" t="s">
        <v>87</v>
      </c>
      <c r="E43" s="384" t="s">
        <v>131</v>
      </c>
      <c r="F43" s="378" t="s">
        <v>94</v>
      </c>
      <c r="G43" s="378" t="s">
        <v>95</v>
      </c>
      <c r="H43" s="378" t="s">
        <v>87</v>
      </c>
      <c r="I43" s="384" t="s">
        <v>132</v>
      </c>
      <c r="J43" s="378" t="s">
        <v>94</v>
      </c>
      <c r="K43" s="381" t="s">
        <v>95</v>
      </c>
    </row>
    <row r="44" ht="14.25" spans="1:11">
      <c r="A44" s="294" t="s">
        <v>86</v>
      </c>
      <c r="B44" s="143" t="s">
        <v>94</v>
      </c>
      <c r="C44" s="143" t="s">
        <v>95</v>
      </c>
      <c r="D44" s="143" t="s">
        <v>87</v>
      </c>
      <c r="E44" s="295" t="s">
        <v>93</v>
      </c>
      <c r="F44" s="143" t="s">
        <v>94</v>
      </c>
      <c r="G44" s="143" t="s">
        <v>95</v>
      </c>
      <c r="H44" s="143" t="s">
        <v>87</v>
      </c>
      <c r="I44" s="295" t="s">
        <v>104</v>
      </c>
      <c r="J44" s="143" t="s">
        <v>94</v>
      </c>
      <c r="K44" s="144" t="s">
        <v>95</v>
      </c>
    </row>
    <row r="45" ht="15" spans="1:11">
      <c r="A45" s="255" t="s">
        <v>97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9"/>
    </row>
    <row r="46" ht="15" spans="1:11">
      <c r="A46" s="420" t="s">
        <v>133</v>
      </c>
      <c r="B46" s="420"/>
      <c r="C46" s="420"/>
      <c r="D46" s="420"/>
      <c r="E46" s="420"/>
      <c r="F46" s="420"/>
      <c r="G46" s="420"/>
      <c r="H46" s="420"/>
      <c r="I46" s="420"/>
      <c r="J46" s="420"/>
      <c r="K46" s="420"/>
    </row>
    <row r="47" ht="15" spans="1:1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3"/>
    </row>
    <row r="48" ht="15" spans="1:11">
      <c r="A48" s="424" t="s">
        <v>134</v>
      </c>
      <c r="B48" s="425" t="s">
        <v>135</v>
      </c>
      <c r="C48" s="425"/>
      <c r="D48" s="426" t="s">
        <v>136</v>
      </c>
      <c r="E48" s="427" t="s">
        <v>137</v>
      </c>
      <c r="F48" s="428" t="s">
        <v>138</v>
      </c>
      <c r="G48" s="429">
        <v>45994</v>
      </c>
      <c r="H48" s="430" t="s">
        <v>139</v>
      </c>
      <c r="I48" s="431"/>
      <c r="J48" s="432" t="s">
        <v>140</v>
      </c>
      <c r="K48" s="433"/>
    </row>
    <row r="49" ht="15" spans="1:11">
      <c r="A49" s="420" t="s">
        <v>141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</row>
    <row r="50" ht="15" spans="1:11">
      <c r="A50" s="434" t="s">
        <v>142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ht="15" spans="1:11">
      <c r="A51" s="424" t="s">
        <v>134</v>
      </c>
      <c r="B51" s="425" t="s">
        <v>135</v>
      </c>
      <c r="C51" s="425"/>
      <c r="D51" s="426" t="s">
        <v>136</v>
      </c>
      <c r="E51" s="427" t="s">
        <v>137</v>
      </c>
      <c r="F51" s="428" t="s">
        <v>143</v>
      </c>
      <c r="G51" s="429">
        <v>45994</v>
      </c>
      <c r="H51" s="430" t="s">
        <v>139</v>
      </c>
      <c r="I51" s="431"/>
      <c r="J51" s="432" t="s">
        <v>140</v>
      </c>
      <c r="K51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Q13" sqref="Q13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26" customWidth="1"/>
    <col min="17" max="254" width="9" style="88"/>
    <col min="255" max="16384" width="9" style="91"/>
  </cols>
  <sheetData>
    <row r="1" s="88" customFormat="1" ht="29" customHeight="1" spans="1:257">
      <c r="A1" s="92" t="s">
        <v>144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27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328" t="s">
        <v>61</v>
      </c>
      <c r="B2" s="329" t="s">
        <v>62</v>
      </c>
      <c r="C2" s="330"/>
      <c r="D2" s="331"/>
      <c r="E2" s="332" t="s">
        <v>67</v>
      </c>
      <c r="F2" s="333" t="s">
        <v>68</v>
      </c>
      <c r="G2" s="333"/>
      <c r="H2" s="333"/>
      <c r="I2" s="334"/>
      <c r="J2" s="335" t="s">
        <v>57</v>
      </c>
      <c r="K2" s="336" t="s">
        <v>56</v>
      </c>
      <c r="L2" s="336"/>
      <c r="M2" s="336"/>
      <c r="N2" s="336"/>
      <c r="O2" s="337"/>
      <c r="P2" s="338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339" t="s">
        <v>145</v>
      </c>
      <c r="B3" s="103" t="s">
        <v>146</v>
      </c>
      <c r="C3" s="104"/>
      <c r="D3" s="103"/>
      <c r="E3" s="103"/>
      <c r="F3" s="103"/>
      <c r="G3" s="103"/>
      <c r="H3" s="103"/>
      <c r="I3" s="100"/>
      <c r="J3" s="105"/>
      <c r="K3" s="105"/>
      <c r="L3" s="105"/>
      <c r="M3" s="105"/>
      <c r="N3" s="105"/>
      <c r="O3" s="340"/>
      <c r="P3" s="34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8" spans="1:257">
      <c r="A4" s="339"/>
      <c r="B4" s="342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7" t="s">
        <v>147</v>
      </c>
      <c r="I4" s="100"/>
      <c r="J4" s="343"/>
      <c r="K4" s="344" t="s">
        <v>116</v>
      </c>
      <c r="L4" s="344" t="s">
        <v>148</v>
      </c>
      <c r="M4" s="344" t="s">
        <v>149</v>
      </c>
      <c r="N4" s="344" t="s">
        <v>117</v>
      </c>
      <c r="O4" s="345"/>
      <c r="P4" s="346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339"/>
      <c r="B5" s="347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7"/>
      <c r="I5" s="348"/>
      <c r="J5" s="349"/>
      <c r="K5" s="350"/>
      <c r="L5" s="351" t="s">
        <v>110</v>
      </c>
      <c r="M5" s="351" t="s">
        <v>110</v>
      </c>
      <c r="N5" s="352" t="s">
        <v>111</v>
      </c>
      <c r="O5" s="350"/>
      <c r="P5" s="353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0" customHeight="1" spans="1:257">
      <c r="A6" s="354" t="s">
        <v>156</v>
      </c>
      <c r="B6" s="111">
        <f>C6-1</f>
        <v>68</v>
      </c>
      <c r="C6" s="111">
        <f>D6-2</f>
        <v>69</v>
      </c>
      <c r="D6" s="112">
        <v>71</v>
      </c>
      <c r="E6" s="111">
        <f>D6+2</f>
        <v>73</v>
      </c>
      <c r="F6" s="111">
        <f>E6+2</f>
        <v>75</v>
      </c>
      <c r="G6" s="111">
        <f>F6+1</f>
        <v>76</v>
      </c>
      <c r="H6" s="113" t="s">
        <v>157</v>
      </c>
      <c r="I6" s="348"/>
      <c r="J6" s="349"/>
      <c r="K6" s="349"/>
      <c r="L6" s="349" t="s">
        <v>158</v>
      </c>
      <c r="M6" s="349" t="s">
        <v>159</v>
      </c>
      <c r="N6" s="349" t="s">
        <v>160</v>
      </c>
      <c r="O6" s="349"/>
      <c r="P6" s="355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0" customHeight="1" spans="1:257">
      <c r="A7" s="106" t="s">
        <v>161</v>
      </c>
      <c r="B7" s="111">
        <f t="shared" ref="B7:B9" si="0">C7-4</f>
        <v>102</v>
      </c>
      <c r="C7" s="111">
        <f t="shared" ref="C7:C9" si="1">D7-4</f>
        <v>106</v>
      </c>
      <c r="D7" s="356" t="s">
        <v>162</v>
      </c>
      <c r="E7" s="111">
        <f t="shared" ref="E7:E9" si="2">D7+4</f>
        <v>114</v>
      </c>
      <c r="F7" s="111">
        <f>E7+4</f>
        <v>118</v>
      </c>
      <c r="G7" s="111">
        <f t="shared" ref="G7:G9" si="3">F7+6</f>
        <v>124</v>
      </c>
      <c r="H7" s="113" t="s">
        <v>157</v>
      </c>
      <c r="I7" s="348"/>
      <c r="J7" s="349"/>
      <c r="K7" s="349"/>
      <c r="L7" s="349" t="s">
        <v>163</v>
      </c>
      <c r="M7" s="349" t="s">
        <v>158</v>
      </c>
      <c r="N7" s="349" t="s">
        <v>158</v>
      </c>
      <c r="O7" s="349"/>
      <c r="P7" s="355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0" customHeight="1" spans="1:257">
      <c r="A8" s="106" t="s">
        <v>164</v>
      </c>
      <c r="B8" s="111">
        <f t="shared" si="0"/>
        <v>100</v>
      </c>
      <c r="C8" s="111">
        <f t="shared" si="1"/>
        <v>104</v>
      </c>
      <c r="D8" s="356" t="s">
        <v>165</v>
      </c>
      <c r="E8" s="111">
        <f t="shared" si="2"/>
        <v>112</v>
      </c>
      <c r="F8" s="111">
        <f>E8+5</f>
        <v>117</v>
      </c>
      <c r="G8" s="111">
        <f t="shared" si="3"/>
        <v>123</v>
      </c>
      <c r="H8" s="113" t="s">
        <v>157</v>
      </c>
      <c r="I8" s="348"/>
      <c r="J8" s="349"/>
      <c r="K8" s="349"/>
      <c r="L8" s="349" t="s">
        <v>163</v>
      </c>
      <c r="M8" s="349" t="s">
        <v>158</v>
      </c>
      <c r="N8" s="349" t="s">
        <v>160</v>
      </c>
      <c r="O8" s="349"/>
      <c r="P8" s="355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0" customHeight="1" spans="1:257">
      <c r="A9" s="106" t="s">
        <v>166</v>
      </c>
      <c r="B9" s="116">
        <f t="shared" si="0"/>
        <v>100</v>
      </c>
      <c r="C9" s="116">
        <f t="shared" si="1"/>
        <v>104</v>
      </c>
      <c r="D9" s="116" t="s">
        <v>165</v>
      </c>
      <c r="E9" s="116">
        <f t="shared" si="2"/>
        <v>112</v>
      </c>
      <c r="F9" s="116">
        <f>E9+5</f>
        <v>117</v>
      </c>
      <c r="G9" s="116">
        <f t="shared" si="3"/>
        <v>123</v>
      </c>
      <c r="H9" s="113" t="s">
        <v>167</v>
      </c>
      <c r="I9" s="348"/>
      <c r="J9" s="349"/>
      <c r="K9" s="349"/>
      <c r="L9" s="349" t="s">
        <v>158</v>
      </c>
      <c r="M9" s="349" t="s">
        <v>168</v>
      </c>
      <c r="N9" s="349" t="s">
        <v>160</v>
      </c>
      <c r="O9" s="349"/>
      <c r="P9" s="35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0" customHeight="1" spans="1:257">
      <c r="A10" s="106" t="s">
        <v>169</v>
      </c>
      <c r="B10" s="111">
        <f>C10-1.2</f>
        <v>44.6</v>
      </c>
      <c r="C10" s="111">
        <f>D10-1.2</f>
        <v>45.8</v>
      </c>
      <c r="D10" s="112">
        <v>47</v>
      </c>
      <c r="E10" s="111">
        <f>D10+1.2</f>
        <v>48.2</v>
      </c>
      <c r="F10" s="111">
        <f>E10+1.2</f>
        <v>49.4</v>
      </c>
      <c r="G10" s="111">
        <f>F10+1.4</f>
        <v>50.8</v>
      </c>
      <c r="H10" s="113" t="s">
        <v>167</v>
      </c>
      <c r="I10" s="348"/>
      <c r="J10" s="349"/>
      <c r="K10" s="349"/>
      <c r="L10" s="349" t="s">
        <v>170</v>
      </c>
      <c r="M10" s="349" t="s">
        <v>171</v>
      </c>
      <c r="N10" s="357" t="s">
        <v>172</v>
      </c>
      <c r="O10" s="349"/>
      <c r="P10" s="355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0" customHeight="1" spans="1:257">
      <c r="A11" s="106" t="s">
        <v>173</v>
      </c>
      <c r="B11" s="111">
        <f>C11-0.5</f>
        <v>19.5</v>
      </c>
      <c r="C11" s="111">
        <f>D11-0.5</f>
        <v>20</v>
      </c>
      <c r="D11" s="112">
        <v>20.5</v>
      </c>
      <c r="E11" s="111">
        <f t="shared" ref="E11:G11" si="4">D11+0.5</f>
        <v>21</v>
      </c>
      <c r="F11" s="111">
        <f t="shared" si="4"/>
        <v>21.5</v>
      </c>
      <c r="G11" s="111">
        <f t="shared" si="4"/>
        <v>22</v>
      </c>
      <c r="H11" s="113" t="s">
        <v>174</v>
      </c>
      <c r="I11" s="348"/>
      <c r="J11" s="349"/>
      <c r="K11" s="349"/>
      <c r="L11" s="349" t="s">
        <v>160</v>
      </c>
      <c r="M11" s="349" t="s">
        <v>160</v>
      </c>
      <c r="N11" s="349" t="s">
        <v>175</v>
      </c>
      <c r="O11" s="349"/>
      <c r="P11" s="35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0" customHeight="1" spans="1:257">
      <c r="A12" s="106" t="s">
        <v>176</v>
      </c>
      <c r="B12" s="111">
        <f>C12-0.7</f>
        <v>18.1</v>
      </c>
      <c r="C12" s="111">
        <f>D12-0.7</f>
        <v>18.8</v>
      </c>
      <c r="D12" s="112">
        <v>19.5</v>
      </c>
      <c r="E12" s="111">
        <f>D12+0.7</f>
        <v>20.2</v>
      </c>
      <c r="F12" s="111">
        <f>E12+0.7</f>
        <v>20.9</v>
      </c>
      <c r="G12" s="111">
        <f>F12+1</f>
        <v>21.9</v>
      </c>
      <c r="H12" s="113" t="s">
        <v>167</v>
      </c>
      <c r="I12" s="348"/>
      <c r="J12" s="349"/>
      <c r="K12" s="349"/>
      <c r="L12" s="349" t="s">
        <v>177</v>
      </c>
      <c r="M12" s="349" t="s">
        <v>178</v>
      </c>
      <c r="N12" s="349" t="s">
        <v>175</v>
      </c>
      <c r="O12" s="349"/>
      <c r="P12" s="355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0" customHeight="1" spans="1:257">
      <c r="A13" s="106" t="s">
        <v>179</v>
      </c>
      <c r="B13" s="111">
        <f>C13-0.7</f>
        <v>16.1</v>
      </c>
      <c r="C13" s="111">
        <f>D13-0.7</f>
        <v>16.8</v>
      </c>
      <c r="D13" s="112">
        <v>17.5</v>
      </c>
      <c r="E13" s="111">
        <f>D13+0.7</f>
        <v>18.2</v>
      </c>
      <c r="F13" s="111">
        <f>E13+0.7</f>
        <v>18.9</v>
      </c>
      <c r="G13" s="111">
        <f>F13+1</f>
        <v>19.9</v>
      </c>
      <c r="H13" s="113">
        <v>0</v>
      </c>
      <c r="I13" s="348"/>
      <c r="J13" s="349"/>
      <c r="K13" s="349"/>
      <c r="L13" s="349" t="s">
        <v>159</v>
      </c>
      <c r="M13" s="349" t="s">
        <v>160</v>
      </c>
      <c r="N13" s="349" t="s">
        <v>160</v>
      </c>
      <c r="O13" s="349"/>
      <c r="P13" s="355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0" customHeight="1" spans="1:257">
      <c r="A14" s="106" t="s">
        <v>180</v>
      </c>
      <c r="B14" s="111">
        <f>C14-1</f>
        <v>45</v>
      </c>
      <c r="C14" s="111">
        <f>D14-1</f>
        <v>46</v>
      </c>
      <c r="D14" s="116">
        <v>47</v>
      </c>
      <c r="E14" s="111">
        <f>D14+1</f>
        <v>48</v>
      </c>
      <c r="F14" s="111">
        <f>E14+1</f>
        <v>49</v>
      </c>
      <c r="G14" s="111">
        <f>F14+1.5</f>
        <v>50.5</v>
      </c>
      <c r="H14" s="117"/>
      <c r="I14" s="348"/>
      <c r="J14" s="349"/>
      <c r="K14" s="349"/>
      <c r="L14" s="349" t="s">
        <v>175</v>
      </c>
      <c r="M14" s="349" t="s">
        <v>175</v>
      </c>
      <c r="N14" s="349" t="s">
        <v>181</v>
      </c>
      <c r="O14" s="349"/>
      <c r="P14" s="355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0" customHeight="1" spans="1:257">
      <c r="A15" s="116" t="s">
        <v>182</v>
      </c>
      <c r="B15" s="111">
        <f t="shared" ref="B15:B17" si="5">C15</f>
        <v>14</v>
      </c>
      <c r="C15" s="111">
        <f>D15-0.5</f>
        <v>14</v>
      </c>
      <c r="D15" s="112">
        <v>14.5</v>
      </c>
      <c r="E15" s="111">
        <f t="shared" ref="E15:G15" si="6">D15+0.5</f>
        <v>15</v>
      </c>
      <c r="F15" s="111">
        <f t="shared" si="6"/>
        <v>15.5</v>
      </c>
      <c r="G15" s="111">
        <f t="shared" si="6"/>
        <v>16</v>
      </c>
      <c r="H15" s="117"/>
      <c r="I15" s="348"/>
      <c r="J15" s="349"/>
      <c r="K15" s="349"/>
      <c r="L15" s="349" t="s">
        <v>160</v>
      </c>
      <c r="M15" s="349" t="s">
        <v>160</v>
      </c>
      <c r="N15" s="349" t="s">
        <v>183</v>
      </c>
      <c r="O15" s="349"/>
      <c r="P15" s="35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0" customHeight="1" spans="1:257">
      <c r="A16" s="116" t="s">
        <v>184</v>
      </c>
      <c r="B16" s="111">
        <f t="shared" si="5"/>
        <v>3</v>
      </c>
      <c r="C16" s="111">
        <f>D16</f>
        <v>3</v>
      </c>
      <c r="D16" s="112">
        <v>3</v>
      </c>
      <c r="E16" s="111">
        <f>D16</f>
        <v>3</v>
      </c>
      <c r="F16" s="111">
        <f>D16</f>
        <v>3</v>
      </c>
      <c r="G16" s="111">
        <f>D16</f>
        <v>3</v>
      </c>
      <c r="H16" s="117"/>
      <c r="I16" s="348"/>
      <c r="J16" s="349"/>
      <c r="K16" s="349"/>
      <c r="L16" s="349" t="s">
        <v>160</v>
      </c>
      <c r="M16" s="349" t="s">
        <v>160</v>
      </c>
      <c r="N16" s="349"/>
      <c r="O16" s="349"/>
      <c r="P16" s="355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0" customHeight="1" spans="1:257">
      <c r="A17" s="116" t="s">
        <v>185</v>
      </c>
      <c r="B17" s="111">
        <f t="shared" si="5"/>
        <v>1.8</v>
      </c>
      <c r="C17" s="111">
        <f>D17</f>
        <v>1.8</v>
      </c>
      <c r="D17" s="112">
        <v>1.8</v>
      </c>
      <c r="E17" s="111">
        <f>D17</f>
        <v>1.8</v>
      </c>
      <c r="F17" s="111">
        <f>D17</f>
        <v>1.8</v>
      </c>
      <c r="G17" s="111">
        <f>D17</f>
        <v>1.8</v>
      </c>
      <c r="H17" s="117"/>
      <c r="I17" s="348"/>
      <c r="J17" s="349"/>
      <c r="K17" s="349"/>
      <c r="L17" s="349" t="s">
        <v>160</v>
      </c>
      <c r="M17" s="349" t="s">
        <v>160</v>
      </c>
      <c r="N17" s="349"/>
      <c r="O17" s="349"/>
      <c r="P17" s="35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120"/>
      <c r="B18" s="121"/>
      <c r="C18" s="121"/>
      <c r="D18" s="121"/>
      <c r="E18" s="121"/>
      <c r="F18" s="121"/>
      <c r="G18" s="121"/>
      <c r="H18" s="122"/>
      <c r="I18" s="348"/>
      <c r="J18" s="349"/>
      <c r="K18" s="349"/>
      <c r="L18" s="349"/>
      <c r="M18" s="349"/>
      <c r="N18" s="349"/>
      <c r="O18" s="349"/>
      <c r="P18" s="35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358"/>
      <c r="B19" s="359"/>
      <c r="C19" s="359"/>
      <c r="D19" s="359"/>
      <c r="E19" s="360"/>
      <c r="F19" s="359"/>
      <c r="G19" s="359"/>
      <c r="H19" s="359"/>
      <c r="I19" s="361"/>
      <c r="J19" s="362"/>
      <c r="K19" s="362"/>
      <c r="L19" s="363"/>
      <c r="M19" s="362"/>
      <c r="N19" s="362"/>
      <c r="O19" s="363"/>
      <c r="P19" s="36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7.25" spans="1:257">
      <c r="A20" s="127"/>
      <c r="B20" s="127"/>
      <c r="C20" s="128"/>
      <c r="D20" s="128"/>
      <c r="E20" s="129"/>
      <c r="F20" s="128"/>
      <c r="G20" s="128"/>
      <c r="H20" s="128"/>
      <c r="P20" s="327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30" t="s">
        <v>186</v>
      </c>
      <c r="B21" s="130"/>
      <c r="C21" s="131"/>
      <c r="D21" s="131"/>
      <c r="P21" s="327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1:257">
      <c r="C22" s="89"/>
      <c r="D22" s="89"/>
      <c r="J22" s="132" t="s">
        <v>187</v>
      </c>
      <c r="K22" s="133">
        <v>45994</v>
      </c>
      <c r="L22" s="132" t="s">
        <v>188</v>
      </c>
      <c r="M22" s="132" t="s">
        <v>137</v>
      </c>
      <c r="N22" s="132" t="s">
        <v>189</v>
      </c>
      <c r="O22" s="88" t="s">
        <v>140</v>
      </c>
      <c r="P22" s="327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4"/>
    </sheetView>
  </sheetViews>
  <sheetFormatPr defaultColWidth="10" defaultRowHeight="16.5" customHeight="1"/>
  <cols>
    <col min="1" max="1" width="10.875" style="230" customWidth="1"/>
    <col min="2" max="16384" width="10" style="230"/>
  </cols>
  <sheetData>
    <row r="1" ht="22.5" customHeight="1" spans="1:16">
      <c r="A1" s="137" t="s">
        <v>190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ht="17.25" customHeight="1" spans="1:16">
      <c r="A2" s="231" t="s">
        <v>53</v>
      </c>
      <c r="B2" s="232"/>
      <c r="C2" s="232"/>
      <c r="D2" s="233" t="s">
        <v>55</v>
      </c>
      <c r="E2" s="233"/>
      <c r="F2" s="232" t="s">
        <v>56</v>
      </c>
      <c r="G2" s="232"/>
      <c r="H2" s="234" t="s">
        <v>57</v>
      </c>
      <c r="I2" s="235" t="s">
        <v>56</v>
      </c>
      <c r="J2" s="235"/>
      <c r="K2" s="236"/>
    </row>
    <row r="3" customHeight="1" spans="1:16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customHeight="1" spans="1:16">
      <c r="A4" s="243" t="s">
        <v>61</v>
      </c>
      <c r="B4" s="143"/>
      <c r="C4" s="144"/>
      <c r="D4" s="243" t="s">
        <v>63</v>
      </c>
      <c r="E4" s="244"/>
      <c r="F4" s="245"/>
      <c r="G4" s="246"/>
      <c r="H4" s="243" t="s">
        <v>191</v>
      </c>
      <c r="I4" s="244"/>
      <c r="J4" s="143" t="s">
        <v>65</v>
      </c>
      <c r="K4" s="144" t="s">
        <v>66</v>
      </c>
    </row>
    <row r="5" customHeight="1" spans="1:16">
      <c r="A5" s="247" t="s">
        <v>67</v>
      </c>
      <c r="B5" s="143"/>
      <c r="C5" s="144"/>
      <c r="D5" s="243" t="s">
        <v>192</v>
      </c>
      <c r="E5" s="244"/>
      <c r="F5" s="245"/>
      <c r="G5" s="246"/>
      <c r="H5" s="243" t="s">
        <v>193</v>
      </c>
      <c r="I5" s="244"/>
      <c r="J5" s="143" t="s">
        <v>65</v>
      </c>
      <c r="K5" s="144" t="s">
        <v>66</v>
      </c>
    </row>
    <row r="6" customHeight="1" spans="1:16">
      <c r="A6" s="243" t="s">
        <v>71</v>
      </c>
      <c r="B6" s="248"/>
      <c r="C6" s="249"/>
      <c r="D6" s="243" t="s">
        <v>194</v>
      </c>
      <c r="E6" s="244"/>
      <c r="F6" s="245"/>
      <c r="G6" s="246"/>
      <c r="H6" s="243" t="s">
        <v>195</v>
      </c>
      <c r="I6" s="244"/>
      <c r="J6" s="244"/>
      <c r="K6" s="250"/>
    </row>
    <row r="7" customHeight="1" spans="1:16">
      <c r="A7" s="243" t="s">
        <v>75</v>
      </c>
      <c r="B7" s="251"/>
      <c r="C7" s="252"/>
      <c r="D7" s="243" t="s">
        <v>196</v>
      </c>
      <c r="E7" s="244"/>
      <c r="F7" s="245"/>
      <c r="G7" s="246"/>
      <c r="H7" s="253"/>
      <c r="I7" s="143"/>
      <c r="J7" s="143"/>
      <c r="K7" s="144"/>
    </row>
    <row r="8" customHeight="1" spans="1:16">
      <c r="A8" s="254" t="s">
        <v>78</v>
      </c>
      <c r="B8" s="251"/>
      <c r="C8" s="252"/>
      <c r="D8" s="255" t="s">
        <v>79</v>
      </c>
      <c r="E8" s="256"/>
      <c r="F8" s="257"/>
      <c r="G8" s="258"/>
      <c r="H8" s="255"/>
      <c r="I8" s="256"/>
      <c r="J8" s="256"/>
      <c r="K8" s="259"/>
      <c r="P8" s="165" t="s">
        <v>197</v>
      </c>
    </row>
    <row r="9" customHeight="1" spans="1:16">
      <c r="A9" s="260" t="s">
        <v>198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6">
      <c r="A10" s="261" t="s">
        <v>83</v>
      </c>
      <c r="B10" s="262" t="s">
        <v>84</v>
      </c>
      <c r="C10" s="263" t="s">
        <v>85</v>
      </c>
      <c r="D10" s="264"/>
      <c r="E10" s="265" t="s">
        <v>88</v>
      </c>
      <c r="F10" s="262" t="s">
        <v>84</v>
      </c>
      <c r="G10" s="263" t="s">
        <v>85</v>
      </c>
      <c r="H10" s="262"/>
      <c r="I10" s="265" t="s">
        <v>86</v>
      </c>
      <c r="J10" s="262" t="s">
        <v>84</v>
      </c>
      <c r="K10" s="266" t="s">
        <v>85</v>
      </c>
    </row>
    <row r="11" customHeight="1" spans="1:16">
      <c r="A11" s="247" t="s">
        <v>89</v>
      </c>
      <c r="B11" s="267" t="s">
        <v>84</v>
      </c>
      <c r="C11" s="143" t="s">
        <v>85</v>
      </c>
      <c r="D11" s="268"/>
      <c r="E11" s="269" t="s">
        <v>91</v>
      </c>
      <c r="F11" s="267" t="s">
        <v>84</v>
      </c>
      <c r="G11" s="143" t="s">
        <v>85</v>
      </c>
      <c r="H11" s="267"/>
      <c r="I11" s="269" t="s">
        <v>96</v>
      </c>
      <c r="J11" s="267" t="s">
        <v>84</v>
      </c>
      <c r="K11" s="144" t="s">
        <v>85</v>
      </c>
    </row>
    <row r="12" customHeight="1" spans="1:16">
      <c r="A12" s="255" t="s">
        <v>123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9"/>
    </row>
    <row r="13" customHeight="1" spans="1:16">
      <c r="A13" s="270" t="s">
        <v>199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6">
      <c r="A14" s="271" t="s">
        <v>200</v>
      </c>
      <c r="B14" s="272"/>
      <c r="C14" s="272"/>
      <c r="D14" s="272"/>
      <c r="E14" s="272"/>
      <c r="F14" s="272"/>
      <c r="G14" s="272"/>
      <c r="H14" s="273"/>
      <c r="I14" s="274"/>
      <c r="J14" s="274"/>
      <c r="K14" s="275"/>
    </row>
    <row r="15" customHeight="1" spans="1:16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customHeight="1" spans="1:16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customHeight="1" spans="1:11">
      <c r="A17" s="270" t="s">
        <v>201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6" t="s">
        <v>202</v>
      </c>
      <c r="B18" s="287"/>
      <c r="C18" s="287"/>
      <c r="D18" s="287"/>
      <c r="E18" s="287"/>
      <c r="F18" s="287"/>
      <c r="G18" s="287"/>
      <c r="H18" s="287"/>
      <c r="I18" s="274"/>
      <c r="J18" s="274"/>
      <c r="K18" s="275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customHeight="1" spans="1:11">
      <c r="A21" s="288" t="s">
        <v>120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38" t="s">
        <v>121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2"/>
    </row>
    <row r="23" customHeight="1" spans="1:11">
      <c r="A23" s="155" t="s">
        <v>122</v>
      </c>
      <c r="B23" s="156"/>
      <c r="C23" s="143" t="s">
        <v>65</v>
      </c>
      <c r="D23" s="143" t="s">
        <v>66</v>
      </c>
      <c r="E23" s="153"/>
      <c r="F23" s="153"/>
      <c r="G23" s="153"/>
      <c r="H23" s="153"/>
      <c r="I23" s="153"/>
      <c r="J23" s="153"/>
      <c r="K23" s="154"/>
    </row>
    <row r="24" customHeight="1" spans="1:11">
      <c r="A24" s="289" t="s">
        <v>203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290"/>
    </row>
    <row r="25" customHeight="1" spans="1:1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customHeight="1" spans="1:11">
      <c r="A26" s="260" t="s">
        <v>129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7" t="s">
        <v>130</v>
      </c>
      <c r="B27" s="263" t="s">
        <v>94</v>
      </c>
      <c r="C27" s="263" t="s">
        <v>95</v>
      </c>
      <c r="D27" s="263" t="s">
        <v>87</v>
      </c>
      <c r="E27" s="238" t="s">
        <v>131</v>
      </c>
      <c r="F27" s="263" t="s">
        <v>94</v>
      </c>
      <c r="G27" s="263" t="s">
        <v>95</v>
      </c>
      <c r="H27" s="263" t="s">
        <v>87</v>
      </c>
      <c r="I27" s="238" t="s">
        <v>132</v>
      </c>
      <c r="J27" s="263" t="s">
        <v>94</v>
      </c>
      <c r="K27" s="266" t="s">
        <v>95</v>
      </c>
    </row>
    <row r="28" customHeight="1" spans="1:11">
      <c r="A28" s="294" t="s">
        <v>86</v>
      </c>
      <c r="B28" s="143" t="s">
        <v>94</v>
      </c>
      <c r="C28" s="143" t="s">
        <v>95</v>
      </c>
      <c r="D28" s="143" t="s">
        <v>87</v>
      </c>
      <c r="E28" s="295" t="s">
        <v>93</v>
      </c>
      <c r="F28" s="143" t="s">
        <v>94</v>
      </c>
      <c r="G28" s="143" t="s">
        <v>95</v>
      </c>
      <c r="H28" s="143" t="s">
        <v>87</v>
      </c>
      <c r="I28" s="295" t="s">
        <v>104</v>
      </c>
      <c r="J28" s="143" t="s">
        <v>94</v>
      </c>
      <c r="K28" s="144" t="s">
        <v>95</v>
      </c>
    </row>
    <row r="29" customHeight="1" spans="1:11">
      <c r="A29" s="243" t="s">
        <v>97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customHeight="1" spans="1:11">
      <c r="A31" s="301" t="s">
        <v>204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ht="21" customHeight="1" spans="1:11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ht="21" customHeight="1" spans="1:1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07"/>
    </row>
    <row r="35" ht="21" customHeight="1" spans="1:1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ht="21" customHeight="1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ht="21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ht="21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7"/>
    </row>
    <row r="39" ht="21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7"/>
    </row>
    <row r="40" ht="21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7"/>
    </row>
    <row r="41" ht="21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7"/>
    </row>
    <row r="42" ht="21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7"/>
    </row>
    <row r="43" ht="17.25" customHeight="1" spans="1:11">
      <c r="A43" s="298" t="s">
        <v>128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00"/>
    </row>
    <row r="44" customHeight="1" spans="1:11">
      <c r="A44" s="301" t="s">
        <v>205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8" t="s">
        <v>123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ht="18" customHeight="1" spans="1:11">
      <c r="A46" s="308" t="s">
        <v>206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ht="18" customHeight="1" spans="1:1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ht="21" customHeight="1" spans="1:11">
      <c r="A48" s="311" t="s">
        <v>134</v>
      </c>
      <c r="B48" s="312" t="s">
        <v>135</v>
      </c>
      <c r="C48" s="312"/>
      <c r="D48" s="313" t="s">
        <v>136</v>
      </c>
      <c r="E48" s="313" t="s">
        <v>207</v>
      </c>
      <c r="F48" s="313" t="s">
        <v>138</v>
      </c>
      <c r="G48" s="314">
        <v>45257</v>
      </c>
      <c r="H48" s="315" t="s">
        <v>139</v>
      </c>
      <c r="I48" s="315"/>
      <c r="J48" s="312" t="s">
        <v>140</v>
      </c>
      <c r="K48" s="316"/>
    </row>
    <row r="49" customHeight="1" spans="1:11">
      <c r="A49" s="317" t="s">
        <v>141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ht="21" customHeight="1" spans="1:11">
      <c r="A52" s="311" t="s">
        <v>134</v>
      </c>
      <c r="B52" s="312" t="s">
        <v>135</v>
      </c>
      <c r="C52" s="312"/>
      <c r="D52" s="313" t="s">
        <v>136</v>
      </c>
      <c r="E52" s="313" t="s">
        <v>207</v>
      </c>
      <c r="F52" s="313" t="s">
        <v>138</v>
      </c>
      <c r="G52" s="314">
        <v>45257</v>
      </c>
      <c r="H52" s="315" t="s">
        <v>139</v>
      </c>
      <c r="I52" s="315"/>
      <c r="J52" s="312" t="s">
        <v>140</v>
      </c>
      <c r="K52" s="31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I4" sqref="I4:T17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10.625" style="88" customWidth="1"/>
    <col min="15" max="20" width="10.625" style="215" customWidth="1"/>
    <col min="21" max="252" width="9" style="88"/>
    <col min="253" max="16384" width="9" style="91"/>
  </cols>
  <sheetData>
    <row r="1" s="88" customFormat="1" ht="29" customHeight="1" spans="1:255">
      <c r="A1" s="92" t="s">
        <v>144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16"/>
      <c r="P1" s="216"/>
      <c r="Q1" s="216"/>
      <c r="R1" s="216"/>
      <c r="S1" s="216"/>
      <c r="T1" s="216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217" t="s">
        <v>62</v>
      </c>
      <c r="C2" s="218"/>
      <c r="D2" s="98" t="s">
        <v>67</v>
      </c>
      <c r="E2" s="99" t="s">
        <v>68</v>
      </c>
      <c r="F2" s="99"/>
      <c r="G2" s="99"/>
      <c r="H2" s="219"/>
      <c r="I2" s="95" t="s">
        <v>57</v>
      </c>
      <c r="J2" s="101" t="s">
        <v>56</v>
      </c>
      <c r="K2" s="101"/>
      <c r="L2" s="101"/>
      <c r="M2" s="101"/>
      <c r="N2" s="101"/>
      <c r="O2" s="220"/>
      <c r="P2" s="220"/>
      <c r="Q2" s="220"/>
      <c r="R2" s="220"/>
      <c r="S2" s="220"/>
      <c r="T2" s="220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2" t="s">
        <v>145</v>
      </c>
      <c r="B3" s="103" t="s">
        <v>146</v>
      </c>
      <c r="C3" s="104"/>
      <c r="D3" s="103"/>
      <c r="E3" s="103"/>
      <c r="F3" s="103"/>
      <c r="G3" s="103"/>
      <c r="H3" s="219"/>
      <c r="I3" s="105" t="s">
        <v>208</v>
      </c>
      <c r="J3" s="105"/>
      <c r="K3" s="105"/>
      <c r="L3" s="105"/>
      <c r="M3" s="105"/>
      <c r="N3" s="105"/>
      <c r="O3" s="220"/>
      <c r="P3" s="220"/>
      <c r="Q3" s="220"/>
      <c r="R3" s="220"/>
      <c r="S3" s="220"/>
      <c r="T3" s="220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8" spans="1:255">
      <c r="A4" s="102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219"/>
      <c r="I4" s="221"/>
      <c r="J4" s="221"/>
      <c r="K4" s="221"/>
      <c r="L4" s="221"/>
      <c r="M4" s="221"/>
      <c r="N4" s="221"/>
      <c r="O4" s="221"/>
      <c r="P4" s="220"/>
      <c r="Q4" s="221"/>
      <c r="R4" s="221"/>
      <c r="S4" s="221"/>
      <c r="T4" s="22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20" customHeight="1" spans="1:255">
      <c r="A5" s="102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21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0" customHeight="1" spans="1:255">
      <c r="A6" s="106" t="s">
        <v>156</v>
      </c>
      <c r="B6" s="111">
        <f>C6-1</f>
        <v>68</v>
      </c>
      <c r="C6" s="111">
        <f>D6-2</f>
        <v>69</v>
      </c>
      <c r="D6" s="112">
        <v>71</v>
      </c>
      <c r="E6" s="111">
        <f>D6+2</f>
        <v>73</v>
      </c>
      <c r="F6" s="111">
        <f>E6+2</f>
        <v>75</v>
      </c>
      <c r="G6" s="111">
        <f>F6+1</f>
        <v>76</v>
      </c>
      <c r="H6" s="219"/>
      <c r="I6" s="109"/>
      <c r="J6" s="109"/>
      <c r="K6" s="222"/>
      <c r="L6" s="109"/>
      <c r="M6" s="109"/>
      <c r="N6" s="109"/>
      <c r="O6" s="109"/>
      <c r="P6" s="114"/>
      <c r="Q6" s="114"/>
      <c r="R6" s="114"/>
      <c r="S6" s="114"/>
      <c r="T6" s="114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0" customHeight="1" spans="1:255">
      <c r="A7" s="106" t="s">
        <v>161</v>
      </c>
      <c r="B7" s="111">
        <f t="shared" ref="B7:B9" si="0">C7-4</f>
        <v>102</v>
      </c>
      <c r="C7" s="111">
        <f t="shared" ref="C7:C9" si="1">D7-4</f>
        <v>106</v>
      </c>
      <c r="D7" s="115" t="s">
        <v>162</v>
      </c>
      <c r="E7" s="111">
        <f t="shared" ref="E7:E9" si="2">D7+4</f>
        <v>114</v>
      </c>
      <c r="F7" s="111">
        <f>E7+4</f>
        <v>118</v>
      </c>
      <c r="G7" s="111">
        <f t="shared" ref="G7:G9" si="3">F7+6</f>
        <v>124</v>
      </c>
      <c r="H7" s="219"/>
      <c r="I7" s="109"/>
      <c r="J7" s="109"/>
      <c r="K7" s="109"/>
      <c r="L7" s="109"/>
      <c r="M7" s="109"/>
      <c r="N7" s="109"/>
      <c r="O7" s="109"/>
      <c r="P7" s="114"/>
      <c r="Q7" s="114"/>
      <c r="R7" s="114"/>
      <c r="S7" s="114"/>
      <c r="T7" s="114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0" customHeight="1" spans="1:255">
      <c r="A8" s="106" t="s">
        <v>164</v>
      </c>
      <c r="B8" s="111">
        <f t="shared" si="0"/>
        <v>100</v>
      </c>
      <c r="C8" s="111">
        <f t="shared" si="1"/>
        <v>104</v>
      </c>
      <c r="D8" s="115" t="s">
        <v>165</v>
      </c>
      <c r="E8" s="111">
        <f t="shared" si="2"/>
        <v>112</v>
      </c>
      <c r="F8" s="111">
        <f>E8+5</f>
        <v>117</v>
      </c>
      <c r="G8" s="111">
        <f t="shared" si="3"/>
        <v>123</v>
      </c>
      <c r="H8" s="21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0" customHeight="1" spans="1:255">
      <c r="A9" s="106" t="s">
        <v>166</v>
      </c>
      <c r="B9" s="116">
        <f t="shared" si="0"/>
        <v>100</v>
      </c>
      <c r="C9" s="116">
        <f t="shared" si="1"/>
        <v>104</v>
      </c>
      <c r="D9" s="116" t="s">
        <v>165</v>
      </c>
      <c r="E9" s="116">
        <f t="shared" si="2"/>
        <v>112</v>
      </c>
      <c r="F9" s="116">
        <f>E9+5</f>
        <v>117</v>
      </c>
      <c r="G9" s="116">
        <f t="shared" si="3"/>
        <v>123</v>
      </c>
      <c r="H9" s="219"/>
      <c r="I9" s="109"/>
      <c r="J9" s="109"/>
      <c r="K9" s="109"/>
      <c r="L9" s="109"/>
      <c r="M9" s="109"/>
      <c r="N9" s="109"/>
      <c r="O9" s="109"/>
      <c r="P9" s="114"/>
      <c r="Q9" s="114"/>
      <c r="R9" s="114"/>
      <c r="S9" s="114"/>
      <c r="T9" s="114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0" customHeight="1" spans="1:255">
      <c r="A10" s="106" t="s">
        <v>169</v>
      </c>
      <c r="B10" s="111">
        <f>C10-1.2</f>
        <v>44.6</v>
      </c>
      <c r="C10" s="111">
        <f>D10-1.2</f>
        <v>45.8</v>
      </c>
      <c r="D10" s="112">
        <v>47</v>
      </c>
      <c r="E10" s="111">
        <f>D10+1.2</f>
        <v>48.2</v>
      </c>
      <c r="F10" s="111">
        <f>E10+1.2</f>
        <v>49.4</v>
      </c>
      <c r="G10" s="111">
        <f>F10+1.4</f>
        <v>50.8</v>
      </c>
      <c r="H10" s="219"/>
      <c r="I10" s="109"/>
      <c r="J10" s="109"/>
      <c r="K10" s="109"/>
      <c r="L10" s="109"/>
      <c r="M10" s="109"/>
      <c r="N10" s="109"/>
      <c r="O10" s="109"/>
      <c r="P10" s="114"/>
      <c r="Q10" s="114"/>
      <c r="R10" s="114"/>
      <c r="S10" s="114"/>
      <c r="T10" s="114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0" customHeight="1" spans="1:255">
      <c r="A11" s="106" t="s">
        <v>173</v>
      </c>
      <c r="B11" s="111">
        <f>C11-0.5</f>
        <v>19.5</v>
      </c>
      <c r="C11" s="111">
        <f>D11-0.5</f>
        <v>20</v>
      </c>
      <c r="D11" s="112">
        <v>20.5</v>
      </c>
      <c r="E11" s="111">
        <f t="shared" ref="E11:G11" si="4">D11+0.5</f>
        <v>21</v>
      </c>
      <c r="F11" s="111">
        <f t="shared" si="4"/>
        <v>21.5</v>
      </c>
      <c r="G11" s="111">
        <f t="shared" si="4"/>
        <v>22</v>
      </c>
      <c r="H11" s="21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14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0" customHeight="1" spans="1:255">
      <c r="A12" s="106" t="s">
        <v>176</v>
      </c>
      <c r="B12" s="111">
        <f>C12-0.7</f>
        <v>18.1</v>
      </c>
      <c r="C12" s="111">
        <f>D12-0.7</f>
        <v>18.8</v>
      </c>
      <c r="D12" s="112">
        <v>19.5</v>
      </c>
      <c r="E12" s="111">
        <f>D12+0.7</f>
        <v>20.2</v>
      </c>
      <c r="F12" s="111">
        <f>E12+0.7</f>
        <v>20.9</v>
      </c>
      <c r="G12" s="111">
        <f>F12+1</f>
        <v>21.9</v>
      </c>
      <c r="H12" s="219"/>
      <c r="I12" s="109"/>
      <c r="J12" s="109"/>
      <c r="K12" s="109"/>
      <c r="L12" s="109"/>
      <c r="M12" s="109"/>
      <c r="N12" s="109"/>
      <c r="O12" s="109"/>
      <c r="P12" s="114"/>
      <c r="Q12" s="114"/>
      <c r="R12" s="114"/>
      <c r="S12" s="114"/>
      <c r="T12" s="114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0" customHeight="1" spans="1:255">
      <c r="A13" s="106" t="s">
        <v>179</v>
      </c>
      <c r="B13" s="111">
        <f>C13-0.7</f>
        <v>16.1</v>
      </c>
      <c r="C13" s="111">
        <f>D13-0.7</f>
        <v>16.8</v>
      </c>
      <c r="D13" s="112">
        <v>17.5</v>
      </c>
      <c r="E13" s="111">
        <f>D13+0.7</f>
        <v>18.2</v>
      </c>
      <c r="F13" s="111">
        <f>E13+0.7</f>
        <v>18.9</v>
      </c>
      <c r="G13" s="111">
        <f>F13+1</f>
        <v>19.9</v>
      </c>
      <c r="H13" s="219"/>
      <c r="I13" s="109"/>
      <c r="J13" s="109"/>
      <c r="K13" s="109"/>
      <c r="L13" s="109"/>
      <c r="M13" s="109"/>
      <c r="N13" s="109"/>
      <c r="O13" s="109"/>
      <c r="P13" s="114"/>
      <c r="Q13" s="114"/>
      <c r="R13" s="114"/>
      <c r="S13" s="114"/>
      <c r="T13" s="114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0" customHeight="1" spans="1:255">
      <c r="A14" s="106" t="s">
        <v>180</v>
      </c>
      <c r="B14" s="111">
        <f>C14-1</f>
        <v>45</v>
      </c>
      <c r="C14" s="111">
        <f>D14-1</f>
        <v>46</v>
      </c>
      <c r="D14" s="116">
        <v>47</v>
      </c>
      <c r="E14" s="111">
        <f>D14+1</f>
        <v>48</v>
      </c>
      <c r="F14" s="111">
        <f>E14+1</f>
        <v>49</v>
      </c>
      <c r="G14" s="111">
        <f>F14+1.5</f>
        <v>50.5</v>
      </c>
      <c r="H14" s="21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0" customHeight="1" spans="1:255">
      <c r="A15" s="116" t="s">
        <v>182</v>
      </c>
      <c r="B15" s="111">
        <f t="shared" ref="B15:B17" si="5">C15</f>
        <v>14</v>
      </c>
      <c r="C15" s="111">
        <f>D15-0.5</f>
        <v>14</v>
      </c>
      <c r="D15" s="112">
        <v>14.5</v>
      </c>
      <c r="E15" s="111">
        <f t="shared" ref="E15:G15" si="6">D15+0.5</f>
        <v>15</v>
      </c>
      <c r="F15" s="111">
        <f t="shared" si="6"/>
        <v>15.5</v>
      </c>
      <c r="G15" s="111">
        <f t="shared" si="6"/>
        <v>16</v>
      </c>
      <c r="H15" s="21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0" customHeight="1" spans="1:255">
      <c r="A16" s="116" t="s">
        <v>184</v>
      </c>
      <c r="B16" s="111">
        <f t="shared" si="5"/>
        <v>3</v>
      </c>
      <c r="C16" s="111">
        <f>D16</f>
        <v>3</v>
      </c>
      <c r="D16" s="112">
        <v>3</v>
      </c>
      <c r="E16" s="111">
        <f>D16</f>
        <v>3</v>
      </c>
      <c r="F16" s="111">
        <f>D16</f>
        <v>3</v>
      </c>
      <c r="G16" s="111">
        <f>D16</f>
        <v>3</v>
      </c>
      <c r="H16" s="21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0" customHeight="1" spans="1:255">
      <c r="A17" s="116" t="s">
        <v>185</v>
      </c>
      <c r="B17" s="111">
        <f t="shared" si="5"/>
        <v>1.8</v>
      </c>
      <c r="C17" s="111">
        <f>D17</f>
        <v>1.8</v>
      </c>
      <c r="D17" s="112">
        <v>1.8</v>
      </c>
      <c r="E17" s="111">
        <f>D17</f>
        <v>1.8</v>
      </c>
      <c r="F17" s="111">
        <f>D17</f>
        <v>1.8</v>
      </c>
      <c r="G17" s="111">
        <f>D17</f>
        <v>1.8</v>
      </c>
      <c r="H17" s="21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0" customHeight="1" spans="1:255">
      <c r="A18" s="223"/>
      <c r="B18" s="224"/>
      <c r="C18" s="122"/>
      <c r="D18" s="122"/>
      <c r="E18" s="225"/>
      <c r="F18" s="122"/>
      <c r="G18" s="219"/>
      <c r="H18" s="219"/>
      <c r="I18" s="109"/>
      <c r="J18" s="109"/>
      <c r="K18" s="109"/>
      <c r="L18" s="109"/>
      <c r="M18" s="109"/>
      <c r="N18" s="109"/>
      <c r="O18" s="109"/>
      <c r="P18" s="114"/>
      <c r="Q18" s="114"/>
      <c r="R18" s="114"/>
      <c r="S18" s="114"/>
      <c r="T18" s="114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0" customHeight="1" spans="1:255">
      <c r="A19" s="226"/>
      <c r="B19" s="122"/>
      <c r="C19" s="122"/>
      <c r="D19" s="227"/>
      <c r="E19" s="122"/>
      <c r="F19" s="122"/>
      <c r="G19" s="119"/>
      <c r="H19" s="219"/>
      <c r="I19" s="109"/>
      <c r="J19" s="109"/>
      <c r="K19" s="109"/>
      <c r="L19" s="109"/>
      <c r="M19" s="109"/>
      <c r="N19" s="109"/>
      <c r="O19" s="109"/>
      <c r="P19" s="114"/>
      <c r="Q19" s="114"/>
      <c r="R19" s="114"/>
      <c r="S19" s="114"/>
      <c r="T19" s="114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0" customHeight="1" spans="1:255">
      <c r="A20" s="117"/>
      <c r="B20" s="124"/>
      <c r="C20" s="124"/>
      <c r="D20" s="125"/>
      <c r="E20" s="124"/>
      <c r="F20" s="124"/>
      <c r="G20" s="124"/>
      <c r="H20" s="219"/>
      <c r="I20" s="126"/>
      <c r="J20" s="126"/>
      <c r="K20" s="109"/>
      <c r="L20" s="126"/>
      <c r="M20" s="126"/>
      <c r="N20" s="109"/>
      <c r="O20" s="109"/>
      <c r="P20" s="114"/>
      <c r="Q20" s="114"/>
      <c r="R20" s="114"/>
      <c r="S20" s="114"/>
      <c r="T20" s="114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16.5" spans="1:255">
      <c r="A21" s="127"/>
      <c r="B21" s="128"/>
      <c r="C21" s="128"/>
      <c r="D21" s="129"/>
      <c r="E21" s="128"/>
      <c r="F21" s="128"/>
      <c r="G21" s="228"/>
      <c r="O21" s="216"/>
      <c r="P21" s="216"/>
      <c r="Q21" s="216"/>
      <c r="R21" s="216"/>
      <c r="S21" s="216"/>
      <c r="T21" s="216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spans="1:255">
      <c r="A22" s="130" t="s">
        <v>186</v>
      </c>
      <c r="B22" s="130"/>
      <c r="C22" s="131"/>
      <c r="O22" s="216"/>
      <c r="P22" s="216"/>
      <c r="Q22" s="216"/>
      <c r="R22" s="216"/>
      <c r="S22" s="216"/>
      <c r="T22" s="216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spans="1:255">
      <c r="C23" s="89"/>
      <c r="I23" s="132" t="s">
        <v>187</v>
      </c>
      <c r="J23" s="229">
        <v>45257</v>
      </c>
      <c r="K23" s="229"/>
      <c r="M23" s="132" t="s">
        <v>188</v>
      </c>
      <c r="N23" s="132" t="s">
        <v>207</v>
      </c>
      <c r="P23" s="132" t="s">
        <v>189</v>
      </c>
      <c r="Q23" s="132"/>
      <c r="R23" s="216" t="s">
        <v>140</v>
      </c>
      <c r="T23" s="216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B2" sqref="B2:C2"/>
    </sheetView>
  </sheetViews>
  <sheetFormatPr defaultColWidth="10.125" defaultRowHeight="14.25"/>
  <cols>
    <col min="1" max="1" width="9.625" style="136" customWidth="1"/>
    <col min="2" max="2" width="11.125" style="136" customWidth="1"/>
    <col min="3" max="3" width="9.125" style="136" customWidth="1"/>
    <col min="4" max="4" width="9.5" style="136" customWidth="1"/>
    <col min="5" max="5" width="11.375" style="136" customWidth="1"/>
    <col min="6" max="6" width="10.375" style="136" customWidth="1"/>
    <col min="7" max="7" width="9.5" style="136" customWidth="1"/>
    <col min="8" max="8" width="9.125" style="136" customWidth="1"/>
    <col min="9" max="9" width="8.125" style="136" customWidth="1"/>
    <col min="10" max="10" width="10.5" style="136" customWidth="1"/>
    <col min="11" max="11" width="12.125" style="136" customWidth="1"/>
    <col min="12" max="16384" width="10.125" style="136"/>
  </cols>
  <sheetData>
    <row r="1" ht="23.25" spans="1:13">
      <c r="A1" s="137" t="s">
        <v>209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ht="18" customHeight="1" spans="1:13">
      <c r="A2" s="138" t="s">
        <v>53</v>
      </c>
      <c r="B2" s="139" t="s">
        <v>54</v>
      </c>
      <c r="C2" s="139"/>
      <c r="D2" s="140" t="s">
        <v>61</v>
      </c>
      <c r="E2" s="141" t="s">
        <v>62</v>
      </c>
      <c r="F2" s="142" t="s">
        <v>210</v>
      </c>
      <c r="G2" s="143" t="s">
        <v>68</v>
      </c>
      <c r="H2" s="144"/>
      <c r="I2" s="145" t="s">
        <v>57</v>
      </c>
      <c r="J2" s="146" t="s">
        <v>56</v>
      </c>
      <c r="K2" s="147"/>
    </row>
    <row r="3" ht="18" customHeight="1" spans="1:13">
      <c r="A3" s="148" t="s">
        <v>75</v>
      </c>
      <c r="B3" s="149">
        <v>7547</v>
      </c>
      <c r="C3" s="149"/>
      <c r="D3" s="150" t="s">
        <v>211</v>
      </c>
      <c r="E3" s="151">
        <v>45285</v>
      </c>
      <c r="F3" s="152"/>
      <c r="G3" s="152"/>
      <c r="H3" s="153" t="s">
        <v>212</v>
      </c>
      <c r="I3" s="153"/>
      <c r="J3" s="153"/>
      <c r="K3" s="154"/>
    </row>
    <row r="4" ht="18" customHeight="1" spans="1:13">
      <c r="A4" s="155" t="s">
        <v>71</v>
      </c>
      <c r="B4" s="149">
        <v>8</v>
      </c>
      <c r="C4" s="149">
        <v>6</v>
      </c>
      <c r="D4" s="156" t="s">
        <v>213</v>
      </c>
      <c r="E4" s="152" t="s">
        <v>214</v>
      </c>
      <c r="F4" s="152"/>
      <c r="G4" s="152"/>
      <c r="H4" s="156" t="s">
        <v>215</v>
      </c>
      <c r="I4" s="156"/>
      <c r="J4" s="157" t="s">
        <v>65</v>
      </c>
      <c r="K4" s="158" t="s">
        <v>66</v>
      </c>
    </row>
    <row r="5" ht="18" customHeight="1" spans="1:13">
      <c r="A5" s="155" t="s">
        <v>216</v>
      </c>
      <c r="B5" s="149">
        <v>1</v>
      </c>
      <c r="C5" s="149"/>
      <c r="D5" s="150" t="s">
        <v>217</v>
      </c>
      <c r="E5" s="150"/>
      <c r="G5" s="150"/>
      <c r="H5" s="156" t="s">
        <v>218</v>
      </c>
      <c r="I5" s="156"/>
      <c r="J5" s="157" t="s">
        <v>65</v>
      </c>
      <c r="K5" s="158" t="s">
        <v>66</v>
      </c>
    </row>
    <row r="6" ht="18" customHeight="1" spans="1:13">
      <c r="A6" s="159" t="s">
        <v>219</v>
      </c>
      <c r="B6" s="160">
        <v>200</v>
      </c>
      <c r="C6" s="160"/>
      <c r="D6" s="161" t="s">
        <v>220</v>
      </c>
      <c r="E6" s="162"/>
      <c r="F6" s="162"/>
      <c r="G6" s="161"/>
      <c r="H6" s="163" t="s">
        <v>221</v>
      </c>
      <c r="I6" s="163"/>
      <c r="J6" s="162" t="s">
        <v>65</v>
      </c>
      <c r="K6" s="164" t="s">
        <v>66</v>
      </c>
      <c r="M6" s="165"/>
    </row>
    <row r="7" ht="18" customHeight="1" spans="1:13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3">
      <c r="A8" s="169" t="s">
        <v>222</v>
      </c>
      <c r="B8" s="142" t="s">
        <v>223</v>
      </c>
      <c r="C8" s="142" t="s">
        <v>224</v>
      </c>
      <c r="D8" s="142" t="s">
        <v>225</v>
      </c>
      <c r="E8" s="142" t="s">
        <v>226</v>
      </c>
      <c r="F8" s="142" t="s">
        <v>227</v>
      </c>
      <c r="G8" s="170" t="s">
        <v>78</v>
      </c>
      <c r="H8" s="171"/>
      <c r="I8" s="171"/>
      <c r="J8" s="171"/>
      <c r="K8" s="172"/>
    </row>
    <row r="9" ht="18" customHeight="1" spans="1:13">
      <c r="A9" s="155" t="s">
        <v>228</v>
      </c>
      <c r="B9" s="156"/>
      <c r="C9" s="157" t="s">
        <v>65</v>
      </c>
      <c r="D9" s="157" t="s">
        <v>66</v>
      </c>
      <c r="E9" s="150" t="s">
        <v>229</v>
      </c>
      <c r="F9" s="173" t="s">
        <v>230</v>
      </c>
      <c r="G9" s="174"/>
      <c r="H9" s="175"/>
      <c r="I9" s="175"/>
      <c r="J9" s="175"/>
      <c r="K9" s="176"/>
    </row>
    <row r="10" ht="18" customHeight="1" spans="1:13">
      <c r="A10" s="155" t="s">
        <v>231</v>
      </c>
      <c r="B10" s="156"/>
      <c r="C10" s="157" t="s">
        <v>65</v>
      </c>
      <c r="D10" s="157" t="s">
        <v>66</v>
      </c>
      <c r="E10" s="150" t="s">
        <v>232</v>
      </c>
      <c r="F10" s="173" t="s">
        <v>233</v>
      </c>
      <c r="G10" s="174" t="s">
        <v>234</v>
      </c>
      <c r="H10" s="175"/>
      <c r="I10" s="175"/>
      <c r="J10" s="175"/>
      <c r="K10" s="176"/>
    </row>
    <row r="11" ht="18" customHeight="1" spans="1:13">
      <c r="A11" s="177" t="s">
        <v>198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9"/>
    </row>
    <row r="12" ht="18" customHeight="1" spans="1:13">
      <c r="A12" s="148" t="s">
        <v>88</v>
      </c>
      <c r="B12" s="157" t="s">
        <v>84</v>
      </c>
      <c r="C12" s="157" t="s">
        <v>85</v>
      </c>
      <c r="D12" s="173"/>
      <c r="E12" s="150" t="s">
        <v>86</v>
      </c>
      <c r="F12" s="157" t="s">
        <v>84</v>
      </c>
      <c r="G12" s="157" t="s">
        <v>85</v>
      </c>
      <c r="H12" s="157"/>
      <c r="I12" s="150" t="s">
        <v>235</v>
      </c>
      <c r="J12" s="157" t="s">
        <v>84</v>
      </c>
      <c r="K12" s="158" t="s">
        <v>85</v>
      </c>
    </row>
    <row r="13" ht="18" customHeight="1" spans="1:13">
      <c r="A13" s="148" t="s">
        <v>91</v>
      </c>
      <c r="B13" s="157" t="s">
        <v>84</v>
      </c>
      <c r="C13" s="157" t="s">
        <v>85</v>
      </c>
      <c r="D13" s="173"/>
      <c r="E13" s="150" t="s">
        <v>96</v>
      </c>
      <c r="F13" s="157" t="s">
        <v>84</v>
      </c>
      <c r="G13" s="157" t="s">
        <v>85</v>
      </c>
      <c r="H13" s="157"/>
      <c r="I13" s="150" t="s">
        <v>236</v>
      </c>
      <c r="J13" s="157" t="s">
        <v>84</v>
      </c>
      <c r="K13" s="158" t="s">
        <v>85</v>
      </c>
    </row>
    <row r="14" ht="18" customHeight="1" spans="1:13">
      <c r="A14" s="159" t="s">
        <v>237</v>
      </c>
      <c r="B14" s="162" t="s">
        <v>84</v>
      </c>
      <c r="C14" s="162" t="s">
        <v>85</v>
      </c>
      <c r="D14" s="180"/>
      <c r="E14" s="161" t="s">
        <v>238</v>
      </c>
      <c r="F14" s="162" t="s">
        <v>84</v>
      </c>
      <c r="G14" s="162" t="s">
        <v>85</v>
      </c>
      <c r="H14" s="162"/>
      <c r="I14" s="161" t="s">
        <v>239</v>
      </c>
      <c r="J14" s="162" t="s">
        <v>84</v>
      </c>
      <c r="K14" s="164" t="s">
        <v>85</v>
      </c>
    </row>
    <row r="15" ht="18" customHeight="1" spans="1:13">
      <c r="A15" s="166"/>
      <c r="B15" s="181"/>
      <c r="C15" s="181"/>
      <c r="D15" s="167"/>
      <c r="E15" s="166"/>
      <c r="F15" s="181"/>
      <c r="G15" s="181"/>
      <c r="H15" s="181"/>
      <c r="I15" s="166"/>
      <c r="J15" s="181"/>
      <c r="K15" s="181"/>
    </row>
    <row r="16" s="134" customFormat="1" ht="18" customHeight="1" spans="1:13">
      <c r="A16" s="138" t="s">
        <v>240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2"/>
    </row>
    <row r="17" ht="18" customHeight="1" spans="1:11">
      <c r="A17" s="155" t="s">
        <v>241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83"/>
    </row>
    <row r="18" ht="18" customHeight="1" spans="1:11">
      <c r="A18" s="155" t="s">
        <v>242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83"/>
    </row>
    <row r="19" ht="22" customHeight="1" spans="1:11">
      <c r="A19" s="184"/>
      <c r="B19" s="157"/>
      <c r="C19" s="157"/>
      <c r="D19" s="157"/>
      <c r="E19" s="157"/>
      <c r="F19" s="157"/>
      <c r="G19" s="157"/>
      <c r="H19" s="157"/>
      <c r="I19" s="157"/>
      <c r="J19" s="157"/>
      <c r="K19" s="158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187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187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187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90"/>
    </row>
    <row r="24" ht="18" customHeight="1" spans="1:11">
      <c r="A24" s="155" t="s">
        <v>122</v>
      </c>
      <c r="B24" s="156"/>
      <c r="C24" s="157" t="s">
        <v>65</v>
      </c>
      <c r="D24" s="157" t="s">
        <v>66</v>
      </c>
      <c r="E24" s="153"/>
      <c r="F24" s="153"/>
      <c r="G24" s="153"/>
      <c r="H24" s="153"/>
      <c r="I24" s="153"/>
      <c r="J24" s="153"/>
      <c r="K24" s="154"/>
    </row>
    <row r="25" ht="18" customHeight="1" spans="1:11">
      <c r="A25" s="191" t="s">
        <v>243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3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244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96" t="s">
        <v>245</v>
      </c>
    </row>
    <row r="28" ht="23" customHeight="1" spans="1:11">
      <c r="A28" s="185" t="s">
        <v>246</v>
      </c>
      <c r="B28" s="186"/>
      <c r="C28" s="186"/>
      <c r="D28" s="186"/>
      <c r="E28" s="186"/>
      <c r="F28" s="186"/>
      <c r="G28" s="186"/>
      <c r="H28" s="186"/>
      <c r="I28" s="186"/>
      <c r="J28" s="197"/>
      <c r="K28" s="198">
        <v>1</v>
      </c>
    </row>
    <row r="29" ht="23" customHeight="1" spans="1:11">
      <c r="A29" s="185" t="s">
        <v>247</v>
      </c>
      <c r="B29" s="186"/>
      <c r="C29" s="186"/>
      <c r="D29" s="186"/>
      <c r="E29" s="186"/>
      <c r="F29" s="186"/>
      <c r="G29" s="186"/>
      <c r="H29" s="186"/>
      <c r="I29" s="186"/>
      <c r="J29" s="197"/>
      <c r="K29" s="176">
        <v>1</v>
      </c>
    </row>
    <row r="30" ht="23" customHeight="1" spans="1:11">
      <c r="A30" s="185" t="s">
        <v>248</v>
      </c>
      <c r="B30" s="186"/>
      <c r="C30" s="186"/>
      <c r="D30" s="186"/>
      <c r="E30" s="186"/>
      <c r="F30" s="186"/>
      <c r="G30" s="186"/>
      <c r="H30" s="186"/>
      <c r="I30" s="186"/>
      <c r="J30" s="197"/>
      <c r="K30" s="198">
        <v>2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97"/>
      <c r="K31" s="176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97"/>
      <c r="K32" s="19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97"/>
      <c r="K33" s="20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97"/>
      <c r="K34" s="176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197"/>
      <c r="K35" s="201"/>
    </row>
    <row r="36" ht="23" customHeight="1" spans="1:11">
      <c r="A36" s="202" t="s">
        <v>249</v>
      </c>
      <c r="B36" s="203"/>
      <c r="C36" s="203"/>
      <c r="D36" s="203"/>
      <c r="E36" s="203"/>
      <c r="F36" s="203"/>
      <c r="G36" s="203"/>
      <c r="H36" s="203"/>
      <c r="I36" s="203"/>
      <c r="J36" s="204"/>
      <c r="K36" s="205">
        <f>SUM(K28:K35)</f>
        <v>4</v>
      </c>
    </row>
    <row r="37" ht="18.75" customHeight="1" spans="1:11">
      <c r="A37" s="206" t="s">
        <v>250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="135" customFormat="1" ht="18.75" customHeight="1" spans="1:11">
      <c r="A38" s="155" t="s">
        <v>251</v>
      </c>
      <c r="B38" s="156"/>
      <c r="C38" s="156"/>
      <c r="D38" s="153" t="s">
        <v>252</v>
      </c>
      <c r="E38" s="153"/>
      <c r="F38" s="209" t="s">
        <v>253</v>
      </c>
      <c r="G38" s="210"/>
      <c r="H38" s="156" t="s">
        <v>254</v>
      </c>
      <c r="I38" s="156"/>
      <c r="J38" s="156" t="s">
        <v>255</v>
      </c>
      <c r="K38" s="183"/>
    </row>
    <row r="39" ht="18.75" customHeight="1" spans="1:11">
      <c r="A39" s="155" t="s">
        <v>123</v>
      </c>
      <c r="B39" s="156" t="s">
        <v>256</v>
      </c>
      <c r="C39" s="156"/>
      <c r="D39" s="156"/>
      <c r="E39" s="156"/>
      <c r="F39" s="156"/>
      <c r="G39" s="156"/>
      <c r="H39" s="156"/>
      <c r="I39" s="156"/>
      <c r="J39" s="156"/>
      <c r="K39" s="183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83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83"/>
    </row>
    <row r="42" ht="32.1" customHeight="1" spans="1:11">
      <c r="A42" s="159" t="s">
        <v>134</v>
      </c>
      <c r="B42" s="211" t="s">
        <v>257</v>
      </c>
      <c r="C42" s="211"/>
      <c r="D42" s="161" t="s">
        <v>258</v>
      </c>
      <c r="E42" s="180" t="s">
        <v>207</v>
      </c>
      <c r="F42" s="161" t="s">
        <v>138</v>
      </c>
      <c r="G42" s="212">
        <v>45265</v>
      </c>
      <c r="H42" s="213" t="s">
        <v>139</v>
      </c>
      <c r="I42" s="213"/>
      <c r="J42" s="211" t="s">
        <v>140</v>
      </c>
      <c r="K42" s="21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P11" sqref="P11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3" width="15.625" style="90" customWidth="1"/>
    <col min="14" max="14" width="17.875" style="90" customWidth="1"/>
    <col min="15" max="15" width="17.625" style="90" customWidth="1"/>
    <col min="16" max="244" width="9" style="88"/>
    <col min="245" max="16384" width="9" style="91"/>
  </cols>
  <sheetData>
    <row r="1" s="88" customFormat="1" ht="29" customHeight="1" spans="1:247">
      <c r="A1" s="92" t="s">
        <v>144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</row>
    <row r="2" s="88" customFormat="1" ht="20" customHeight="1" spans="1:247">
      <c r="A2" s="95" t="s">
        <v>61</v>
      </c>
      <c r="B2" s="96" t="s">
        <v>62</v>
      </c>
      <c r="C2" s="97"/>
      <c r="D2" s="96"/>
      <c r="E2" s="98" t="s">
        <v>67</v>
      </c>
      <c r="F2" s="99" t="s">
        <v>68</v>
      </c>
      <c r="G2" s="99"/>
      <c r="H2" s="99"/>
      <c r="I2" s="100"/>
      <c r="J2" s="95" t="s">
        <v>57</v>
      </c>
      <c r="K2" s="101" t="s">
        <v>259</v>
      </c>
      <c r="L2" s="101"/>
      <c r="M2" s="101"/>
      <c r="N2" s="101"/>
      <c r="O2" s="10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</row>
    <row r="3" s="88" customFormat="1" spans="1:247">
      <c r="A3" s="102" t="s">
        <v>145</v>
      </c>
      <c r="B3" s="103" t="s">
        <v>146</v>
      </c>
      <c r="C3" s="104"/>
      <c r="D3" s="103"/>
      <c r="E3" s="103"/>
      <c r="F3" s="103"/>
      <c r="G3" s="103"/>
      <c r="H3" s="103"/>
      <c r="I3" s="100"/>
      <c r="J3" s="105"/>
      <c r="K3" s="105"/>
      <c r="L3" s="105"/>
      <c r="M3" s="105"/>
      <c r="N3" s="105"/>
      <c r="O3" s="105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</row>
    <row r="4" s="88" customFormat="1" ht="18" spans="1:247">
      <c r="A4" s="102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7" t="s">
        <v>147</v>
      </c>
      <c r="I4" s="100"/>
      <c r="J4" s="106" t="s">
        <v>109</v>
      </c>
      <c r="K4" s="106" t="s">
        <v>110</v>
      </c>
      <c r="L4" s="106" t="s">
        <v>111</v>
      </c>
      <c r="M4" s="106" t="s">
        <v>112</v>
      </c>
      <c r="N4" s="106" t="s">
        <v>113</v>
      </c>
      <c r="O4" s="106" t="s">
        <v>114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</row>
    <row r="5" s="88" customFormat="1" ht="16.5" spans="1:247">
      <c r="A5" s="102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7"/>
      <c r="I5" s="100"/>
      <c r="J5" s="109" t="s">
        <v>260</v>
      </c>
      <c r="K5" s="109" t="s">
        <v>260</v>
      </c>
      <c r="L5" s="109" t="s">
        <v>117</v>
      </c>
      <c r="M5" s="109" t="s">
        <v>117</v>
      </c>
      <c r="N5" s="109" t="s">
        <v>117</v>
      </c>
      <c r="O5" s="109" t="s">
        <v>260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</row>
    <row r="6" s="88" customFormat="1" ht="21" customHeight="1" spans="1:247">
      <c r="A6" s="110" t="s">
        <v>156</v>
      </c>
      <c r="B6" s="111">
        <f>C6-1</f>
        <v>68</v>
      </c>
      <c r="C6" s="111">
        <f>D6-2</f>
        <v>69</v>
      </c>
      <c r="D6" s="112">
        <v>71</v>
      </c>
      <c r="E6" s="111">
        <f>D6+2</f>
        <v>73</v>
      </c>
      <c r="F6" s="111">
        <f>E6+2</f>
        <v>75</v>
      </c>
      <c r="G6" s="111">
        <f>F6+1</f>
        <v>76</v>
      </c>
      <c r="H6" s="113" t="s">
        <v>157</v>
      </c>
      <c r="I6" s="100"/>
      <c r="J6" s="109" t="s">
        <v>261</v>
      </c>
      <c r="K6" s="109" t="s">
        <v>261</v>
      </c>
      <c r="L6" s="114" t="s">
        <v>262</v>
      </c>
      <c r="M6" s="109" t="s">
        <v>263</v>
      </c>
      <c r="N6" s="109" t="s">
        <v>264</v>
      </c>
      <c r="O6" s="109" t="s">
        <v>265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</row>
    <row r="7" s="88" customFormat="1" ht="21" customHeight="1" spans="1:247">
      <c r="A7" s="110" t="s">
        <v>161</v>
      </c>
      <c r="B7" s="111">
        <f t="shared" ref="B7:B9" si="0">C7-4</f>
        <v>102</v>
      </c>
      <c r="C7" s="111">
        <f t="shared" ref="C7:C9" si="1">D7-4</f>
        <v>106</v>
      </c>
      <c r="D7" s="115" t="s">
        <v>162</v>
      </c>
      <c r="E7" s="111">
        <f t="shared" ref="E7:E9" si="2">D7+4</f>
        <v>114</v>
      </c>
      <c r="F7" s="111">
        <f>E7+4</f>
        <v>118</v>
      </c>
      <c r="G7" s="111">
        <f t="shared" ref="G7:G9" si="3">F7+6</f>
        <v>124</v>
      </c>
      <c r="H7" s="113" t="s">
        <v>157</v>
      </c>
      <c r="I7" s="100"/>
      <c r="J7" s="109" t="s">
        <v>266</v>
      </c>
      <c r="K7" s="109" t="s">
        <v>267</v>
      </c>
      <c r="L7" s="114" t="s">
        <v>268</v>
      </c>
      <c r="M7" s="109" t="s">
        <v>269</v>
      </c>
      <c r="N7" s="109" t="s">
        <v>270</v>
      </c>
      <c r="O7" s="109" t="s">
        <v>271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</row>
    <row r="8" s="88" customFormat="1" ht="21" customHeight="1" spans="1:247">
      <c r="A8" s="110" t="s">
        <v>164</v>
      </c>
      <c r="B8" s="111">
        <f t="shared" si="0"/>
        <v>100</v>
      </c>
      <c r="C8" s="111">
        <f t="shared" si="1"/>
        <v>104</v>
      </c>
      <c r="D8" s="115" t="s">
        <v>165</v>
      </c>
      <c r="E8" s="111">
        <f t="shared" si="2"/>
        <v>112</v>
      </c>
      <c r="F8" s="111">
        <f>E8+5</f>
        <v>117</v>
      </c>
      <c r="G8" s="111">
        <f t="shared" si="3"/>
        <v>123</v>
      </c>
      <c r="H8" s="113" t="s">
        <v>157</v>
      </c>
      <c r="I8" s="100"/>
      <c r="J8" s="109" t="s">
        <v>261</v>
      </c>
      <c r="K8" s="109" t="s">
        <v>261</v>
      </c>
      <c r="L8" s="109" t="s">
        <v>261</v>
      </c>
      <c r="M8" s="109" t="s">
        <v>261</v>
      </c>
      <c r="N8" s="109" t="s">
        <v>261</v>
      </c>
      <c r="O8" s="109" t="s">
        <v>261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</row>
    <row r="9" s="88" customFormat="1" ht="21" customHeight="1" spans="1:247">
      <c r="A9" s="110" t="s">
        <v>166</v>
      </c>
      <c r="B9" s="116">
        <f t="shared" si="0"/>
        <v>100</v>
      </c>
      <c r="C9" s="116">
        <f t="shared" si="1"/>
        <v>104</v>
      </c>
      <c r="D9" s="116" t="s">
        <v>165</v>
      </c>
      <c r="E9" s="116">
        <f t="shared" si="2"/>
        <v>112</v>
      </c>
      <c r="F9" s="116">
        <f>E9+5</f>
        <v>117</v>
      </c>
      <c r="G9" s="116">
        <f t="shared" si="3"/>
        <v>123</v>
      </c>
      <c r="H9" s="113" t="s">
        <v>167</v>
      </c>
      <c r="I9" s="100"/>
      <c r="J9" s="109" t="s">
        <v>272</v>
      </c>
      <c r="K9" s="109" t="s">
        <v>273</v>
      </c>
      <c r="L9" s="114" t="s">
        <v>274</v>
      </c>
      <c r="M9" s="109" t="s">
        <v>275</v>
      </c>
      <c r="N9" s="109" t="s">
        <v>276</v>
      </c>
      <c r="O9" s="109" t="s">
        <v>276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</row>
    <row r="10" s="88" customFormat="1" ht="21" customHeight="1" spans="1:247">
      <c r="A10" s="110" t="s">
        <v>169</v>
      </c>
      <c r="B10" s="111">
        <f>C10-1.2</f>
        <v>44.6</v>
      </c>
      <c r="C10" s="111">
        <f>D10-1.2</f>
        <v>45.8</v>
      </c>
      <c r="D10" s="112">
        <v>47</v>
      </c>
      <c r="E10" s="111">
        <f>D10+1.2</f>
        <v>48.2</v>
      </c>
      <c r="F10" s="111">
        <f>E10+1.2</f>
        <v>49.4</v>
      </c>
      <c r="G10" s="111">
        <f>F10+1.4</f>
        <v>50.8</v>
      </c>
      <c r="H10" s="113" t="s">
        <v>167</v>
      </c>
      <c r="I10" s="100"/>
      <c r="J10" s="109" t="s">
        <v>261</v>
      </c>
      <c r="K10" s="109" t="s">
        <v>261</v>
      </c>
      <c r="L10" s="109" t="s">
        <v>277</v>
      </c>
      <c r="M10" s="109" t="s">
        <v>278</v>
      </c>
      <c r="N10" s="109" t="s">
        <v>279</v>
      </c>
      <c r="O10" s="109" t="s">
        <v>280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</row>
    <row r="11" s="88" customFormat="1" ht="21" customHeight="1" spans="1:247">
      <c r="A11" s="110" t="s">
        <v>173</v>
      </c>
      <c r="B11" s="111">
        <f>C11-0.5</f>
        <v>19.5</v>
      </c>
      <c r="C11" s="111">
        <f>D11-0.5</f>
        <v>20</v>
      </c>
      <c r="D11" s="112">
        <v>20.5</v>
      </c>
      <c r="E11" s="111">
        <f t="shared" ref="E11:G11" si="4">D11+0.5</f>
        <v>21</v>
      </c>
      <c r="F11" s="111">
        <f t="shared" si="4"/>
        <v>21.5</v>
      </c>
      <c r="G11" s="111">
        <f t="shared" si="4"/>
        <v>22</v>
      </c>
      <c r="H11" s="113" t="s">
        <v>174</v>
      </c>
      <c r="I11" s="100"/>
      <c r="J11" s="109" t="s">
        <v>281</v>
      </c>
      <c r="K11" s="109" t="s">
        <v>282</v>
      </c>
      <c r="L11" s="109" t="s">
        <v>261</v>
      </c>
      <c r="M11" s="109" t="s">
        <v>283</v>
      </c>
      <c r="N11" s="109" t="s">
        <v>284</v>
      </c>
      <c r="O11" s="109" t="s">
        <v>285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</row>
    <row r="12" s="88" customFormat="1" ht="21" customHeight="1" spans="1:247">
      <c r="A12" s="110" t="s">
        <v>176</v>
      </c>
      <c r="B12" s="111">
        <f>C12-0.7</f>
        <v>18.1</v>
      </c>
      <c r="C12" s="111">
        <f>D12-0.7</f>
        <v>18.8</v>
      </c>
      <c r="D12" s="112">
        <v>19.5</v>
      </c>
      <c r="E12" s="111">
        <f>D12+0.7</f>
        <v>20.2</v>
      </c>
      <c r="F12" s="111">
        <f>E12+0.7</f>
        <v>20.9</v>
      </c>
      <c r="G12" s="111">
        <f>F12+1</f>
        <v>21.9</v>
      </c>
      <c r="H12" s="113" t="s">
        <v>167</v>
      </c>
      <c r="I12" s="100"/>
      <c r="J12" s="109" t="s">
        <v>261</v>
      </c>
      <c r="K12" s="109" t="s">
        <v>286</v>
      </c>
      <c r="L12" s="114" t="s">
        <v>287</v>
      </c>
      <c r="M12" s="109" t="s">
        <v>261</v>
      </c>
      <c r="N12" s="109" t="s">
        <v>288</v>
      </c>
      <c r="O12" s="109" t="s">
        <v>261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</row>
    <row r="13" s="88" customFormat="1" ht="21" customHeight="1" spans="1:247">
      <c r="A13" s="110" t="s">
        <v>179</v>
      </c>
      <c r="B13" s="111">
        <f>C13-0.7</f>
        <v>16.1</v>
      </c>
      <c r="C13" s="111">
        <f>D13-0.7</f>
        <v>16.8</v>
      </c>
      <c r="D13" s="112">
        <v>17.5</v>
      </c>
      <c r="E13" s="111">
        <f>D13+0.7</f>
        <v>18.2</v>
      </c>
      <c r="F13" s="111">
        <f>E13+0.7</f>
        <v>18.9</v>
      </c>
      <c r="G13" s="111">
        <f>F13+1</f>
        <v>19.9</v>
      </c>
      <c r="H13" s="113">
        <v>0</v>
      </c>
      <c r="I13" s="100"/>
      <c r="J13" s="109" t="s">
        <v>261</v>
      </c>
      <c r="K13" s="109" t="s">
        <v>286</v>
      </c>
      <c r="L13" s="114" t="s">
        <v>289</v>
      </c>
      <c r="M13" s="109" t="s">
        <v>290</v>
      </c>
      <c r="N13" s="109" t="s">
        <v>291</v>
      </c>
      <c r="O13" s="109" t="s">
        <v>292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</row>
    <row r="14" s="88" customFormat="1" ht="21" customHeight="1" spans="1:247">
      <c r="A14" s="110" t="s">
        <v>180</v>
      </c>
      <c r="B14" s="111">
        <f>C14-1</f>
        <v>45</v>
      </c>
      <c r="C14" s="111">
        <f>D14-1</f>
        <v>46</v>
      </c>
      <c r="D14" s="116">
        <v>47</v>
      </c>
      <c r="E14" s="111">
        <f>D14+1</f>
        <v>48</v>
      </c>
      <c r="F14" s="111">
        <f>E14+1</f>
        <v>49</v>
      </c>
      <c r="G14" s="111">
        <f>F14+1.5</f>
        <v>50.5</v>
      </c>
      <c r="H14" s="117"/>
      <c r="I14" s="100"/>
      <c r="J14" s="109" t="s">
        <v>261</v>
      </c>
      <c r="K14" s="109" t="s">
        <v>261</v>
      </c>
      <c r="L14" s="109" t="s">
        <v>261</v>
      </c>
      <c r="M14" s="109" t="s">
        <v>261</v>
      </c>
      <c r="N14" s="109" t="s">
        <v>261</v>
      </c>
      <c r="O14" s="109" t="s">
        <v>261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</row>
    <row r="15" s="88" customFormat="1" ht="21" customHeight="1" spans="1:247">
      <c r="A15" s="118" t="s">
        <v>182</v>
      </c>
      <c r="B15" s="111">
        <f t="shared" ref="B15:B17" si="5">C15</f>
        <v>14</v>
      </c>
      <c r="C15" s="111">
        <f>D15-0.5</f>
        <v>14</v>
      </c>
      <c r="D15" s="112">
        <v>14.5</v>
      </c>
      <c r="E15" s="111">
        <f t="shared" ref="E15:G15" si="6">D15+0.5</f>
        <v>15</v>
      </c>
      <c r="F15" s="111">
        <f t="shared" si="6"/>
        <v>15.5</v>
      </c>
      <c r="G15" s="111">
        <f t="shared" si="6"/>
        <v>16</v>
      </c>
      <c r="H15" s="117"/>
      <c r="I15" s="100"/>
      <c r="J15" s="109" t="s">
        <v>261</v>
      </c>
      <c r="K15" s="109" t="s">
        <v>261</v>
      </c>
      <c r="L15" s="109" t="s">
        <v>261</v>
      </c>
      <c r="M15" s="109" t="s">
        <v>261</v>
      </c>
      <c r="N15" s="109" t="s">
        <v>261</v>
      </c>
      <c r="O15" s="109" t="s">
        <v>261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</row>
    <row r="16" s="88" customFormat="1" ht="21" customHeight="1" spans="1:247">
      <c r="A16" s="118" t="s">
        <v>184</v>
      </c>
      <c r="B16" s="111">
        <f t="shared" si="5"/>
        <v>3</v>
      </c>
      <c r="C16" s="111">
        <f>D16</f>
        <v>3</v>
      </c>
      <c r="D16" s="112">
        <v>3</v>
      </c>
      <c r="E16" s="111">
        <f>D16</f>
        <v>3</v>
      </c>
      <c r="F16" s="111">
        <f>D16</f>
        <v>3</v>
      </c>
      <c r="G16" s="111">
        <f>D16</f>
        <v>3</v>
      </c>
      <c r="H16" s="117"/>
      <c r="I16" s="100"/>
      <c r="J16" s="109" t="s">
        <v>261</v>
      </c>
      <c r="K16" s="109" t="s">
        <v>261</v>
      </c>
      <c r="L16" s="109" t="s">
        <v>261</v>
      </c>
      <c r="M16" s="109" t="s">
        <v>261</v>
      </c>
      <c r="N16" s="109" t="s">
        <v>261</v>
      </c>
      <c r="O16" s="109" t="s">
        <v>261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</row>
    <row r="17" s="88" customFormat="1" ht="21" customHeight="1" spans="1:247">
      <c r="A17" s="118" t="s">
        <v>185</v>
      </c>
      <c r="B17" s="111">
        <f t="shared" si="5"/>
        <v>1.8</v>
      </c>
      <c r="C17" s="111">
        <f>D17</f>
        <v>1.8</v>
      </c>
      <c r="D17" s="112">
        <v>1.8</v>
      </c>
      <c r="E17" s="111">
        <f>D17</f>
        <v>1.8</v>
      </c>
      <c r="F17" s="111">
        <f>D17</f>
        <v>1.8</v>
      </c>
      <c r="G17" s="111">
        <f>D17</f>
        <v>1.8</v>
      </c>
      <c r="H17" s="119"/>
      <c r="I17" s="100"/>
      <c r="J17" s="109" t="s">
        <v>261</v>
      </c>
      <c r="K17" s="109" t="s">
        <v>261</v>
      </c>
      <c r="L17" s="109" t="s">
        <v>261</v>
      </c>
      <c r="M17" s="109" t="s">
        <v>261</v>
      </c>
      <c r="N17" s="109" t="s">
        <v>261</v>
      </c>
      <c r="O17" s="109" t="s">
        <v>261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</row>
    <row r="18" s="88" customFormat="1" ht="21" customHeight="1" spans="1:247">
      <c r="A18" s="120"/>
      <c r="B18" s="121"/>
      <c r="C18" s="121"/>
      <c r="D18" s="121"/>
      <c r="E18" s="121"/>
      <c r="F18" s="121"/>
      <c r="G18" s="121"/>
      <c r="H18" s="119"/>
      <c r="I18" s="100"/>
      <c r="J18" s="109"/>
      <c r="K18" s="109"/>
      <c r="L18" s="109"/>
      <c r="M18" s="109"/>
      <c r="N18" s="109"/>
      <c r="O18" s="109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</row>
    <row r="19" s="88" customFormat="1" ht="21" customHeight="1" spans="1:247">
      <c r="A19" s="120"/>
      <c r="B19" s="121"/>
      <c r="C19" s="121"/>
      <c r="D19" s="121"/>
      <c r="E19" s="121"/>
      <c r="F19" s="121"/>
      <c r="G19" s="121"/>
      <c r="H19" s="119"/>
      <c r="I19" s="100"/>
      <c r="J19" s="109"/>
      <c r="K19" s="109"/>
      <c r="L19" s="109"/>
      <c r="M19" s="109"/>
      <c r="N19" s="109"/>
      <c r="O19" s="109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</row>
    <row r="20" s="88" customFormat="1" ht="21" customHeight="1" spans="1:247">
      <c r="A20" s="120"/>
      <c r="B20" s="121"/>
      <c r="C20" s="121"/>
      <c r="D20" s="121"/>
      <c r="E20" s="121"/>
      <c r="F20" s="121"/>
      <c r="G20" s="121"/>
      <c r="H20" s="122"/>
      <c r="I20" s="100"/>
      <c r="J20" s="109"/>
      <c r="K20" s="109"/>
      <c r="L20" s="109"/>
      <c r="M20" s="109"/>
      <c r="N20" s="109"/>
      <c r="O20" s="109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</row>
    <row r="21" s="88" customFormat="1" ht="21" customHeight="1" spans="1:247">
      <c r="A21" s="123"/>
      <c r="B21" s="124"/>
      <c r="C21" s="124"/>
      <c r="D21" s="124"/>
      <c r="E21" s="125"/>
      <c r="F21" s="124"/>
      <c r="G21" s="124"/>
      <c r="H21" s="124"/>
      <c r="I21" s="100"/>
      <c r="J21" s="126"/>
      <c r="K21" s="126"/>
      <c r="L21" s="109"/>
      <c r="M21" s="126"/>
      <c r="N21" s="126"/>
      <c r="O21" s="109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</row>
    <row r="22" ht="16.5" spans="1:247">
      <c r="A22" s="127"/>
      <c r="B22" s="127"/>
      <c r="C22" s="128"/>
      <c r="D22" s="128"/>
      <c r="E22" s="129"/>
      <c r="F22" s="128"/>
      <c r="G22" s="128"/>
      <c r="H22" s="128"/>
      <c r="M22" s="88"/>
      <c r="N22" s="88"/>
      <c r="O22" s="88"/>
    </row>
    <row r="23" spans="1:247">
      <c r="A23" s="130" t="s">
        <v>186</v>
      </c>
      <c r="B23" s="130"/>
      <c r="C23" s="131"/>
      <c r="D23" s="131"/>
      <c r="M23" s="88"/>
      <c r="N23" s="88"/>
      <c r="O23" s="88"/>
    </row>
    <row r="24" spans="1:247">
      <c r="C24" s="89"/>
      <c r="J24" s="132" t="s">
        <v>187</v>
      </c>
      <c r="K24" s="133">
        <v>45274</v>
      </c>
      <c r="L24" s="132" t="s">
        <v>188</v>
      </c>
      <c r="M24" s="132" t="s">
        <v>207</v>
      </c>
      <c r="N24" s="132" t="s">
        <v>189</v>
      </c>
      <c r="O24" s="88" t="s">
        <v>140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71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72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</row>
    <row r="3" s="1" customFormat="1" ht="16.5" spans="1:15">
      <c r="A3" s="4"/>
      <c r="B3" s="8"/>
      <c r="C3" s="8"/>
      <c r="D3" s="8"/>
      <c r="E3" s="8"/>
      <c r="F3" s="8"/>
      <c r="G3" s="8"/>
      <c r="H3" s="73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8"/>
      <c r="O3" s="8"/>
    </row>
    <row r="4" ht="20" customHeight="1" spans="1:15">
      <c r="A4" s="12">
        <v>1</v>
      </c>
      <c r="B4" s="22" t="s">
        <v>309</v>
      </c>
      <c r="C4" s="22" t="s">
        <v>310</v>
      </c>
      <c r="D4" s="22" t="s">
        <v>311</v>
      </c>
      <c r="E4" s="22" t="s">
        <v>62</v>
      </c>
      <c r="F4" s="22" t="s">
        <v>312</v>
      </c>
      <c r="G4" s="74" t="s">
        <v>65</v>
      </c>
      <c r="H4" s="12" t="s">
        <v>65</v>
      </c>
      <c r="I4" s="75">
        <v>1</v>
      </c>
      <c r="J4" s="76">
        <v>1</v>
      </c>
      <c r="K4" s="76">
        <v>2</v>
      </c>
      <c r="L4" s="76">
        <v>0</v>
      </c>
      <c r="M4" s="12">
        <v>0</v>
      </c>
      <c r="N4" s="12">
        <f>SUM(I4:M4)</f>
        <v>4</v>
      </c>
      <c r="O4" s="12"/>
    </row>
    <row r="5" ht="20" customHeight="1" spans="1:15">
      <c r="A5" s="12">
        <v>2</v>
      </c>
      <c r="B5" s="22" t="s">
        <v>313</v>
      </c>
      <c r="C5" s="22" t="s">
        <v>310</v>
      </c>
      <c r="D5" s="22" t="s">
        <v>117</v>
      </c>
      <c r="E5" s="22" t="s">
        <v>62</v>
      </c>
      <c r="F5" s="22" t="s">
        <v>312</v>
      </c>
      <c r="G5" s="77" t="s">
        <v>65</v>
      </c>
      <c r="H5" s="78" t="s">
        <v>65</v>
      </c>
      <c r="I5" s="79">
        <v>1</v>
      </c>
      <c r="J5" s="76">
        <v>2</v>
      </c>
      <c r="K5" s="76">
        <v>1</v>
      </c>
      <c r="L5" s="76">
        <v>0</v>
      </c>
      <c r="M5" s="12">
        <v>0</v>
      </c>
      <c r="N5" s="12">
        <f>SUM(I5:M5)</f>
        <v>4</v>
      </c>
      <c r="O5" s="12"/>
    </row>
    <row r="6" ht="20" customHeight="1" spans="1:15">
      <c r="A6" s="12"/>
      <c r="B6" s="26"/>
      <c r="C6" s="21"/>
      <c r="D6" s="27"/>
      <c r="E6" s="28"/>
      <c r="F6" s="21"/>
      <c r="G6" s="74"/>
      <c r="H6" s="12"/>
      <c r="I6" s="79"/>
      <c r="J6" s="76"/>
      <c r="K6" s="76"/>
      <c r="L6" s="76"/>
      <c r="M6" s="12"/>
      <c r="N6" s="12"/>
      <c r="O6" s="12"/>
    </row>
    <row r="7" ht="20" customHeight="1" spans="1:15">
      <c r="A7" s="12"/>
      <c r="B7" s="27"/>
      <c r="C7" s="21"/>
      <c r="D7" s="27"/>
      <c r="E7" s="28"/>
      <c r="F7" s="21"/>
      <c r="G7" s="77"/>
      <c r="H7" s="78"/>
      <c r="I7" s="79"/>
      <c r="J7" s="76"/>
      <c r="K7" s="76"/>
      <c r="L7" s="76"/>
      <c r="M7" s="12"/>
      <c r="N7" s="12"/>
      <c r="O7" s="12"/>
    </row>
    <row r="8" s="2" customFormat="1" ht="18.75" spans="1:15">
      <c r="A8" s="80"/>
      <c r="B8" s="80"/>
      <c r="C8" s="25"/>
      <c r="D8" s="80"/>
      <c r="E8" s="81"/>
      <c r="F8" s="25"/>
      <c r="G8" s="12"/>
      <c r="H8" s="81"/>
      <c r="I8" s="81"/>
      <c r="J8" s="80"/>
      <c r="K8" s="80"/>
      <c r="L8" s="80"/>
      <c r="M8" s="80"/>
      <c r="N8" s="80"/>
      <c r="O8" s="17"/>
    </row>
    <row r="9" s="2" customFormat="1" ht="18.75" spans="1:15">
      <c r="A9" s="13"/>
      <c r="B9" s="14"/>
      <c r="C9" s="82"/>
      <c r="D9" s="15"/>
      <c r="E9" s="16"/>
      <c r="F9" s="82"/>
      <c r="G9" s="78"/>
      <c r="H9" s="83"/>
      <c r="I9" s="84"/>
      <c r="J9" s="49"/>
      <c r="K9" s="50"/>
      <c r="L9" s="50"/>
      <c r="M9" s="17"/>
      <c r="N9" s="14"/>
      <c r="O9" s="17"/>
    </row>
    <row r="10" s="2" customFormat="1" ht="18.75" spans="1:15">
      <c r="A10" s="13" t="s">
        <v>314</v>
      </c>
      <c r="B10" s="14"/>
      <c r="C10" s="25"/>
      <c r="D10" s="15"/>
      <c r="E10" s="16"/>
      <c r="F10" s="25"/>
      <c r="G10" s="12"/>
      <c r="H10" s="34"/>
      <c r="I10" s="29"/>
      <c r="J10" s="13" t="s">
        <v>315</v>
      </c>
      <c r="K10" s="14"/>
      <c r="L10" s="14"/>
      <c r="M10" s="15"/>
      <c r="N10" s="14"/>
      <c r="O10" s="17"/>
    </row>
    <row r="11" ht="61" customHeight="1" spans="1:15">
      <c r="A11" s="85" t="s">
        <v>316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4">
    <mergeCell ref="A1:O1"/>
    <mergeCell ref="J9:M9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2025-12-05T01:23:12Z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