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864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<sst xmlns="http://schemas.openxmlformats.org/spreadsheetml/2006/main" count="864" uniqueCount="321">
  <si>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</si>
  <si>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</si>
  <si>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</si>
  <si>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</si>
  <si>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</si>
  <si>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</si>
  <si>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</si>
  <si>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</si>
  <si>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</si>
  <si>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</si>
  <si>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</si>
  <si>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</si>
  <si>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</si>
  <si>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</si>
  <si>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</si>
  <si>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</si>
  <si>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</si>
  <si>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</si>
  <si>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</si>
  <si>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</si>
  <si>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</si>
  <si>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</si>
  <si>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</si>
  <si>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</si>
  <si>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</si>
  <si>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</si>
  <si>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</si>
  <si>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</si>
  <si>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</si>
  <si>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</si>
  <si>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</si>
  <si>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</si>
  <si>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</si>
  <si>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</si>
  <si>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</si>
  <si>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</si>
  <si>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</si>
  <si>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</si>
  <si>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</si>
  <si>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</si>
  <si>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</si>
  <si>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</si>
  <si>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</si>
  <si>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</si>
  <si>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</si>
  <si>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</si>
  <si>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</si>
  <si>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</si>
  <si>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</si>
  <si>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</si>
  <si>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</si>
  <si>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</si>
  <si>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</si>
  <si>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</si>
  <si>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</si>
  <si>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</si>
  <si>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</si>
  <si>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</si>
  <si>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</si>
  <si>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</si>
  <si>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</si>
  <si>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</si>
  <si>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QAJJAO84336</t>
  </si>
  <si>
    <t>合同交期</t>
  </si>
  <si>
    <t>产前确认样</t>
  </si>
  <si>
    <t>有</t>
  </si>
  <si>
    <t>无</t>
  </si>
  <si>
    <t>品名</t>
  </si>
  <si>
    <t>儿童短袖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</si>
  <si>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</si>
  <si>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</si>
  <si>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</si>
  <si>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</si>
  <si>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</si>
  <si>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</si>
  <si>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</si>
  <si>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</si>
  <si>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</si>
  <si>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CGDD25111100022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</si>
  <si>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</si>
  <si>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</si>
  <si>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</si>
  <si>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</si>
  <si>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</si>
  <si>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</si>
  <si>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</si>
  <si>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</si>
  <si>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</si>
  <si>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</si>
  <si>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</si>
  <si>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</si>
  <si>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</si>
  <si>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</si>
  <si>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</si>
  <si>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</si>
  <si>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</si>
  <si>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</si>
  <si>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</si>
  <si>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</si>
  <si>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</si>
  <si>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</si>
  <si>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</si>
  <si>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</si>
  <si>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</si>
  <si>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</si>
  <si>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</si>
  <si>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</si>
  <si>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</si>
  <si>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</si>
  <si>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</si>
  <si>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拾光粉</t>
  </si>
  <si>
    <t>清风蓝</t>
  </si>
  <si>
    <t>日光紫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</si>
  <si>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</si>
  <si>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</si>
  <si>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</si>
  <si>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</si>
  <si>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</si>
  <si>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</si>
  <si>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</si>
  <si>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</si>
  <si>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1、压领线太宽，后领接线，弯曲不顺直</t>
  </si>
  <si>
    <t>2、上袖不圆顺，起尖，起拱。袖口尺寸偏大</t>
  </si>
  <si>
    <t>3、冚脚止口有宽窄，偏大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</si>
  <si>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</si>
  <si>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</si>
  <si>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</si>
  <si>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</si>
  <si>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</si>
  <si>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</si>
  <si>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</si>
  <si>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</si>
  <si>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</si>
  <si>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</si>
  <si>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</si>
  <si>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</si>
  <si>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</si>
  <si>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</si>
  <si>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已改善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</si>
  <si>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</si>
  <si>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</si>
  <si>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</si>
  <si>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</si>
  <si>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</si>
  <si>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</si>
  <si>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</si>
  <si>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</si>
  <si>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</si>
  <si>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165/84</t>
  </si>
  <si>
    <t>白色 / 洗前</t>
  </si>
  <si>
    <t>白色 / 洗后</t>
  </si>
  <si>
    <t>XXXL</t>
  </si>
  <si>
    <t>后中长</t>
  </si>
  <si>
    <t>-0.5</t>
  </si>
  <si>
    <t>-1</t>
  </si>
  <si>
    <t>180/104B</t>
  </si>
  <si>
    <t>胸围</t>
  </si>
  <si>
    <t>+0.6</t>
  </si>
  <si>
    <t>+1</t>
  </si>
  <si>
    <t>腰围</t>
  </si>
  <si>
    <t>+0</t>
  </si>
  <si>
    <t>摆围</t>
  </si>
  <si>
    <t>-0.6</t>
  </si>
  <si>
    <t>+2</t>
  </si>
  <si>
    <t>肩宽</t>
  </si>
  <si>
    <t>+0.3</t>
  </si>
  <si>
    <t>上领围</t>
  </si>
  <si>
    <r>
      <rPr>
        <sz val="12"/>
        <color theme="1"/>
        <rFont val="微软雅黑"/>
        <charset val="134"/>
      </rPr>
      <t>肩点袖长</t>
    </r>
    <r>
      <rPr>
        <sz val="12"/>
        <color indexed="8"/>
        <rFont val="微软雅黑"/>
        <charset val="0"/>
      </rPr>
      <t>(</t>
    </r>
    <r>
      <rPr>
        <sz val="12"/>
        <color theme="1"/>
        <rFont val="微软雅黑"/>
        <charset val="134"/>
      </rPr>
      <t>短袖）</t>
    </r>
  </si>
  <si>
    <t>-0.2</t>
  </si>
  <si>
    <r>
      <rPr>
        <sz val="12"/>
        <color theme="1"/>
        <rFont val="微软雅黑"/>
        <charset val="134"/>
      </rPr>
      <t>袖肥</t>
    </r>
    <r>
      <rPr>
        <sz val="12"/>
        <color indexed="8"/>
        <rFont val="微软雅黑"/>
        <charset val="0"/>
      </rPr>
      <t>/2</t>
    </r>
  </si>
  <si>
    <t>+0.7</t>
  </si>
  <si>
    <r>
      <rPr>
        <sz val="12"/>
        <color theme="1"/>
        <rFont val="微软雅黑"/>
        <charset val="134"/>
      </rPr>
      <t>袖口围</t>
    </r>
    <r>
      <rPr>
        <sz val="12"/>
        <color indexed="8"/>
        <rFont val="微软雅黑"/>
        <charset val="0"/>
      </rPr>
      <t>/2</t>
    </r>
    <r>
      <rPr>
        <sz val="12"/>
        <color theme="1"/>
        <rFont val="微软雅黑"/>
        <charset val="134"/>
      </rPr>
      <t>（短袖）</t>
    </r>
  </si>
  <si>
    <t>+0.8</t>
  </si>
  <si>
    <t>+0.5</t>
  </si>
  <si>
    <t>领高 袖口高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</si>
  <si>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</si>
  <si>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</si>
  <si>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</si>
  <si>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</si>
  <si>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</si>
  <si>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</si>
  <si>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</si>
  <si>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</si>
  <si>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</si>
  <si>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</si>
  <si>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</si>
  <si>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</si>
  <si>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</si>
  <si>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</si>
  <si>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</si>
  <si>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</si>
  <si>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</si>
  <si>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</si>
  <si>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</si>
  <si>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</si>
  <si>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</si>
  <si>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</si>
  <si>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</si>
  <si>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</si>
  <si>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</si>
  <si>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</si>
  <si>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</si>
  <si>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</si>
  <si>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</si>
  <si>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</si>
  <si>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</si>
  <si>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采购凭证编号：CGDD25111100022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</si>
  <si>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</si>
  <si>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</si>
  <si>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</si>
  <si>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</si>
  <si>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</si>
  <si>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</si>
  <si>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</si>
  <si>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</si>
  <si>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</si>
  <si>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</si>
  <si>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</si>
  <si>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</si>
  <si>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</si>
  <si>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</si>
  <si>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</si>
  <si>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</si>
  <si>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1、上领容皱不均匀，冚肩线两边不分中</t>
  </si>
  <si>
    <t>2、冚脚口+袖口起扭，不平服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</si>
  <si>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</si>
  <si>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</si>
  <si>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</si>
  <si>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</si>
  <si>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</si>
  <si>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</si>
  <si>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走货500件，抽查50件，发现2件不良品，已按照以上提出的问题点改正，可以出货</t>
  </si>
  <si>
    <t>服装QC部门</t>
  </si>
  <si>
    <t>检验人</t>
  </si>
  <si>
    <t>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</si>
  <si>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</si>
  <si>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</si>
  <si>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</si>
  <si>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</si>
  <si>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</si>
  <si>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</si>
  <si>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</si>
  <si>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</si>
  <si>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</si>
  <si>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</si>
  <si>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</si>
  <si>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</si>
  <si>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</si>
  <si>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</si>
  <si>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</si>
  <si>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</si>
  <si>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</si>
  <si>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全消光加积布</t>
  </si>
  <si>
    <t>旗丰</t>
  </si>
  <si>
    <t>QAJJAO84336/84301</t>
  </si>
  <si>
    <t>250822166-R1</t>
  </si>
  <si>
    <t>慕山紫</t>
  </si>
  <si>
    <t>山岚绿</t>
  </si>
  <si>
    <t>制表时间：2025/10/16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</si>
  <si>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</si>
  <si>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</si>
  <si>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</si>
  <si>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</si>
  <si>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</si>
  <si>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</si>
  <si>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</si>
  <si>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</si>
  <si>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</si>
  <si>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</si>
  <si>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</si>
  <si>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制表时间：2025/10/20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</si>
  <si>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</si>
  <si>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</si>
  <si>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</si>
  <si>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</si>
  <si>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</si>
  <si>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</si>
  <si>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</si>
  <si>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</si>
  <si>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</si>
  <si>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</si>
  <si>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</si>
  <si>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1CM后领织带</t>
  </si>
  <si>
    <t>锦湾</t>
  </si>
  <si>
    <t>无互染</t>
  </si>
  <si>
    <t>物料6</t>
  </si>
  <si>
    <t>物料7</t>
  </si>
  <si>
    <t>物料8</t>
  </si>
  <si>
    <t>物料9</t>
  </si>
  <si>
    <t>物料10</t>
  </si>
  <si>
    <t>制表时间：2025/10/22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</si>
  <si>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</si>
  <si>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</si>
  <si>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</si>
  <si>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</si>
  <si>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</si>
  <si>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</si>
  <si>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</si>
  <si>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</si>
  <si>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</si>
  <si>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</si>
  <si>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</si>
  <si>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</si>
  <si>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</si>
  <si>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</si>
  <si>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</si>
  <si>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</si>
  <si>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</si>
  <si>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无开胶/掉色</t>
  </si>
  <si>
    <t>制表时间：2025/11/5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</si>
  <si>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</si>
  <si>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</si>
  <si>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</si>
  <si>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</si>
  <si>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</si>
  <si>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BB00019压花织带1CM</t>
  </si>
  <si>
    <t>26SS清风蓝/R365//</t>
  </si>
  <si>
    <t>26SS日光紫/R364//</t>
  </si>
  <si>
    <t>26SS春拂绿/R361//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</si>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</sst>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_ [$¥-804]* #,##0.00_ ;_ [$¥-804]* \-#,##0.00_ ;_ [$¥-804]* &quot;-&quot;??_ ;_ @_ "/>
    <numFmt numFmtId="178" formatCode="0.00_ "/>
  </numFmts>
  <fonts count="7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宋体"/>
      <charset val="134"/>
      <scheme val="major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"/>
      <color indexed="8"/>
      <name val="宋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name val="微软雅黑"/>
      <charset val="0"/>
    </font>
    <font>
      <sz val="12"/>
      <color theme="1"/>
      <name val="微软雅黑"/>
      <charset val="0"/>
    </font>
    <font>
      <b/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0"/>
      <color indexed="8"/>
      <name val="Arial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微软雅黑"/>
      <charset val="0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9" borderId="78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79" applyNumberFormat="0" applyFill="0" applyAlignment="0" applyProtection="0">
      <alignment vertical="center"/>
    </xf>
    <xf numFmtId="0" fontId="59" fillId="0" borderId="79" applyNumberFormat="0" applyFill="0" applyAlignment="0" applyProtection="0">
      <alignment vertical="center"/>
    </xf>
    <xf numFmtId="0" fontId="60" fillId="0" borderId="80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10" borderId="81" applyNumberFormat="0" applyAlignment="0" applyProtection="0">
      <alignment vertical="center"/>
    </xf>
    <xf numFmtId="0" fontId="62" fillId="11" borderId="82" applyNumberFormat="0" applyAlignment="0" applyProtection="0">
      <alignment vertical="center"/>
    </xf>
    <xf numFmtId="0" fontId="63" fillId="11" borderId="81" applyNumberFormat="0" applyAlignment="0" applyProtection="0">
      <alignment vertical="center"/>
    </xf>
    <xf numFmtId="0" fontId="64" fillId="12" borderId="83" applyNumberFormat="0" applyAlignment="0" applyProtection="0">
      <alignment vertical="center"/>
    </xf>
    <xf numFmtId="0" fontId="65" fillId="0" borderId="84" applyNumberFormat="0" applyFill="0" applyAlignment="0" applyProtection="0">
      <alignment vertical="center"/>
    </xf>
    <xf numFmtId="0" fontId="66" fillId="0" borderId="85" applyNumberFormat="0" applyFill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0" fillId="37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6" fillId="0" borderId="0">
      <alignment vertical="center"/>
    </xf>
    <xf numFmtId="0" fontId="14" fillId="0" borderId="0"/>
    <xf numFmtId="0" fontId="45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6" fillId="0" borderId="0"/>
  </cellStyleXfs>
  <cellXfs count="45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49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5" fillId="0" borderId="6" xfId="49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0" xfId="0" applyFon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2" fillId="0" borderId="2" xfId="0" applyFont="1" applyBorder="1" applyAlignment="1">
      <alignment horizontal="center"/>
    </xf>
    <xf numFmtId="9" fontId="8" fillId="0" borderId="2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176" fontId="6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6" fillId="0" borderId="2" xfId="0" applyNumberFormat="1" applyFont="1" applyFill="1" applyBorder="1" applyAlignment="1" applyProtection="1">
      <alignment horizontal="center"/>
    </xf>
    <xf numFmtId="0" fontId="13" fillId="0" borderId="0" xfId="53" applyFont="1" applyFill="1" applyAlignment="1"/>
    <xf numFmtId="0" fontId="13" fillId="0" borderId="0" xfId="53" applyFont="1" applyFill="1" applyAlignment="1">
      <alignment vertical="center"/>
    </xf>
    <xf numFmtId="0" fontId="14" fillId="0" borderId="0" xfId="53" applyFont="1" applyFill="1" applyAlignment="1"/>
    <xf numFmtId="0" fontId="13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5" fillId="0" borderId="0" xfId="53" applyFont="1" applyFill="1" applyBorder="1" applyAlignment="1">
      <alignment horizontal="center" vertical="center"/>
    </xf>
    <xf numFmtId="0" fontId="13" fillId="0" borderId="0" xfId="53" applyFont="1" applyFill="1" applyBorder="1" applyAlignment="1">
      <alignment horizontal="center" vertical="center"/>
    </xf>
    <xf numFmtId="0" fontId="14" fillId="0" borderId="0" xfId="5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6" fillId="0" borderId="11" xfId="52" applyFont="1" applyFill="1" applyBorder="1" applyAlignment="1">
      <alignment horizontal="left" vertical="center"/>
    </xf>
    <xf numFmtId="0" fontId="0" fillId="0" borderId="12" xfId="52" applyFont="1" applyFill="1" applyBorder="1" applyAlignment="1">
      <alignment horizontal="center" vertical="center"/>
    </xf>
    <xf numFmtId="0" fontId="17" fillId="0" borderId="12" xfId="52" applyFont="1" applyFill="1" applyBorder="1" applyAlignment="1">
      <alignment horizontal="center" vertical="center"/>
    </xf>
    <xf numFmtId="0" fontId="18" fillId="0" borderId="12" xfId="52" applyFont="1" applyFill="1" applyBorder="1" applyAlignment="1">
      <alignment horizontal="center" vertical="center"/>
    </xf>
    <xf numFmtId="0" fontId="19" fillId="0" borderId="13" xfId="55" applyFont="1" applyFill="1" applyBorder="1" applyAlignment="1"/>
    <xf numFmtId="0" fontId="13" fillId="0" borderId="14" xfId="53" applyFont="1" applyFill="1" applyBorder="1" applyAlignment="1">
      <alignment horizontal="center"/>
    </xf>
    <xf numFmtId="0" fontId="13" fillId="0" borderId="12" xfId="52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/>
    </xf>
    <xf numFmtId="0" fontId="20" fillId="0" borderId="15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16" xfId="0" applyNumberFormat="1" applyFont="1" applyFill="1" applyBorder="1" applyAlignment="1">
      <alignment horizontal="center"/>
    </xf>
    <xf numFmtId="0" fontId="13" fillId="0" borderId="8" xfId="53" applyFont="1" applyFill="1" applyBorder="1" applyAlignment="1">
      <alignment horizontal="center"/>
    </xf>
    <xf numFmtId="0" fontId="21" fillId="0" borderId="15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49" fontId="27" fillId="0" borderId="15" xfId="54" applyNumberFormat="1" applyFont="1" applyFill="1" applyBorder="1" applyAlignment="1">
      <alignment horizontal="center" vertical="center"/>
    </xf>
    <xf numFmtId="49" fontId="27" fillId="0" borderId="2" xfId="54" applyNumberFormat="1" applyFont="1" applyFill="1" applyBorder="1" applyAlignment="1">
      <alignment horizontal="center" vertical="center"/>
    </xf>
    <xf numFmtId="49" fontId="27" fillId="0" borderId="16" xfId="54" applyNumberFormat="1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13" fillId="0" borderId="8" xfId="53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9" fillId="0" borderId="15" xfId="0" applyFont="1" applyFill="1" applyBorder="1" applyAlignment="1">
      <alignment horizontal="left" vertical="center" wrapText="1"/>
    </xf>
    <xf numFmtId="0" fontId="29" fillId="0" borderId="16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left" vertical="center" wrapText="1"/>
    </xf>
    <xf numFmtId="0" fontId="31" fillId="0" borderId="21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14" fillId="4" borderId="23" xfId="57" applyFont="1" applyFill="1" applyBorder="1">
      <alignment vertical="center"/>
    </xf>
    <xf numFmtId="0" fontId="14" fillId="4" borderId="24" xfId="58" applyFont="1" applyFill="1" applyBorder="1" applyAlignment="1">
      <alignment horizontal="center" vertical="center"/>
    </xf>
    <xf numFmtId="0" fontId="13" fillId="0" borderId="24" xfId="56" applyFont="1" applyFill="1" applyBorder="1" applyAlignment="1">
      <alignment horizontal="center" vertical="center"/>
    </xf>
    <xf numFmtId="0" fontId="32" fillId="0" borderId="24" xfId="59" applyFont="1" applyFill="1" applyBorder="1" applyAlignment="1">
      <alignment horizontal="center" vertical="center"/>
    </xf>
    <xf numFmtId="0" fontId="13" fillId="0" borderId="25" xfId="56" applyFont="1" applyFill="1" applyBorder="1" applyAlignment="1">
      <alignment horizontal="center" vertical="center"/>
    </xf>
    <xf numFmtId="49" fontId="27" fillId="0" borderId="23" xfId="54" applyNumberFormat="1" applyFont="1" applyFill="1" applyBorder="1" applyAlignment="1">
      <alignment horizontal="center" vertical="center"/>
    </xf>
    <xf numFmtId="49" fontId="27" fillId="0" borderId="24" xfId="54" applyNumberFormat="1" applyFont="1" applyFill="1" applyBorder="1" applyAlignment="1">
      <alignment horizontal="center" vertical="center"/>
    </xf>
    <xf numFmtId="49" fontId="27" fillId="0" borderId="25" xfId="54" applyNumberFormat="1" applyFont="1" applyFill="1" applyBorder="1" applyAlignment="1">
      <alignment horizontal="center" vertical="center"/>
    </xf>
    <xf numFmtId="0" fontId="27" fillId="0" borderId="0" xfId="53" applyFont="1" applyFill="1" applyAlignment="1"/>
    <xf numFmtId="0" fontId="22" fillId="0" borderId="0" xfId="53" applyFont="1" applyFill="1" applyAlignment="1"/>
    <xf numFmtId="0" fontId="21" fillId="0" borderId="0" xfId="53" applyFont="1" applyFill="1" applyAlignment="1"/>
    <xf numFmtId="14" fontId="21" fillId="0" borderId="0" xfId="53" applyNumberFormat="1" applyFont="1" applyFill="1" applyAlignment="1">
      <alignment horizontal="left"/>
    </xf>
    <xf numFmtId="0" fontId="14" fillId="0" borderId="0" xfId="52" applyFill="1" applyBorder="1" applyAlignment="1">
      <alignment horizontal="left" vertical="center"/>
    </xf>
    <xf numFmtId="0" fontId="14" fillId="0" borderId="0" xfId="52" applyFont="1" applyFill="1" applyAlignment="1">
      <alignment horizontal="left" vertical="center"/>
    </xf>
    <xf numFmtId="0" fontId="14" fillId="0" borderId="0" xfId="52" applyFill="1" applyAlignment="1">
      <alignment horizontal="left" vertical="center"/>
    </xf>
    <xf numFmtId="0" fontId="33" fillId="0" borderId="26" xfId="52" applyFont="1" applyBorder="1" applyAlignment="1">
      <alignment horizontal="center" vertical="top"/>
    </xf>
    <xf numFmtId="0" fontId="34" fillId="0" borderId="27" xfId="52" applyFont="1" applyFill="1" applyBorder="1" applyAlignment="1">
      <alignment horizontal="left" vertical="center"/>
    </xf>
    <xf numFmtId="0" fontId="35" fillId="0" borderId="28" xfId="52" applyFont="1" applyFill="1" applyBorder="1" applyAlignment="1">
      <alignment horizontal="center" vertical="center"/>
    </xf>
    <xf numFmtId="0" fontId="34" fillId="0" borderId="28" xfId="52" applyFont="1" applyFill="1" applyBorder="1" applyAlignment="1">
      <alignment horizontal="center" vertical="center"/>
    </xf>
    <xf numFmtId="0" fontId="22" fillId="0" borderId="28" xfId="52" applyFont="1" applyFill="1" applyBorder="1" applyAlignment="1">
      <alignment vertical="center"/>
    </xf>
    <xf numFmtId="0" fontId="34" fillId="0" borderId="28" xfId="52" applyFont="1" applyFill="1" applyBorder="1" applyAlignment="1">
      <alignment horizontal="right" vertical="center"/>
    </xf>
    <xf numFmtId="0" fontId="22" fillId="0" borderId="28" xfId="52" applyFont="1" applyFill="1" applyBorder="1" applyAlignment="1">
      <alignment horizontal="center" vertical="center"/>
    </xf>
    <xf numFmtId="0" fontId="34" fillId="0" borderId="28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center" vertical="center"/>
    </xf>
    <xf numFmtId="0" fontId="34" fillId="0" borderId="30" xfId="52" applyFont="1" applyFill="1" applyBorder="1" applyAlignment="1">
      <alignment vertical="center"/>
    </xf>
    <xf numFmtId="0" fontId="35" fillId="0" borderId="31" xfId="52" applyFont="1" applyFill="1" applyBorder="1" applyAlignment="1">
      <alignment horizontal="left" vertical="center"/>
    </xf>
    <xf numFmtId="0" fontId="34" fillId="0" borderId="31" xfId="52" applyFont="1" applyFill="1" applyBorder="1" applyAlignment="1">
      <alignment vertical="center"/>
    </xf>
    <xf numFmtId="58" fontId="22" fillId="0" borderId="31" xfId="52" applyNumberFormat="1" applyFont="1" applyFill="1" applyBorder="1" applyAlignment="1">
      <alignment horizontal="center" vertical="center"/>
    </xf>
    <xf numFmtId="0" fontId="22" fillId="0" borderId="31" xfId="52" applyFont="1" applyFill="1" applyBorder="1" applyAlignment="1">
      <alignment horizontal="center" vertical="center"/>
    </xf>
    <xf numFmtId="0" fontId="34" fillId="0" borderId="31" xfId="52" applyFont="1" applyFill="1" applyBorder="1" applyAlignment="1">
      <alignment horizontal="center" vertical="center"/>
    </xf>
    <xf numFmtId="0" fontId="34" fillId="0" borderId="32" xfId="52" applyFont="1" applyFill="1" applyBorder="1" applyAlignment="1">
      <alignment horizontal="center" vertical="center"/>
    </xf>
    <xf numFmtId="0" fontId="34" fillId="0" borderId="30" xfId="52" applyFont="1" applyFill="1" applyBorder="1" applyAlignment="1">
      <alignment horizontal="left" vertical="center"/>
    </xf>
    <xf numFmtId="0" fontId="34" fillId="0" borderId="31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34" fillId="0" borderId="33" xfId="52" applyFont="1" applyFill="1" applyBorder="1" applyAlignment="1">
      <alignment vertical="center"/>
    </xf>
    <xf numFmtId="0" fontId="35" fillId="0" borderId="34" xfId="52" applyFont="1" applyFill="1" applyBorder="1" applyAlignment="1">
      <alignment horizontal="left" vertical="center"/>
    </xf>
    <xf numFmtId="0" fontId="34" fillId="0" borderId="34" xfId="52" applyFont="1" applyFill="1" applyBorder="1" applyAlignment="1">
      <alignment vertical="center"/>
    </xf>
    <xf numFmtId="0" fontId="22" fillId="0" borderId="34" xfId="52" applyFont="1" applyFill="1" applyBorder="1" applyAlignment="1">
      <alignment vertical="center"/>
    </xf>
    <xf numFmtId="0" fontId="22" fillId="0" borderId="34" xfId="52" applyFont="1" applyFill="1" applyBorder="1" applyAlignment="1">
      <alignment horizontal="left" vertical="center"/>
    </xf>
    <xf numFmtId="0" fontId="34" fillId="0" borderId="34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vertical="center"/>
    </xf>
    <xf numFmtId="0" fontId="22" fillId="0" borderId="0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34" fillId="0" borderId="27" xfId="52" applyFont="1" applyFill="1" applyBorder="1" applyAlignment="1">
      <alignment vertical="center"/>
    </xf>
    <xf numFmtId="0" fontId="34" fillId="0" borderId="28" xfId="52" applyFont="1" applyFill="1" applyBorder="1" applyAlignment="1">
      <alignment vertical="center"/>
    </xf>
    <xf numFmtId="0" fontId="34" fillId="0" borderId="36" xfId="52" applyFont="1" applyFill="1" applyBorder="1" applyAlignment="1">
      <alignment horizontal="left" vertical="center"/>
    </xf>
    <xf numFmtId="0" fontId="34" fillId="0" borderId="37" xfId="52" applyFont="1" applyFill="1" applyBorder="1" applyAlignment="1">
      <alignment horizontal="left" vertical="center"/>
    </xf>
    <xf numFmtId="0" fontId="34" fillId="0" borderId="38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vertical="center"/>
    </xf>
    <xf numFmtId="0" fontId="22" fillId="0" borderId="39" xfId="52" applyFont="1" applyFill="1" applyBorder="1" applyAlignment="1">
      <alignment horizontal="center" vertical="center"/>
    </xf>
    <xf numFmtId="0" fontId="22" fillId="0" borderId="40" xfId="52" applyFont="1" applyFill="1" applyBorder="1" applyAlignment="1">
      <alignment horizontal="center" vertical="center"/>
    </xf>
    <xf numFmtId="0" fontId="22" fillId="0" borderId="41" xfId="52" applyFont="1" applyFill="1" applyBorder="1" applyAlignment="1">
      <alignment horizontal="center" vertical="center"/>
    </xf>
    <xf numFmtId="0" fontId="36" fillId="0" borderId="42" xfId="52" applyFont="1" applyFill="1" applyBorder="1" applyAlignment="1">
      <alignment horizontal="left" vertical="center"/>
    </xf>
    <xf numFmtId="0" fontId="36" fillId="0" borderId="40" xfId="52" applyFont="1" applyFill="1" applyBorder="1" applyAlignment="1">
      <alignment horizontal="left" vertical="center"/>
    </xf>
    <xf numFmtId="0" fontId="36" fillId="0" borderId="41" xfId="52" applyFont="1" applyFill="1" applyBorder="1" applyAlignment="1">
      <alignment horizontal="left" vertical="center"/>
    </xf>
    <xf numFmtId="0" fontId="22" fillId="0" borderId="0" xfId="52" applyFont="1" applyFill="1" applyBorder="1" applyAlignment="1">
      <alignment horizontal="left" vertical="center"/>
    </xf>
    <xf numFmtId="0" fontId="34" fillId="0" borderId="29" xfId="52" applyFont="1" applyFill="1" applyBorder="1" applyAlignment="1">
      <alignment horizontal="left" vertical="center"/>
    </xf>
    <xf numFmtId="0" fontId="34" fillId="0" borderId="32" xfId="52" applyFont="1" applyFill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 wrapText="1"/>
    </xf>
    <xf numFmtId="0" fontId="22" fillId="0" borderId="31" xfId="52" applyFont="1" applyFill="1" applyBorder="1" applyAlignment="1">
      <alignment horizontal="left" vertical="center" wrapText="1"/>
    </xf>
    <xf numFmtId="0" fontId="22" fillId="0" borderId="32" xfId="52" applyFont="1" applyFill="1" applyBorder="1" applyAlignment="1">
      <alignment horizontal="left" vertical="center" wrapText="1"/>
    </xf>
    <xf numFmtId="0" fontId="34" fillId="0" borderId="33" xfId="52" applyFont="1" applyFill="1" applyBorder="1" applyAlignment="1">
      <alignment horizontal="left" vertical="center"/>
    </xf>
    <xf numFmtId="0" fontId="14" fillId="0" borderId="34" xfId="52" applyFill="1" applyBorder="1" applyAlignment="1">
      <alignment horizontal="center" vertical="center"/>
    </xf>
    <xf numFmtId="0" fontId="14" fillId="0" borderId="35" xfId="52" applyFill="1" applyBorder="1" applyAlignment="1">
      <alignment horizontal="center" vertical="center"/>
    </xf>
    <xf numFmtId="0" fontId="34" fillId="0" borderId="43" xfId="52" applyFont="1" applyFill="1" applyBorder="1" applyAlignment="1">
      <alignment horizontal="center" vertical="center"/>
    </xf>
    <xf numFmtId="0" fontId="34" fillId="0" borderId="44" xfId="52" applyFont="1" applyFill="1" applyBorder="1" applyAlignment="1">
      <alignment horizontal="left" vertical="center"/>
    </xf>
    <xf numFmtId="0" fontId="14" fillId="0" borderId="42" xfId="52" applyFont="1" applyFill="1" applyBorder="1" applyAlignment="1">
      <alignment horizontal="left" vertical="center"/>
    </xf>
    <xf numFmtId="0" fontId="14" fillId="0" borderId="40" xfId="52" applyFont="1" applyFill="1" applyBorder="1" applyAlignment="1">
      <alignment horizontal="left" vertical="center"/>
    </xf>
    <xf numFmtId="0" fontId="14" fillId="0" borderId="40" xfId="52" applyFont="1" applyFill="1" applyBorder="1" applyAlignment="1">
      <alignment vertical="center"/>
    </xf>
    <xf numFmtId="0" fontId="14" fillId="0" borderId="41" xfId="52" applyFont="1" applyFill="1" applyBorder="1" applyAlignment="1">
      <alignment vertical="center"/>
    </xf>
    <xf numFmtId="0" fontId="14" fillId="0" borderId="41" xfId="52" applyFont="1" applyFill="1" applyBorder="1" applyAlignment="1">
      <alignment horizontal="left" vertical="center"/>
    </xf>
    <xf numFmtId="0" fontId="32" fillId="0" borderId="42" xfId="52" applyFont="1" applyFill="1" applyBorder="1" applyAlignment="1">
      <alignment horizontal="left" vertical="center"/>
    </xf>
    <xf numFmtId="0" fontId="22" fillId="0" borderId="45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left" vertical="center"/>
    </xf>
    <xf numFmtId="0" fontId="36" fillId="0" borderId="27" xfId="52" applyFont="1" applyFill="1" applyBorder="1" applyAlignment="1">
      <alignment horizontal="left" vertical="center"/>
    </xf>
    <xf numFmtId="0" fontId="36" fillId="0" borderId="28" xfId="52" applyFont="1" applyFill="1" applyBorder="1" applyAlignment="1">
      <alignment horizontal="left" vertical="center"/>
    </xf>
    <xf numFmtId="0" fontId="36" fillId="0" borderId="29" xfId="52" applyFont="1" applyFill="1" applyBorder="1" applyAlignment="1">
      <alignment horizontal="left" vertical="center"/>
    </xf>
    <xf numFmtId="0" fontId="34" fillId="0" borderId="39" xfId="52" applyFont="1" applyFill="1" applyBorder="1" applyAlignment="1">
      <alignment horizontal="left" vertical="center"/>
    </xf>
    <xf numFmtId="0" fontId="34" fillId="0" borderId="48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center" vertical="center"/>
    </xf>
    <xf numFmtId="58" fontId="22" fillId="0" borderId="34" xfId="52" applyNumberFormat="1" applyFont="1" applyFill="1" applyBorder="1" applyAlignment="1">
      <alignment vertical="center"/>
    </xf>
    <xf numFmtId="0" fontId="34" fillId="0" borderId="34" xfId="52" applyFont="1" applyFill="1" applyBorder="1" applyAlignment="1">
      <alignment horizontal="center" vertical="center"/>
    </xf>
    <xf numFmtId="0" fontId="22" fillId="0" borderId="35" xfId="52" applyFont="1" applyFill="1" applyBorder="1" applyAlignment="1">
      <alignment horizontal="center" vertical="center"/>
    </xf>
    <xf numFmtId="0" fontId="13" fillId="0" borderId="49" xfId="53" applyFont="1" applyFill="1" applyBorder="1" applyAlignment="1">
      <alignment horizontal="center"/>
    </xf>
    <xf numFmtId="0" fontId="0" fillId="0" borderId="50" xfId="0" applyFont="1" applyFill="1" applyBorder="1" applyAlignment="1">
      <alignment horizontal="left" vertical="center"/>
    </xf>
    <xf numFmtId="0" fontId="13" fillId="0" borderId="7" xfId="53" applyFont="1" applyFill="1" applyBorder="1" applyAlignment="1">
      <alignment horizontal="center"/>
    </xf>
    <xf numFmtId="0" fontId="0" fillId="0" borderId="51" xfId="0" applyFont="1" applyFill="1" applyBorder="1" applyAlignment="1">
      <alignment horizontal="left" vertical="center"/>
    </xf>
    <xf numFmtId="0" fontId="37" fillId="5" borderId="13" xfId="0" applyFont="1" applyFill="1" applyBorder="1" applyAlignment="1">
      <alignment horizontal="center" vertical="center"/>
    </xf>
    <xf numFmtId="177" fontId="23" fillId="0" borderId="15" xfId="0" applyNumberFormat="1" applyFont="1" applyFill="1" applyBorder="1" applyAlignment="1">
      <alignment horizontal="center" vertical="center"/>
    </xf>
    <xf numFmtId="0" fontId="23" fillId="0" borderId="52" xfId="0" applyNumberFormat="1" applyFont="1" applyFill="1" applyBorder="1" applyAlignment="1">
      <alignment horizontal="center" vertical="center"/>
    </xf>
    <xf numFmtId="0" fontId="23" fillId="0" borderId="24" xfId="0" applyNumberFormat="1" applyFont="1" applyFill="1" applyBorder="1" applyAlignment="1">
      <alignment horizontal="center" vertical="center"/>
    </xf>
    <xf numFmtId="0" fontId="23" fillId="0" borderId="25" xfId="0" applyNumberFormat="1" applyFont="1" applyFill="1" applyBorder="1" applyAlignment="1">
      <alignment horizontal="center" vertical="center"/>
    </xf>
    <xf numFmtId="49" fontId="27" fillId="4" borderId="53" xfId="54" applyNumberFormat="1" applyFont="1" applyFill="1" applyBorder="1" applyAlignment="1">
      <alignment horizontal="center" vertical="center"/>
    </xf>
    <xf numFmtId="49" fontId="27" fillId="4" borderId="54" xfId="54" applyNumberFormat="1" applyFont="1" applyFill="1" applyBorder="1" applyAlignment="1">
      <alignment horizontal="center" vertical="center"/>
    </xf>
    <xf numFmtId="49" fontId="38" fillId="4" borderId="54" xfId="54" applyNumberFormat="1" applyFont="1" applyFill="1" applyBorder="1" applyAlignment="1">
      <alignment horizontal="center" vertical="center"/>
    </xf>
    <xf numFmtId="49" fontId="27" fillId="4" borderId="55" xfId="54" applyNumberFormat="1" applyFont="1" applyFill="1" applyBorder="1" applyAlignment="1">
      <alignment horizontal="center" vertical="center"/>
    </xf>
    <xf numFmtId="49" fontId="27" fillId="4" borderId="30" xfId="54" applyNumberFormat="1" applyFont="1" applyFill="1" applyBorder="1" applyAlignment="1">
      <alignment horizontal="center" vertical="center"/>
    </xf>
    <xf numFmtId="49" fontId="27" fillId="4" borderId="31" xfId="54" applyNumberFormat="1" applyFont="1" applyFill="1" applyBorder="1" applyAlignment="1">
      <alignment horizontal="center" vertical="center"/>
    </xf>
    <xf numFmtId="49" fontId="27" fillId="4" borderId="32" xfId="54" applyNumberFormat="1" applyFont="1" applyFill="1" applyBorder="1" applyAlignment="1">
      <alignment horizontal="center" vertical="center"/>
    </xf>
    <xf numFmtId="49" fontId="27" fillId="4" borderId="33" xfId="54" applyNumberFormat="1" applyFont="1" applyFill="1" applyBorder="1" applyAlignment="1">
      <alignment horizontal="center" vertical="center"/>
    </xf>
    <xf numFmtId="49" fontId="27" fillId="4" borderId="34" xfId="54" applyNumberFormat="1" applyFont="1" applyFill="1" applyBorder="1" applyAlignment="1">
      <alignment horizontal="center" vertical="center"/>
    </xf>
    <xf numFmtId="49" fontId="27" fillId="4" borderId="35" xfId="54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NumberFormat="1" applyFont="1" applyFill="1" applyBorder="1" applyAlignment="1">
      <alignment horizontal="center" vertical="center"/>
    </xf>
    <xf numFmtId="0" fontId="40" fillId="0" borderId="0" xfId="51" applyNumberFormat="1" applyFont="1" applyFill="1" applyBorder="1" applyAlignment="1">
      <alignment horizontal="center" vertical="center"/>
    </xf>
    <xf numFmtId="178" fontId="39" fillId="0" borderId="0" xfId="0" applyNumberFormat="1" applyFont="1" applyFill="1" applyBorder="1" applyAlignment="1">
      <alignment horizontal="center" vertical="center"/>
    </xf>
    <xf numFmtId="14" fontId="21" fillId="0" borderId="0" xfId="53" applyNumberFormat="1" applyFont="1" applyFill="1" applyAlignment="1"/>
    <xf numFmtId="0" fontId="14" fillId="0" borderId="0" xfId="52" applyFont="1" applyAlignment="1">
      <alignment horizontal="left" vertical="center"/>
    </xf>
    <xf numFmtId="0" fontId="32" fillId="0" borderId="56" xfId="52" applyFont="1" applyBorder="1" applyAlignment="1">
      <alignment horizontal="left" vertical="center"/>
    </xf>
    <xf numFmtId="0" fontId="35" fillId="0" borderId="57" xfId="52" applyFont="1" applyBorder="1" applyAlignment="1">
      <alignment horizontal="center" vertical="center"/>
    </xf>
    <xf numFmtId="0" fontId="32" fillId="0" borderId="57" xfId="52" applyFont="1" applyBorder="1" applyAlignment="1">
      <alignment horizontal="center" vertical="center"/>
    </xf>
    <xf numFmtId="0" fontId="36" fillId="0" borderId="57" xfId="52" applyFont="1" applyBorder="1" applyAlignment="1">
      <alignment horizontal="left" vertical="center"/>
    </xf>
    <xf numFmtId="0" fontId="14" fillId="0" borderId="57" xfId="52" applyFont="1" applyBorder="1" applyAlignment="1">
      <alignment horizontal="center" vertical="center"/>
    </xf>
    <xf numFmtId="0" fontId="14" fillId="0" borderId="58" xfId="52" applyFont="1" applyBorder="1" applyAlignment="1">
      <alignment horizontal="center" vertical="center"/>
    </xf>
    <xf numFmtId="0" fontId="36" fillId="0" borderId="27" xfId="52" applyFont="1" applyBorder="1" applyAlignment="1">
      <alignment horizontal="center" vertical="center"/>
    </xf>
    <xf numFmtId="0" fontId="36" fillId="0" borderId="28" xfId="52" applyFont="1" applyBorder="1" applyAlignment="1">
      <alignment horizontal="center" vertical="center"/>
    </xf>
    <xf numFmtId="0" fontId="36" fillId="0" borderId="29" xfId="52" applyFont="1" applyBorder="1" applyAlignment="1">
      <alignment horizontal="center" vertical="center"/>
    </xf>
    <xf numFmtId="0" fontId="32" fillId="0" borderId="27" xfId="52" applyFont="1" applyBorder="1" applyAlignment="1">
      <alignment horizontal="center" vertical="center"/>
    </xf>
    <xf numFmtId="0" fontId="32" fillId="0" borderId="28" xfId="52" applyFont="1" applyBorder="1" applyAlignment="1">
      <alignment horizontal="center" vertical="center"/>
    </xf>
    <xf numFmtId="0" fontId="32" fillId="0" borderId="29" xfId="52" applyFont="1" applyBorder="1" applyAlignment="1">
      <alignment horizontal="center" vertical="center"/>
    </xf>
    <xf numFmtId="0" fontId="36" fillId="0" borderId="30" xfId="52" applyFont="1" applyBorder="1" applyAlignment="1">
      <alignment horizontal="left" vertical="center"/>
    </xf>
    <xf numFmtId="0" fontId="35" fillId="0" borderId="31" xfId="52" applyFont="1" applyBorder="1" applyAlignment="1">
      <alignment horizontal="left" vertical="center"/>
    </xf>
    <xf numFmtId="0" fontId="35" fillId="0" borderId="32" xfId="52" applyFont="1" applyBorder="1" applyAlignment="1">
      <alignment horizontal="left" vertical="center"/>
    </xf>
    <xf numFmtId="0" fontId="36" fillId="0" borderId="31" xfId="52" applyFont="1" applyBorder="1" applyAlignment="1">
      <alignment horizontal="left" vertical="center"/>
    </xf>
    <xf numFmtId="14" fontId="35" fillId="0" borderId="31" xfId="52" applyNumberFormat="1" applyFont="1" applyBorder="1" applyAlignment="1">
      <alignment horizontal="center" vertical="center"/>
    </xf>
    <xf numFmtId="14" fontId="35" fillId="0" borderId="32" xfId="52" applyNumberFormat="1" applyFont="1" applyBorder="1" applyAlignment="1">
      <alignment horizontal="center" vertical="center"/>
    </xf>
    <xf numFmtId="0" fontId="36" fillId="0" borderId="30" xfId="52" applyFont="1" applyBorder="1" applyAlignment="1">
      <alignment vertical="center"/>
    </xf>
    <xf numFmtId="0" fontId="35" fillId="0" borderId="31" xfId="52" applyNumberFormat="1" applyFont="1" applyBorder="1" applyAlignment="1">
      <alignment vertical="center"/>
    </xf>
    <xf numFmtId="0" fontId="36" fillId="0" borderId="31" xfId="52" applyFont="1" applyBorder="1" applyAlignment="1">
      <alignment vertical="center"/>
    </xf>
    <xf numFmtId="0" fontId="35" fillId="0" borderId="39" xfId="52" applyFont="1" applyBorder="1" applyAlignment="1">
      <alignment horizontal="left" vertical="center"/>
    </xf>
    <xf numFmtId="0" fontId="35" fillId="0" borderId="41" xfId="52" applyFont="1" applyBorder="1" applyAlignment="1">
      <alignment horizontal="left" vertical="center"/>
    </xf>
    <xf numFmtId="0" fontId="14" fillId="0" borderId="31" xfId="52" applyFont="1" applyBorder="1" applyAlignment="1">
      <alignment vertical="center"/>
    </xf>
    <xf numFmtId="0" fontId="41" fillId="0" borderId="33" xfId="52" applyFont="1" applyBorder="1" applyAlignment="1">
      <alignment vertical="center"/>
    </xf>
    <xf numFmtId="0" fontId="35" fillId="0" borderId="34" xfId="52" applyFont="1" applyBorder="1" applyAlignment="1">
      <alignment horizontal="center" vertical="center"/>
    </xf>
    <xf numFmtId="0" fontId="35" fillId="0" borderId="35" xfId="52" applyFont="1" applyBorder="1" applyAlignment="1">
      <alignment horizontal="center" vertical="center"/>
    </xf>
    <xf numFmtId="0" fontId="36" fillId="0" borderId="33" xfId="52" applyFont="1" applyBorder="1" applyAlignment="1">
      <alignment horizontal="left" vertical="center"/>
    </xf>
    <xf numFmtId="0" fontId="36" fillId="0" borderId="34" xfId="52" applyFont="1" applyBorder="1" applyAlignment="1">
      <alignment horizontal="left" vertical="center"/>
    </xf>
    <xf numFmtId="14" fontId="35" fillId="0" borderId="34" xfId="52" applyNumberFormat="1" applyFont="1" applyBorder="1" applyAlignment="1">
      <alignment horizontal="center" vertical="center"/>
    </xf>
    <xf numFmtId="14" fontId="35" fillId="0" borderId="35" xfId="52" applyNumberFormat="1" applyFont="1" applyBorder="1" applyAlignment="1">
      <alignment horizontal="center" vertical="center"/>
    </xf>
    <xf numFmtId="0" fontId="35" fillId="0" borderId="34" xfId="52" applyFont="1" applyBorder="1" applyAlignment="1">
      <alignment horizontal="left" vertical="center"/>
    </xf>
    <xf numFmtId="0" fontId="35" fillId="0" borderId="35" xfId="52" applyFont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36" fillId="0" borderId="27" xfId="52" applyFont="1" applyBorder="1" applyAlignment="1">
      <alignment vertical="center"/>
    </xf>
    <xf numFmtId="0" fontId="14" fillId="0" borderId="28" xfId="52" applyFont="1" applyBorder="1" applyAlignment="1">
      <alignment horizontal="left" vertical="center"/>
    </xf>
    <xf numFmtId="0" fontId="35" fillId="0" borderId="28" xfId="52" applyFont="1" applyBorder="1" applyAlignment="1">
      <alignment horizontal="left" vertical="center"/>
    </xf>
    <xf numFmtId="0" fontId="14" fillId="0" borderId="28" xfId="52" applyFont="1" applyBorder="1" applyAlignment="1">
      <alignment vertical="center"/>
    </xf>
    <xf numFmtId="0" fontId="36" fillId="0" borderId="28" xfId="52" applyFont="1" applyBorder="1" applyAlignment="1">
      <alignment vertical="center"/>
    </xf>
    <xf numFmtId="0" fontId="35" fillId="0" borderId="29" xfId="52" applyFont="1" applyBorder="1" applyAlignment="1">
      <alignment horizontal="left" vertical="center"/>
    </xf>
    <xf numFmtId="0" fontId="14" fillId="0" borderId="31" xfId="52" applyFont="1" applyBorder="1" applyAlignment="1">
      <alignment horizontal="left" vertical="center"/>
    </xf>
    <xf numFmtId="0" fontId="36" fillId="0" borderId="35" xfId="52" applyFont="1" applyBorder="1" applyAlignment="1">
      <alignment horizontal="left" vertical="center"/>
    </xf>
    <xf numFmtId="0" fontId="36" fillId="0" borderId="0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34" fillId="0" borderId="28" xfId="52" applyFont="1" applyBorder="1" applyAlignment="1">
      <alignment horizontal="left" vertical="center"/>
    </xf>
    <xf numFmtId="0" fontId="34" fillId="0" borderId="29" xfId="52" applyFont="1" applyBorder="1" applyAlignment="1">
      <alignment horizontal="left" vertical="center"/>
    </xf>
    <xf numFmtId="0" fontId="22" fillId="0" borderId="42" xfId="52" applyFont="1" applyBorder="1" applyAlignment="1">
      <alignment horizontal="left" vertical="center"/>
    </xf>
    <xf numFmtId="0" fontId="22" fillId="0" borderId="40" xfId="52" applyFont="1" applyBorder="1" applyAlignment="1">
      <alignment horizontal="left" vertical="center"/>
    </xf>
    <xf numFmtId="0" fontId="22" fillId="0" borderId="48" xfId="52" applyFont="1" applyBorder="1" applyAlignment="1">
      <alignment horizontal="left" vertical="center"/>
    </xf>
    <xf numFmtId="0" fontId="22" fillId="0" borderId="39" xfId="52" applyFont="1" applyBorder="1" applyAlignment="1">
      <alignment horizontal="left" vertical="center"/>
    </xf>
    <xf numFmtId="0" fontId="34" fillId="0" borderId="39" xfId="52" applyFont="1" applyBorder="1" applyAlignment="1">
      <alignment horizontal="left" vertical="center"/>
    </xf>
    <xf numFmtId="0" fontId="34" fillId="0" borderId="40" xfId="52" applyFont="1" applyBorder="1" applyAlignment="1">
      <alignment horizontal="left" vertical="center"/>
    </xf>
    <xf numFmtId="0" fontId="34" fillId="0" borderId="41" xfId="52" applyFont="1" applyBorder="1" applyAlignment="1">
      <alignment horizontal="left" vertical="center"/>
    </xf>
    <xf numFmtId="0" fontId="35" fillId="0" borderId="33" xfId="52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36" fillId="0" borderId="30" xfId="52" applyFont="1" applyFill="1" applyBorder="1" applyAlignment="1">
      <alignment horizontal="left" vertical="center"/>
    </xf>
    <xf numFmtId="0" fontId="35" fillId="0" borderId="32" xfId="52" applyFont="1" applyFill="1" applyBorder="1" applyAlignment="1">
      <alignment horizontal="left" vertical="center"/>
    </xf>
    <xf numFmtId="0" fontId="36" fillId="0" borderId="33" xfId="52" applyFont="1" applyBorder="1" applyAlignment="1">
      <alignment horizontal="center" vertical="center"/>
    </xf>
    <xf numFmtId="0" fontId="36" fillId="0" borderId="34" xfId="52" applyFont="1" applyBorder="1" applyAlignment="1">
      <alignment horizontal="center" vertical="center"/>
    </xf>
    <xf numFmtId="0" fontId="36" fillId="0" borderId="35" xfId="52" applyFont="1" applyBorder="1" applyAlignment="1">
      <alignment horizontal="center" vertical="center"/>
    </xf>
    <xf numFmtId="0" fontId="36" fillId="0" borderId="30" xfId="52" applyFont="1" applyBorder="1" applyAlignment="1">
      <alignment horizontal="center" vertical="center"/>
    </xf>
    <xf numFmtId="0" fontId="36" fillId="0" borderId="31" xfId="52" applyFont="1" applyBorder="1" applyAlignment="1">
      <alignment horizontal="center" vertical="center"/>
    </xf>
    <xf numFmtId="0" fontId="34" fillId="0" borderId="31" xfId="52" applyFont="1" applyBorder="1" applyAlignment="1">
      <alignment horizontal="left" vertical="center"/>
    </xf>
    <xf numFmtId="0" fontId="34" fillId="0" borderId="32" xfId="52" applyFont="1" applyBorder="1" applyAlignment="1">
      <alignment horizontal="left" vertical="center"/>
    </xf>
    <xf numFmtId="0" fontId="36" fillId="0" borderId="45" xfId="52" applyFont="1" applyFill="1" applyBorder="1" applyAlignment="1">
      <alignment horizontal="left" vertical="center"/>
    </xf>
    <xf numFmtId="0" fontId="36" fillId="0" borderId="46" xfId="52" applyFont="1" applyFill="1" applyBorder="1" applyAlignment="1">
      <alignment horizontal="left" vertical="center"/>
    </xf>
    <xf numFmtId="0" fontId="36" fillId="0" borderId="47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horizontal="left" vertical="center"/>
    </xf>
    <xf numFmtId="0" fontId="35" fillId="0" borderId="44" xfId="52" applyFont="1" applyFill="1" applyBorder="1" applyAlignment="1">
      <alignment horizontal="left" vertical="center"/>
    </xf>
    <xf numFmtId="0" fontId="35" fillId="0" borderId="37" xfId="52" applyFont="1" applyFill="1" applyBorder="1" applyAlignment="1">
      <alignment horizontal="left" vertical="center"/>
    </xf>
    <xf numFmtId="0" fontId="35" fillId="0" borderId="38" xfId="52" applyFont="1" applyFill="1" applyBorder="1" applyAlignment="1">
      <alignment horizontal="left" vertical="center"/>
    </xf>
    <xf numFmtId="0" fontId="35" fillId="0" borderId="42" xfId="52" applyFont="1" applyFill="1" applyBorder="1" applyAlignment="1">
      <alignment horizontal="left" vertical="center"/>
    </xf>
    <xf numFmtId="0" fontId="35" fillId="0" borderId="40" xfId="52" applyFont="1" applyFill="1" applyBorder="1" applyAlignment="1">
      <alignment horizontal="left" vertical="center"/>
    </xf>
    <xf numFmtId="0" fontId="35" fillId="0" borderId="41" xfId="52" applyFont="1" applyFill="1" applyBorder="1" applyAlignment="1">
      <alignment horizontal="left" vertical="center"/>
    </xf>
    <xf numFmtId="0" fontId="36" fillId="0" borderId="42" xfId="52" applyFont="1" applyBorder="1" applyAlignment="1">
      <alignment horizontal="left" vertical="center"/>
    </xf>
    <xf numFmtId="0" fontId="36" fillId="0" borderId="40" xfId="52" applyFont="1" applyBorder="1" applyAlignment="1">
      <alignment horizontal="left" vertical="center"/>
    </xf>
    <xf numFmtId="0" fontId="36" fillId="0" borderId="41" xfId="52" applyFont="1" applyBorder="1" applyAlignment="1">
      <alignment horizontal="left" vertical="center"/>
    </xf>
    <xf numFmtId="0" fontId="32" fillId="0" borderId="59" xfId="52" applyFont="1" applyBorder="1" applyAlignment="1">
      <alignment vertical="center"/>
    </xf>
    <xf numFmtId="0" fontId="35" fillId="0" borderId="60" xfId="52" applyFont="1" applyBorder="1" applyAlignment="1">
      <alignment horizontal="center" vertical="center"/>
    </xf>
    <xf numFmtId="0" fontId="32" fillId="0" borderId="60" xfId="52" applyFont="1" applyBorder="1" applyAlignment="1">
      <alignment vertical="center"/>
    </xf>
    <xf numFmtId="0" fontId="35" fillId="0" borderId="60" xfId="52" applyFont="1" applyBorder="1" applyAlignment="1">
      <alignment vertical="center"/>
    </xf>
    <xf numFmtId="58" fontId="14" fillId="0" borderId="60" xfId="52" applyNumberFormat="1" applyFont="1" applyBorder="1" applyAlignment="1">
      <alignment vertical="center"/>
    </xf>
    <xf numFmtId="0" fontId="32" fillId="0" borderId="60" xfId="52" applyFont="1" applyBorder="1" applyAlignment="1">
      <alignment horizontal="center" vertical="center"/>
    </xf>
    <xf numFmtId="0" fontId="35" fillId="0" borderId="61" xfId="52" applyFont="1" applyBorder="1" applyAlignment="1">
      <alignment horizontal="center" vertical="center"/>
    </xf>
    <xf numFmtId="0" fontId="32" fillId="0" borderId="62" xfId="52" applyFont="1" applyFill="1" applyBorder="1" applyAlignment="1">
      <alignment horizontal="left" vertical="center"/>
    </xf>
    <xf numFmtId="0" fontId="32" fillId="0" borderId="60" xfId="52" applyFont="1" applyFill="1" applyBorder="1" applyAlignment="1">
      <alignment horizontal="left" vertical="center"/>
    </xf>
    <xf numFmtId="0" fontId="32" fillId="0" borderId="63" xfId="52" applyFont="1" applyFill="1" applyBorder="1" applyAlignment="1">
      <alignment horizontal="left" vertical="center"/>
    </xf>
    <xf numFmtId="0" fontId="32" fillId="0" borderId="53" xfId="52" applyFont="1" applyFill="1" applyBorder="1" applyAlignment="1">
      <alignment horizontal="center" vertical="center"/>
    </xf>
    <xf numFmtId="0" fontId="32" fillId="0" borderId="54" xfId="52" applyFont="1" applyFill="1" applyBorder="1" applyAlignment="1">
      <alignment horizontal="center" vertical="center"/>
    </xf>
    <xf numFmtId="0" fontId="32" fillId="0" borderId="55" xfId="52" applyFont="1" applyFill="1" applyBorder="1" applyAlignment="1">
      <alignment horizontal="center" vertical="center"/>
    </xf>
    <xf numFmtId="0" fontId="32" fillId="0" borderId="33" xfId="52" applyFont="1" applyFill="1" applyBorder="1" applyAlignment="1">
      <alignment horizontal="center" vertical="center"/>
    </xf>
    <xf numFmtId="0" fontId="32" fillId="0" borderId="34" xfId="52" applyFont="1" applyFill="1" applyBorder="1" applyAlignment="1">
      <alignment horizontal="center" vertical="center"/>
    </xf>
    <xf numFmtId="0" fontId="32" fillId="0" borderId="35" xfId="52" applyFont="1" applyFill="1" applyBorder="1" applyAlignment="1">
      <alignment horizontal="center" vertical="center"/>
    </xf>
    <xf numFmtId="0" fontId="14" fillId="0" borderId="60" xfId="52" applyFont="1" applyBorder="1" applyAlignment="1">
      <alignment horizontal="center" vertical="center"/>
    </xf>
    <xf numFmtId="0" fontId="14" fillId="0" borderId="61" xfId="52" applyFont="1" applyBorder="1" applyAlignment="1">
      <alignment horizontal="center" vertical="center"/>
    </xf>
    <xf numFmtId="0" fontId="13" fillId="0" borderId="0" xfId="53" applyFont="1" applyFill="1" applyBorder="1" applyAlignment="1"/>
    <xf numFmtId="0" fontId="13" fillId="0" borderId="0" xfId="53" applyFont="1" applyFill="1" applyAlignment="1">
      <alignment horizontal="center"/>
    </xf>
    <xf numFmtId="0" fontId="19" fillId="0" borderId="0" xfId="55" applyFont="1" applyFill="1" applyBorder="1" applyAlignment="1">
      <alignment horizontal="center"/>
    </xf>
    <xf numFmtId="0" fontId="13" fillId="0" borderId="64" xfId="52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/>
    </xf>
    <xf numFmtId="0" fontId="21" fillId="0" borderId="23" xfId="53" applyFont="1" applyFill="1" applyBorder="1" applyAlignment="1" applyProtection="1">
      <alignment horizontal="center" vertical="center"/>
    </xf>
    <xf numFmtId="0" fontId="21" fillId="0" borderId="24" xfId="53" applyFont="1" applyFill="1" applyBorder="1" applyAlignment="1" applyProtection="1">
      <alignment horizontal="center" vertical="center"/>
    </xf>
    <xf numFmtId="0" fontId="21" fillId="0" borderId="65" xfId="53" applyFont="1" applyFill="1" applyBorder="1" applyAlignment="1" applyProtection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177" fontId="23" fillId="0" borderId="66" xfId="0" applyNumberFormat="1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 wrapText="1"/>
    </xf>
    <xf numFmtId="0" fontId="32" fillId="0" borderId="0" xfId="52" applyNumberFormat="1" applyFont="1" applyFill="1" applyBorder="1" applyAlignment="1">
      <alignment horizontal="center"/>
    </xf>
    <xf numFmtId="49" fontId="27" fillId="0" borderId="53" xfId="54" applyNumberFormat="1" applyFont="1" applyFill="1" applyBorder="1" applyAlignment="1">
      <alignment horizontal="center" vertical="center"/>
    </xf>
    <xf numFmtId="49" fontId="27" fillId="0" borderId="54" xfId="54" applyNumberFormat="1" applyFont="1" applyFill="1" applyBorder="1" applyAlignment="1">
      <alignment horizontal="center" vertical="center"/>
    </xf>
    <xf numFmtId="49" fontId="27" fillId="0" borderId="31" xfId="54" applyNumberFormat="1" applyFont="1" applyFill="1" applyBorder="1" applyAlignment="1">
      <alignment horizontal="center" vertical="center"/>
    </xf>
    <xf numFmtId="49" fontId="27" fillId="0" borderId="55" xfId="54" applyNumberFormat="1" applyFont="1" applyFill="1" applyBorder="1" applyAlignment="1">
      <alignment horizontal="center" vertical="center"/>
    </xf>
    <xf numFmtId="49" fontId="27" fillId="0" borderId="30" xfId="54" applyNumberFormat="1" applyFont="1" applyFill="1" applyBorder="1" applyAlignment="1">
      <alignment horizontal="center" vertical="center"/>
    </xf>
    <xf numFmtId="49" fontId="27" fillId="0" borderId="32" xfId="54" applyNumberFormat="1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/>
    </xf>
    <xf numFmtId="49" fontId="27" fillId="0" borderId="33" xfId="54" applyNumberFormat="1" applyFont="1" applyFill="1" applyBorder="1" applyAlignment="1">
      <alignment horizontal="center" vertical="center"/>
    </xf>
    <xf numFmtId="49" fontId="27" fillId="0" borderId="34" xfId="54" applyNumberFormat="1" applyFont="1" applyFill="1" applyBorder="1" applyAlignment="1">
      <alignment horizontal="center" vertical="center"/>
    </xf>
    <xf numFmtId="49" fontId="27" fillId="0" borderId="35" xfId="54" applyNumberFormat="1" applyFont="1" applyFill="1" applyBorder="1" applyAlignment="1">
      <alignment horizontal="center" vertical="center"/>
    </xf>
    <xf numFmtId="0" fontId="21" fillId="0" borderId="0" xfId="53" applyFont="1" applyFill="1" applyAlignment="1">
      <alignment horizontal="center"/>
    </xf>
    <xf numFmtId="0" fontId="14" fillId="0" borderId="0" xfId="52" applyFont="1" applyBorder="1" applyAlignment="1">
      <alignment horizontal="left" vertical="center"/>
    </xf>
    <xf numFmtId="0" fontId="42" fillId="0" borderId="26" xfId="52" applyFont="1" applyBorder="1" applyAlignment="1">
      <alignment horizontal="center" vertical="top"/>
    </xf>
    <xf numFmtId="0" fontId="36" fillId="0" borderId="67" xfId="52" applyFont="1" applyBorder="1" applyAlignment="1">
      <alignment horizontal="left" vertical="center"/>
    </xf>
    <xf numFmtId="0" fontId="36" fillId="0" borderId="43" xfId="52" applyFont="1" applyBorder="1" applyAlignment="1">
      <alignment horizontal="left" vertical="center"/>
    </xf>
    <xf numFmtId="0" fontId="36" fillId="0" borderId="68" xfId="52" applyFont="1" applyBorder="1" applyAlignment="1">
      <alignment horizontal="left" vertical="center"/>
    </xf>
    <xf numFmtId="0" fontId="32" fillId="0" borderId="62" xfId="52" applyFont="1" applyBorder="1" applyAlignment="1">
      <alignment horizontal="left" vertical="center"/>
    </xf>
    <xf numFmtId="0" fontId="32" fillId="0" borderId="60" xfId="52" applyFont="1" applyBorder="1" applyAlignment="1">
      <alignment horizontal="left" vertical="center"/>
    </xf>
    <xf numFmtId="0" fontId="32" fillId="0" borderId="63" xfId="52" applyFont="1" applyBorder="1" applyAlignment="1">
      <alignment horizontal="left" vertical="center"/>
    </xf>
    <xf numFmtId="0" fontId="36" fillId="0" borderId="53" xfId="52" applyFont="1" applyBorder="1" applyAlignment="1">
      <alignment vertical="center"/>
    </xf>
    <xf numFmtId="0" fontId="14" fillId="0" borderId="54" xfId="52" applyFont="1" applyBorder="1" applyAlignment="1">
      <alignment horizontal="left" vertical="center"/>
    </xf>
    <xf numFmtId="0" fontId="35" fillId="0" borderId="54" xfId="52" applyFont="1" applyBorder="1" applyAlignment="1">
      <alignment horizontal="left" vertical="center"/>
    </xf>
    <xf numFmtId="0" fontId="14" fillId="0" borderId="54" xfId="52" applyFont="1" applyBorder="1" applyAlignment="1">
      <alignment vertical="center"/>
    </xf>
    <xf numFmtId="0" fontId="36" fillId="0" borderId="54" xfId="52" applyFont="1" applyBorder="1" applyAlignment="1">
      <alignment vertical="center"/>
    </xf>
    <xf numFmtId="0" fontId="35" fillId="0" borderId="55" xfId="52" applyFont="1" applyBorder="1" applyAlignment="1">
      <alignment horizontal="left" vertical="center"/>
    </xf>
    <xf numFmtId="0" fontId="36" fillId="0" borderId="53" xfId="52" applyFont="1" applyBorder="1" applyAlignment="1">
      <alignment horizontal="center" vertical="center"/>
    </xf>
    <xf numFmtId="0" fontId="35" fillId="0" borderId="54" xfId="52" applyFont="1" applyBorder="1" applyAlignment="1">
      <alignment horizontal="center" vertical="center"/>
    </xf>
    <xf numFmtId="0" fontId="36" fillId="0" borderId="54" xfId="52" applyFont="1" applyBorder="1" applyAlignment="1">
      <alignment horizontal="center" vertical="center"/>
    </xf>
    <xf numFmtId="0" fontId="14" fillId="0" borderId="54" xfId="52" applyFont="1" applyBorder="1" applyAlignment="1">
      <alignment horizontal="center" vertical="center"/>
    </xf>
    <xf numFmtId="0" fontId="35" fillId="0" borderId="31" xfId="52" applyFont="1" applyBorder="1" applyAlignment="1">
      <alignment horizontal="center" vertical="center"/>
    </xf>
    <xf numFmtId="0" fontId="14" fillId="0" borderId="31" xfId="52" applyFont="1" applyBorder="1" applyAlignment="1">
      <alignment horizontal="center" vertical="center"/>
    </xf>
    <xf numFmtId="0" fontId="36" fillId="0" borderId="0" xfId="52" applyFont="1" applyBorder="1" applyAlignment="1">
      <alignment vertical="center"/>
    </xf>
    <xf numFmtId="0" fontId="36" fillId="0" borderId="45" xfId="52" applyFont="1" applyBorder="1" applyAlignment="1">
      <alignment horizontal="left" vertical="center" wrapText="1"/>
    </xf>
    <xf numFmtId="0" fontId="36" fillId="0" borderId="46" xfId="52" applyFont="1" applyBorder="1" applyAlignment="1">
      <alignment horizontal="left" vertical="center" wrapText="1"/>
    </xf>
    <xf numFmtId="0" fontId="36" fillId="0" borderId="47" xfId="52" applyFont="1" applyBorder="1" applyAlignment="1">
      <alignment horizontal="left" vertical="center" wrapText="1"/>
    </xf>
    <xf numFmtId="0" fontId="36" fillId="0" borderId="53" xfId="52" applyFont="1" applyBorder="1" applyAlignment="1">
      <alignment horizontal="left" vertical="center"/>
    </xf>
    <xf numFmtId="0" fontId="36" fillId="0" borderId="69" xfId="52" applyFont="1" applyBorder="1" applyAlignment="1">
      <alignment horizontal="left" vertical="center"/>
    </xf>
    <xf numFmtId="0" fontId="36" fillId="0" borderId="54" xfId="52" applyFont="1" applyBorder="1" applyAlignment="1">
      <alignment horizontal="left" vertical="center"/>
    </xf>
    <xf numFmtId="0" fontId="36" fillId="0" borderId="55" xfId="52" applyFont="1" applyBorder="1" applyAlignment="1">
      <alignment horizontal="left" vertical="center"/>
    </xf>
    <xf numFmtId="0" fontId="43" fillId="0" borderId="70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4" fillId="3" borderId="2" xfId="0" applyFont="1" applyFill="1" applyBorder="1" applyAlignment="1" applyProtection="1">
      <alignment horizontal="center" vertical="center" wrapText="1"/>
      <protection locked="0"/>
    </xf>
    <xf numFmtId="0" fontId="26" fillId="3" borderId="3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vertical="center"/>
    </xf>
    <xf numFmtId="9" fontId="6" fillId="0" borderId="2" xfId="0" applyNumberFormat="1" applyFont="1" applyFill="1" applyBorder="1" applyAlignment="1">
      <alignment horizontal="center" vertical="center"/>
    </xf>
    <xf numFmtId="0" fontId="46" fillId="0" borderId="41" xfId="52" applyFont="1" applyBorder="1" applyAlignment="1">
      <alignment horizontal="left" vertical="center" wrapText="1"/>
    </xf>
    <xf numFmtId="9" fontId="35" fillId="0" borderId="54" xfId="52" applyNumberFormat="1" applyFont="1" applyBorder="1" applyAlignment="1">
      <alignment horizontal="center" vertical="center"/>
    </xf>
    <xf numFmtId="9" fontId="35" fillId="0" borderId="31" xfId="52" applyNumberFormat="1" applyFont="1" applyBorder="1" applyAlignment="1">
      <alignment horizontal="center" vertical="center"/>
    </xf>
    <xf numFmtId="0" fontId="22" fillId="0" borderId="32" xfId="52" applyFont="1" applyBorder="1" applyAlignment="1">
      <alignment horizontal="left" vertical="center"/>
    </xf>
    <xf numFmtId="0" fontId="45" fillId="0" borderId="21" xfId="0" applyFont="1" applyFill="1" applyBorder="1" applyAlignment="1">
      <alignment vertical="center"/>
    </xf>
    <xf numFmtId="0" fontId="35" fillId="0" borderId="30" xfId="52" applyFont="1" applyBorder="1" applyAlignment="1">
      <alignment horizontal="left" vertical="center"/>
    </xf>
    <xf numFmtId="0" fontId="32" fillId="0" borderId="62" xfId="0" applyFont="1" applyBorder="1" applyAlignment="1">
      <alignment horizontal="left" vertical="center"/>
    </xf>
    <xf numFmtId="0" fontId="32" fillId="0" borderId="60" xfId="0" applyFont="1" applyBorder="1" applyAlignment="1">
      <alignment horizontal="left" vertical="center"/>
    </xf>
    <xf numFmtId="0" fontId="32" fillId="0" borderId="63" xfId="0" applyFont="1" applyBorder="1" applyAlignment="1">
      <alignment horizontal="left" vertical="center"/>
    </xf>
    <xf numFmtId="9" fontId="35" fillId="0" borderId="44" xfId="52" applyNumberFormat="1" applyFont="1" applyBorder="1" applyAlignment="1">
      <alignment horizontal="left" vertical="center"/>
    </xf>
    <xf numFmtId="9" fontId="35" fillId="0" borderId="37" xfId="52" applyNumberFormat="1" applyFont="1" applyBorder="1" applyAlignment="1">
      <alignment horizontal="left" vertical="center"/>
    </xf>
    <xf numFmtId="9" fontId="35" fillId="0" borderId="38" xfId="52" applyNumberFormat="1" applyFont="1" applyBorder="1" applyAlignment="1">
      <alignment horizontal="left" vertical="center"/>
    </xf>
    <xf numFmtId="9" fontId="35" fillId="0" borderId="45" xfId="52" applyNumberFormat="1" applyFont="1" applyBorder="1" applyAlignment="1">
      <alignment horizontal="left" vertical="center"/>
    </xf>
    <xf numFmtId="9" fontId="35" fillId="0" borderId="46" xfId="52" applyNumberFormat="1" applyFont="1" applyBorder="1" applyAlignment="1">
      <alignment horizontal="left" vertical="center"/>
    </xf>
    <xf numFmtId="9" fontId="35" fillId="0" borderId="47" xfId="52" applyNumberFormat="1" applyFont="1" applyBorder="1" applyAlignment="1">
      <alignment horizontal="left" vertical="center"/>
    </xf>
    <xf numFmtId="0" fontId="34" fillId="0" borderId="53" xfId="52" applyFont="1" applyFill="1" applyBorder="1" applyAlignment="1">
      <alignment horizontal="left" vertical="center"/>
    </xf>
    <xf numFmtId="0" fontId="34" fillId="0" borderId="54" xfId="52" applyFont="1" applyFill="1" applyBorder="1" applyAlignment="1">
      <alignment horizontal="left" vertical="center"/>
    </xf>
    <xf numFmtId="0" fontId="34" fillId="0" borderId="55" xfId="52" applyFont="1" applyFill="1" applyBorder="1" applyAlignment="1">
      <alignment horizontal="left" vertical="center"/>
    </xf>
    <xf numFmtId="0" fontId="34" fillId="0" borderId="71" xfId="52" applyFont="1" applyFill="1" applyBorder="1" applyAlignment="1">
      <alignment horizontal="left" vertical="center"/>
    </xf>
    <xf numFmtId="0" fontId="34" fillId="0" borderId="46" xfId="52" applyFont="1" applyFill="1" applyBorder="1" applyAlignment="1">
      <alignment horizontal="left" vertical="center"/>
    </xf>
    <xf numFmtId="0" fontId="34" fillId="0" borderId="47" xfId="52" applyFont="1" applyFill="1" applyBorder="1" applyAlignment="1">
      <alignment horizontal="left" vertical="center"/>
    </xf>
    <xf numFmtId="0" fontId="32" fillId="0" borderId="43" xfId="52" applyFont="1" applyFill="1" applyBorder="1" applyAlignment="1">
      <alignment horizontal="left" vertical="center"/>
    </xf>
    <xf numFmtId="0" fontId="35" fillId="0" borderId="72" xfId="52" applyFont="1" applyFill="1" applyBorder="1" applyAlignment="1">
      <alignment vertical="center"/>
    </xf>
    <xf numFmtId="0" fontId="35" fillId="0" borderId="73" xfId="52" applyFont="1" applyFill="1" applyBorder="1" applyAlignment="1">
      <alignment vertical="center"/>
    </xf>
    <xf numFmtId="0" fontId="35" fillId="0" borderId="74" xfId="52" applyFont="1" applyFill="1" applyBorder="1" applyAlignment="1">
      <alignment vertical="center"/>
    </xf>
    <xf numFmtId="0" fontId="35" fillId="0" borderId="42" xfId="52" applyFont="1" applyFill="1" applyBorder="1" applyAlignment="1">
      <alignment vertical="center"/>
    </xf>
    <xf numFmtId="0" fontId="35" fillId="0" borderId="40" xfId="52" applyFont="1" applyFill="1" applyBorder="1" applyAlignment="1">
      <alignment vertical="center"/>
    </xf>
    <xf numFmtId="0" fontId="35" fillId="0" borderId="41" xfId="52" applyFont="1" applyFill="1" applyBorder="1" applyAlignment="1">
      <alignment vertical="center"/>
    </xf>
    <xf numFmtId="0" fontId="35" fillId="0" borderId="72" xfId="52" applyFont="1" applyFill="1" applyBorder="1" applyAlignment="1">
      <alignment horizontal="left" vertical="center"/>
    </xf>
    <xf numFmtId="0" fontId="35" fillId="0" borderId="73" xfId="52" applyFont="1" applyFill="1" applyBorder="1" applyAlignment="1">
      <alignment horizontal="left" vertical="center"/>
    </xf>
    <xf numFmtId="0" fontId="35" fillId="0" borderId="74" xfId="52" applyFont="1" applyFill="1" applyBorder="1" applyAlignment="1">
      <alignment horizontal="left" vertical="center"/>
    </xf>
    <xf numFmtId="0" fontId="32" fillId="0" borderId="56" xfId="52" applyFont="1" applyBorder="1" applyAlignment="1">
      <alignment vertical="center"/>
    </xf>
    <xf numFmtId="0" fontId="47" fillId="0" borderId="60" xfId="52" applyFont="1" applyBorder="1" applyAlignment="1">
      <alignment horizontal="center" vertical="center"/>
    </xf>
    <xf numFmtId="0" fontId="32" fillId="0" borderId="57" xfId="52" applyFont="1" applyBorder="1" applyAlignment="1">
      <alignment vertical="center"/>
    </xf>
    <xf numFmtId="0" fontId="35" fillId="0" borderId="75" xfId="52" applyFont="1" applyBorder="1" applyAlignment="1">
      <alignment vertical="center"/>
    </xf>
    <xf numFmtId="0" fontId="32" fillId="0" borderId="75" xfId="52" applyFont="1" applyBorder="1" applyAlignment="1">
      <alignment vertical="center"/>
    </xf>
    <xf numFmtId="58" fontId="14" fillId="0" borderId="57" xfId="52" applyNumberFormat="1" applyFont="1" applyBorder="1" applyAlignment="1">
      <alignment vertical="center"/>
    </xf>
    <xf numFmtId="0" fontId="32" fillId="0" borderId="43" xfId="52" applyFont="1" applyBorder="1" applyAlignment="1">
      <alignment horizontal="center" vertical="center"/>
    </xf>
    <xf numFmtId="0" fontId="32" fillId="0" borderId="76" xfId="52" applyFont="1" applyBorder="1" applyAlignment="1">
      <alignment horizontal="center" vertical="center"/>
    </xf>
    <xf numFmtId="0" fontId="35" fillId="0" borderId="75" xfId="52" applyFont="1" applyBorder="1" applyAlignment="1">
      <alignment horizontal="center" vertical="center"/>
    </xf>
    <xf numFmtId="0" fontId="35" fillId="0" borderId="68" xfId="52" applyFont="1" applyBorder="1" applyAlignment="1">
      <alignment horizontal="center" vertical="center"/>
    </xf>
    <xf numFmtId="0" fontId="35" fillId="0" borderId="67" xfId="52" applyFont="1" applyFill="1" applyBorder="1" applyAlignment="1">
      <alignment horizontal="left" vertical="center"/>
    </xf>
    <xf numFmtId="0" fontId="35" fillId="0" borderId="43" xfId="52" applyFont="1" applyFill="1" applyBorder="1" applyAlignment="1">
      <alignment horizontal="left" vertical="center"/>
    </xf>
    <xf numFmtId="0" fontId="35" fillId="0" borderId="68" xfId="52" applyFont="1" applyFill="1" applyBorder="1" applyAlignment="1">
      <alignment horizontal="left" vertical="center"/>
    </xf>
    <xf numFmtId="0" fontId="48" fillId="0" borderId="11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49" fillId="0" borderId="15" xfId="0" applyFont="1" applyBorder="1"/>
    <xf numFmtId="0" fontId="49" fillId="0" borderId="2" xfId="0" applyFont="1" applyBorder="1"/>
    <xf numFmtId="0" fontId="49" fillId="0" borderId="7" xfId="0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0" fontId="49" fillId="6" borderId="7" xfId="0" applyFont="1" applyFill="1" applyBorder="1" applyAlignment="1">
      <alignment horizontal="center" vertical="center"/>
    </xf>
    <xf numFmtId="0" fontId="49" fillId="6" borderId="9" xfId="0" applyFont="1" applyFill="1" applyBorder="1" applyAlignment="1">
      <alignment horizontal="center" vertical="center"/>
    </xf>
    <xf numFmtId="0" fontId="49" fillId="0" borderId="77" xfId="0" applyFont="1" applyBorder="1" applyAlignment="1">
      <alignment horizontal="center" vertical="center"/>
    </xf>
    <xf numFmtId="0" fontId="49" fillId="6" borderId="2" xfId="0" applyFont="1" applyFill="1" applyBorder="1"/>
    <xf numFmtId="0" fontId="49" fillId="0" borderId="16" xfId="0" applyFont="1" applyBorder="1"/>
    <xf numFmtId="0" fontId="0" fillId="0" borderId="15" xfId="0" applyBorder="1"/>
    <xf numFmtId="0" fontId="0" fillId="6" borderId="2" xfId="0" applyFill="1" applyBorder="1"/>
    <xf numFmtId="0" fontId="0" fillId="0" borderId="16" xfId="0" applyBorder="1"/>
    <xf numFmtId="0" fontId="0" fillId="0" borderId="23" xfId="0" applyBorder="1"/>
    <xf numFmtId="0" fontId="0" fillId="0" borderId="24" xfId="0" applyBorder="1"/>
    <xf numFmtId="0" fontId="0" fillId="6" borderId="24" xfId="0" applyFill="1" applyBorder="1"/>
    <xf numFmtId="0" fontId="0" fillId="0" borderId="25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0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9" fillId="8" borderId="2" xfId="0" applyFont="1" applyFill="1" applyBorder="1" applyAlignment="1">
      <alignment vertical="top" wrapText="1"/>
    </xf>
    <xf numFmtId="0" fontId="5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  <xf numFmtId="0" fontId="5" fillId="0" borderId="5" xfId="49" applyFill="1" applyBorder="1" applyAlignment="1" quotePrefix="1">
      <alignment horizontal="center" vertical="center" wrapText="1"/>
    </xf>
    <xf numFmtId="0" fontId="5" fillId="0" borderId="6" xfId="49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" xfId="56"/>
    <cellStyle name="常规 12 2 2" xfId="57"/>
    <cellStyle name="常规_副本01031-5" xfId="58"/>
    <cellStyle name="常规 71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53275" y="8763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43750" y="685800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77175" y="647700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886700" y="8667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4095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543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5048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223520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81940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13970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14925" y="3067050"/>
              <a:ext cx="4381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5075" y="55975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53975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8800" y="5597525"/>
              <a:ext cx="428625" cy="263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7432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686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686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686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686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686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686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1" name="直接连接符 20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2" name="直接连接符 21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3" name="直接连接符 22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8" name="直接连接符 17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9" name="直接连接符 18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0" name="直接连接符 19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4" name="直接连接符 23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5" name="直接连接符 24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6" name="直接连接符 25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68580</xdr:colOff>
      <xdr:row>2</xdr:row>
      <xdr:rowOff>50800</xdr:rowOff>
    </xdr:from>
    <xdr:to>
      <xdr:col>8</xdr:col>
      <xdr:colOff>107315</xdr:colOff>
      <xdr:row>4</xdr:row>
      <xdr:rowOff>186055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5610" y="631825"/>
          <a:ext cx="1105535" cy="770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5" customWidth="1"/>
    <col min="3" max="3" width="10.125" customWidth="1"/>
  </cols>
  <sheetData>
    <row r="1" ht="21" customHeight="1" spans="1:2">
      <c r="A1" s="446"/>
      <c r="B1" s="447" t="s">
        <v>0</v>
      </c>
    </row>
    <row r="2" spans="1:2">
      <c r="A2" s="12">
        <v>1</v>
      </c>
      <c r="B2" s="448" t="s">
        <v>1</v>
      </c>
    </row>
    <row r="3" spans="1:2">
      <c r="A3" s="12">
        <v>2</v>
      </c>
      <c r="B3" s="448" t="s">
        <v>2</v>
      </c>
    </row>
    <row r="4" spans="1:2">
      <c r="A4" s="12">
        <v>3</v>
      </c>
      <c r="B4" s="448" t="s">
        <v>3</v>
      </c>
    </row>
    <row r="5" spans="1:2">
      <c r="A5" s="12">
        <v>4</v>
      </c>
      <c r="B5" s="448" t="s">
        <v>4</v>
      </c>
    </row>
    <row r="6" spans="1:2">
      <c r="A6" s="12">
        <v>5</v>
      </c>
      <c r="B6" s="448" t="s">
        <v>5</v>
      </c>
    </row>
    <row r="7" spans="1:2">
      <c r="A7" s="12">
        <v>6</v>
      </c>
      <c r="B7" s="448" t="s">
        <v>6</v>
      </c>
    </row>
    <row r="8" s="444" customFormat="1" ht="15" customHeight="1" spans="1:2">
      <c r="A8" s="449">
        <v>7</v>
      </c>
      <c r="B8" s="450" t="s">
        <v>7</v>
      </c>
    </row>
    <row r="9" ht="18.95" customHeight="1" spans="1:2">
      <c r="A9" s="446"/>
      <c r="B9" s="451" t="s">
        <v>8</v>
      </c>
    </row>
    <row r="10" ht="15.95" customHeight="1" spans="1:2">
      <c r="A10" s="12">
        <v>1</v>
      </c>
      <c r="B10" s="452" t="s">
        <v>9</v>
      </c>
    </row>
    <row r="11" spans="1:2">
      <c r="A11" s="12">
        <v>2</v>
      </c>
      <c r="B11" s="448" t="s">
        <v>10</v>
      </c>
    </row>
    <row r="12" spans="1:2">
      <c r="A12" s="12">
        <v>3</v>
      </c>
      <c r="B12" s="450" t="s">
        <v>11</v>
      </c>
    </row>
    <row r="13" spans="1:2">
      <c r="A13" s="12">
        <v>4</v>
      </c>
      <c r="B13" s="448" t="s">
        <v>12</v>
      </c>
    </row>
    <row r="14" spans="1:2">
      <c r="A14" s="12">
        <v>5</v>
      </c>
      <c r="B14" s="448" t="s">
        <v>13</v>
      </c>
    </row>
    <row r="15" spans="1:2">
      <c r="A15" s="12">
        <v>6</v>
      </c>
      <c r="B15" s="448" t="s">
        <v>14</v>
      </c>
    </row>
    <row r="16" spans="1:2">
      <c r="A16" s="12">
        <v>7</v>
      </c>
      <c r="B16" s="448" t="s">
        <v>15</v>
      </c>
    </row>
    <row r="17" spans="1:2">
      <c r="A17" s="12">
        <v>8</v>
      </c>
      <c r="B17" s="448" t="s">
        <v>16</v>
      </c>
    </row>
    <row r="18" spans="1:2">
      <c r="A18" s="12">
        <v>9</v>
      </c>
      <c r="B18" s="448" t="s">
        <v>17</v>
      </c>
    </row>
    <row r="19" spans="1:2">
      <c r="A19" s="12"/>
      <c r="B19" s="448"/>
    </row>
    <row r="20" ht="20.25" spans="1:2">
      <c r="A20" s="446"/>
      <c r="B20" s="447" t="s">
        <v>18</v>
      </c>
    </row>
    <row r="21" spans="1:2">
      <c r="A21" s="12">
        <v>1</v>
      </c>
      <c r="B21" s="453" t="s">
        <v>19</v>
      </c>
    </row>
    <row r="22" spans="1:2">
      <c r="A22" s="12">
        <v>2</v>
      </c>
      <c r="B22" s="448" t="s">
        <v>20</v>
      </c>
    </row>
    <row r="23" spans="1:2">
      <c r="A23" s="12">
        <v>3</v>
      </c>
      <c r="B23" s="448" t="s">
        <v>21</v>
      </c>
    </row>
    <row r="24" spans="1:2">
      <c r="A24" s="12">
        <v>4</v>
      </c>
      <c r="B24" s="448" t="s">
        <v>22</v>
      </c>
    </row>
    <row r="25" spans="1:2">
      <c r="A25" s="12">
        <v>5</v>
      </c>
      <c r="B25" s="448" t="s">
        <v>23</v>
      </c>
    </row>
    <row r="26" spans="1:2">
      <c r="A26" s="12">
        <v>6</v>
      </c>
      <c r="B26" s="448" t="s">
        <v>24</v>
      </c>
    </row>
    <row r="27" spans="1:2">
      <c r="A27" s="12">
        <v>7</v>
      </c>
      <c r="B27" s="448" t="s">
        <v>25</v>
      </c>
    </row>
    <row r="28" spans="1:2">
      <c r="A28" s="12"/>
      <c r="B28" s="448"/>
    </row>
    <row r="29" ht="20.25" spans="1:2">
      <c r="A29" s="446"/>
      <c r="B29" s="447" t="s">
        <v>26</v>
      </c>
    </row>
    <row r="30" spans="1:2">
      <c r="A30" s="12">
        <v>1</v>
      </c>
      <c r="B30" s="453" t="s">
        <v>27</v>
      </c>
    </row>
    <row r="31" spans="1:2">
      <c r="A31" s="12">
        <v>2</v>
      </c>
      <c r="B31" s="448" t="s">
        <v>28</v>
      </c>
    </row>
    <row r="32" spans="1:2">
      <c r="A32" s="12">
        <v>3</v>
      </c>
      <c r="B32" s="448" t="s">
        <v>29</v>
      </c>
    </row>
    <row r="33" ht="28.5" spans="1:2">
      <c r="A33" s="12">
        <v>4</v>
      </c>
      <c r="B33" s="448" t="s">
        <v>30</v>
      </c>
    </row>
    <row r="34" spans="1:2">
      <c r="A34" s="12">
        <v>5</v>
      </c>
      <c r="B34" s="448" t="s">
        <v>31</v>
      </c>
    </row>
    <row r="35" spans="1:2">
      <c r="A35" s="12">
        <v>6</v>
      </c>
      <c r="B35" s="448" t="s">
        <v>32</v>
      </c>
    </row>
    <row r="36" spans="1:2">
      <c r="A36" s="12">
        <v>7</v>
      </c>
      <c r="B36" s="448" t="s">
        <v>33</v>
      </c>
    </row>
    <row r="37" spans="1:2">
      <c r="A37" s="12"/>
      <c r="B37" s="448"/>
    </row>
    <row r="39" spans="1:2">
      <c r="A39" s="454" t="s">
        <v>34</v>
      </c>
      <c r="B39" s="45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F4" sqref="F4"/>
    </sheetView>
  </sheetViews>
  <sheetFormatPr defaultColWidth="9" defaultRowHeight="14.25"/>
  <cols>
    <col min="1" max="1" width="7" customWidth="1"/>
    <col min="2" max="2" width="11.4" customWidth="1"/>
    <col min="3" max="3" width="16.1" customWidth="1"/>
    <col min="4" max="4" width="18.8" customWidth="1"/>
    <col min="5" max="5" width="12.125" customWidth="1"/>
    <col min="6" max="6" width="19.7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236</v>
      </c>
      <c r="B2" s="5" t="s">
        <v>241</v>
      </c>
      <c r="C2" s="5" t="s">
        <v>237</v>
      </c>
      <c r="D2" s="5" t="s">
        <v>238</v>
      </c>
      <c r="E2" s="5" t="s">
        <v>239</v>
      </c>
      <c r="F2" s="5" t="s">
        <v>240</v>
      </c>
      <c r="G2" s="4" t="s">
        <v>262</v>
      </c>
      <c r="H2" s="4"/>
      <c r="I2" s="4" t="s">
        <v>263</v>
      </c>
      <c r="J2" s="4"/>
      <c r="K2" s="6" t="s">
        <v>264</v>
      </c>
      <c r="L2" s="52" t="s">
        <v>265</v>
      </c>
      <c r="M2" s="7" t="s">
        <v>266</v>
      </c>
    </row>
    <row r="3" s="1" customFormat="1" ht="16.5" spans="1:13">
      <c r="A3" s="4"/>
      <c r="B3" s="8"/>
      <c r="C3" s="8"/>
      <c r="D3" s="8"/>
      <c r="E3" s="8"/>
      <c r="F3" s="8"/>
      <c r="G3" s="4" t="s">
        <v>267</v>
      </c>
      <c r="H3" s="4" t="s">
        <v>268</v>
      </c>
      <c r="I3" s="4" t="s">
        <v>267</v>
      </c>
      <c r="J3" s="4" t="s">
        <v>268</v>
      </c>
      <c r="K3" s="9"/>
      <c r="L3" s="53"/>
      <c r="M3" s="10"/>
    </row>
    <row r="4" s="51" customFormat="1" ht="30" customHeight="1" spans="1:13">
      <c r="A4" s="54">
        <v>1</v>
      </c>
      <c r="B4" s="24" t="s">
        <v>253</v>
      </c>
      <c r="C4" s="25">
        <v>250822174</v>
      </c>
      <c r="D4" s="25" t="s">
        <v>252</v>
      </c>
      <c r="E4" s="25" t="s">
        <v>110</v>
      </c>
      <c r="F4" s="26" t="s">
        <v>62</v>
      </c>
      <c r="G4" s="55">
        <v>-0.01</v>
      </c>
      <c r="H4" s="55">
        <v>-0.01</v>
      </c>
      <c r="I4" s="55">
        <v>-0.01</v>
      </c>
      <c r="J4" s="55">
        <v>-0.01</v>
      </c>
      <c r="K4" s="54"/>
      <c r="L4" s="54"/>
      <c r="M4" s="54" t="s">
        <v>269</v>
      </c>
    </row>
    <row r="5" ht="30" customHeight="1" spans="1:13">
      <c r="A5" s="54">
        <v>2</v>
      </c>
      <c r="B5" s="24" t="s">
        <v>253</v>
      </c>
      <c r="C5" s="25">
        <v>250828190</v>
      </c>
      <c r="D5" s="25" t="s">
        <v>252</v>
      </c>
      <c r="E5" s="25" t="s">
        <v>111</v>
      </c>
      <c r="F5" s="26" t="s">
        <v>254</v>
      </c>
      <c r="G5" s="55">
        <v>-0.01</v>
      </c>
      <c r="H5" s="55">
        <v>-0.01</v>
      </c>
      <c r="I5" s="55">
        <v>-0.01</v>
      </c>
      <c r="J5" s="55">
        <v>-0.01</v>
      </c>
      <c r="K5" s="12"/>
      <c r="L5" s="12"/>
      <c r="M5" s="54" t="s">
        <v>269</v>
      </c>
    </row>
    <row r="6" ht="30" customHeight="1" spans="1:13">
      <c r="A6" s="54">
        <v>3</v>
      </c>
      <c r="B6" s="24" t="s">
        <v>253</v>
      </c>
      <c r="C6" s="25">
        <v>250822172</v>
      </c>
      <c r="D6" s="25" t="s">
        <v>252</v>
      </c>
      <c r="E6" s="25" t="s">
        <v>112</v>
      </c>
      <c r="F6" s="26" t="s">
        <v>62</v>
      </c>
      <c r="G6" s="55">
        <v>-0.01</v>
      </c>
      <c r="H6" s="55">
        <v>-0.01</v>
      </c>
      <c r="I6" s="55">
        <v>-0.01</v>
      </c>
      <c r="J6" s="55">
        <v>-0.01</v>
      </c>
      <c r="K6" s="12"/>
      <c r="L6" s="12"/>
      <c r="M6" s="54" t="s">
        <v>269</v>
      </c>
    </row>
    <row r="7" ht="30" customHeight="1" spans="1:13">
      <c r="A7" s="54">
        <v>4</v>
      </c>
      <c r="B7" s="24" t="s">
        <v>253</v>
      </c>
      <c r="C7" s="25" t="s">
        <v>255</v>
      </c>
      <c r="D7" s="25" t="s">
        <v>252</v>
      </c>
      <c r="E7" s="25" t="s">
        <v>256</v>
      </c>
      <c r="F7" s="26" t="s">
        <v>254</v>
      </c>
      <c r="G7" s="55">
        <v>-0.01</v>
      </c>
      <c r="H7" s="55">
        <v>-0.01</v>
      </c>
      <c r="I7" s="55">
        <v>-0.01</v>
      </c>
      <c r="J7" s="55">
        <v>-0.01</v>
      </c>
      <c r="K7" s="12"/>
      <c r="L7" s="12"/>
      <c r="M7" s="54" t="s">
        <v>269</v>
      </c>
    </row>
    <row r="8" ht="30" customHeight="1" spans="1:13">
      <c r="A8" s="54">
        <v>5</v>
      </c>
      <c r="B8" s="24" t="s">
        <v>253</v>
      </c>
      <c r="C8" s="25">
        <v>250822165</v>
      </c>
      <c r="D8" s="25" t="s">
        <v>252</v>
      </c>
      <c r="E8" s="25" t="s">
        <v>113</v>
      </c>
      <c r="F8" s="26" t="s">
        <v>62</v>
      </c>
      <c r="G8" s="55">
        <v>-0.01</v>
      </c>
      <c r="H8" s="55">
        <v>-0.01</v>
      </c>
      <c r="I8" s="55">
        <v>-0.01</v>
      </c>
      <c r="J8" s="55">
        <v>-0.01</v>
      </c>
      <c r="K8" s="12"/>
      <c r="L8" s="12"/>
      <c r="M8" s="54" t="s">
        <v>269</v>
      </c>
    </row>
    <row r="9" ht="30" customHeight="1" spans="1:13">
      <c r="A9" s="54">
        <v>6</v>
      </c>
      <c r="B9" s="24" t="s">
        <v>253</v>
      </c>
      <c r="C9" s="25">
        <v>241214110</v>
      </c>
      <c r="D9" s="25" t="s">
        <v>252</v>
      </c>
      <c r="E9" s="25" t="s">
        <v>257</v>
      </c>
      <c r="F9" s="26" t="s">
        <v>62</v>
      </c>
      <c r="G9" s="55">
        <v>-0.01</v>
      </c>
      <c r="H9" s="55">
        <v>-0.01</v>
      </c>
      <c r="I9" s="55">
        <v>-0.01</v>
      </c>
      <c r="J9" s="55">
        <v>-0.01</v>
      </c>
      <c r="K9" s="12"/>
      <c r="L9" s="12"/>
      <c r="M9" s="54" t="s">
        <v>269</v>
      </c>
    </row>
    <row r="10" ht="30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="2" customFormat="1" ht="18.75" spans="1:13">
      <c r="A11" s="17" t="s">
        <v>270</v>
      </c>
      <c r="B11" s="18"/>
      <c r="C11" s="18"/>
      <c r="D11" s="18"/>
      <c r="E11" s="19"/>
      <c r="F11" s="20"/>
      <c r="G11" s="30"/>
      <c r="H11" s="17" t="s">
        <v>259</v>
      </c>
      <c r="I11" s="18"/>
      <c r="J11" s="18"/>
      <c r="K11" s="19"/>
      <c r="L11" s="56"/>
      <c r="M11" s="21"/>
    </row>
    <row r="12" ht="16.5" spans="1:13">
      <c r="A12" s="57" t="s">
        <v>271</v>
      </c>
      <c r="B12" s="57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workbookViewId="0">
      <selection activeCell="F4" sqref="F4:F9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9.8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273</v>
      </c>
      <c r="B2" s="5" t="s">
        <v>241</v>
      </c>
      <c r="C2" s="5" t="s">
        <v>237</v>
      </c>
      <c r="D2" s="5" t="s">
        <v>238</v>
      </c>
      <c r="E2" s="5" t="s">
        <v>239</v>
      </c>
      <c r="F2" s="5" t="s">
        <v>240</v>
      </c>
      <c r="G2" s="36" t="s">
        <v>274</v>
      </c>
      <c r="H2" s="37"/>
      <c r="I2" s="38"/>
      <c r="J2" s="36" t="s">
        <v>275</v>
      </c>
      <c r="K2" s="37"/>
      <c r="L2" s="38"/>
      <c r="M2" s="36" t="s">
        <v>276</v>
      </c>
      <c r="N2" s="37"/>
      <c r="O2" s="38"/>
      <c r="P2" s="36" t="s">
        <v>277</v>
      </c>
      <c r="Q2" s="37"/>
      <c r="R2" s="38"/>
      <c r="S2" s="37" t="s">
        <v>278</v>
      </c>
      <c r="T2" s="37"/>
      <c r="U2" s="38"/>
      <c r="V2" s="32" t="s">
        <v>279</v>
      </c>
      <c r="W2" s="32" t="s">
        <v>250</v>
      </c>
    </row>
    <row r="3" s="1" customFormat="1" ht="16.5" spans="1:23">
      <c r="A3" s="8"/>
      <c r="B3" s="39"/>
      <c r="C3" s="39"/>
      <c r="D3" s="39"/>
      <c r="E3" s="39"/>
      <c r="F3" s="39"/>
      <c r="G3" s="4" t="s">
        <v>280</v>
      </c>
      <c r="H3" s="4" t="s">
        <v>67</v>
      </c>
      <c r="I3" s="4" t="s">
        <v>241</v>
      </c>
      <c r="J3" s="4" t="s">
        <v>280</v>
      </c>
      <c r="K3" s="4" t="s">
        <v>67</v>
      </c>
      <c r="L3" s="4" t="s">
        <v>241</v>
      </c>
      <c r="M3" s="4" t="s">
        <v>280</v>
      </c>
      <c r="N3" s="4" t="s">
        <v>67</v>
      </c>
      <c r="O3" s="4" t="s">
        <v>241</v>
      </c>
      <c r="P3" s="4" t="s">
        <v>280</v>
      </c>
      <c r="Q3" s="4" t="s">
        <v>67</v>
      </c>
      <c r="R3" s="4" t="s">
        <v>241</v>
      </c>
      <c r="S3" s="4" t="s">
        <v>280</v>
      </c>
      <c r="T3" s="4" t="s">
        <v>67</v>
      </c>
      <c r="U3" s="4" t="s">
        <v>241</v>
      </c>
      <c r="V3" s="40"/>
      <c r="W3" s="40"/>
    </row>
    <row r="4" spans="1:23">
      <c r="A4" s="41" t="s">
        <v>281</v>
      </c>
      <c r="B4" s="41" t="s">
        <v>253</v>
      </c>
      <c r="C4" s="25">
        <v>250822174</v>
      </c>
      <c r="D4" s="25" t="s">
        <v>252</v>
      </c>
      <c r="E4" s="25" t="s">
        <v>110</v>
      </c>
      <c r="F4" s="42" t="s">
        <v>62</v>
      </c>
      <c r="G4" s="43" t="s">
        <v>282</v>
      </c>
      <c r="H4" s="11"/>
      <c r="I4" s="44" t="s">
        <v>283</v>
      </c>
      <c r="J4" s="11"/>
      <c r="K4" s="11"/>
      <c r="L4" s="44"/>
      <c r="M4" s="11"/>
      <c r="N4" s="11"/>
      <c r="O4" s="44"/>
      <c r="P4" s="11"/>
      <c r="Q4" s="11"/>
      <c r="R4" s="44"/>
      <c r="S4" s="11"/>
      <c r="T4" s="11"/>
      <c r="U4" s="11"/>
      <c r="V4" s="11" t="s">
        <v>284</v>
      </c>
      <c r="W4" s="11"/>
    </row>
    <row r="5" ht="16.5" spans="1:23">
      <c r="A5" s="45"/>
      <c r="B5" s="45"/>
      <c r="C5" s="25">
        <v>250828190</v>
      </c>
      <c r="D5" s="25" t="s">
        <v>252</v>
      </c>
      <c r="E5" s="25" t="s">
        <v>111</v>
      </c>
      <c r="F5" s="42" t="s">
        <v>254</v>
      </c>
      <c r="G5" s="36" t="s">
        <v>285</v>
      </c>
      <c r="H5" s="37"/>
      <c r="I5" s="38"/>
      <c r="J5" s="36" t="s">
        <v>286</v>
      </c>
      <c r="K5" s="37"/>
      <c r="L5" s="38"/>
      <c r="M5" s="36" t="s">
        <v>287</v>
      </c>
      <c r="N5" s="37"/>
      <c r="O5" s="38"/>
      <c r="P5" s="36" t="s">
        <v>288</v>
      </c>
      <c r="Q5" s="37"/>
      <c r="R5" s="38"/>
      <c r="S5" s="37" t="s">
        <v>289</v>
      </c>
      <c r="T5" s="37"/>
      <c r="U5" s="38"/>
      <c r="V5" s="11"/>
      <c r="W5" s="11"/>
    </row>
    <row r="6" ht="16.5" spans="1:23">
      <c r="A6" s="45"/>
      <c r="B6" s="45"/>
      <c r="C6" s="25">
        <v>250822172</v>
      </c>
      <c r="D6" s="25" t="s">
        <v>252</v>
      </c>
      <c r="E6" s="25" t="s">
        <v>112</v>
      </c>
      <c r="F6" s="42" t="s">
        <v>62</v>
      </c>
      <c r="G6" s="4" t="s">
        <v>280</v>
      </c>
      <c r="H6" s="4" t="s">
        <v>67</v>
      </c>
      <c r="I6" s="4" t="s">
        <v>241</v>
      </c>
      <c r="J6" s="4" t="s">
        <v>280</v>
      </c>
      <c r="K6" s="4" t="s">
        <v>67</v>
      </c>
      <c r="L6" s="4" t="s">
        <v>241</v>
      </c>
      <c r="M6" s="4" t="s">
        <v>280</v>
      </c>
      <c r="N6" s="4" t="s">
        <v>67</v>
      </c>
      <c r="O6" s="4" t="s">
        <v>241</v>
      </c>
      <c r="P6" s="4" t="s">
        <v>280</v>
      </c>
      <c r="Q6" s="4" t="s">
        <v>67</v>
      </c>
      <c r="R6" s="4" t="s">
        <v>241</v>
      </c>
      <c r="S6" s="4" t="s">
        <v>280</v>
      </c>
      <c r="T6" s="4" t="s">
        <v>67</v>
      </c>
      <c r="U6" s="4" t="s">
        <v>241</v>
      </c>
      <c r="V6" s="11"/>
      <c r="W6" s="11"/>
    </row>
    <row r="7" ht="16.5" spans="1:23">
      <c r="A7" s="45"/>
      <c r="B7" s="45"/>
      <c r="C7" s="25" t="s">
        <v>255</v>
      </c>
      <c r="D7" s="25" t="s">
        <v>252</v>
      </c>
      <c r="E7" s="25" t="s">
        <v>256</v>
      </c>
      <c r="F7" s="42" t="s">
        <v>254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"/>
      <c r="U7" s="4"/>
      <c r="V7" s="11"/>
      <c r="W7" s="11"/>
    </row>
    <row r="8" ht="16.5" spans="1:23">
      <c r="A8" s="45"/>
      <c r="B8" s="45"/>
      <c r="C8" s="25">
        <v>250822165</v>
      </c>
      <c r="D8" s="25" t="s">
        <v>252</v>
      </c>
      <c r="E8" s="25" t="s">
        <v>113</v>
      </c>
      <c r="F8" s="42" t="s">
        <v>62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"/>
      <c r="U8" s="4"/>
      <c r="V8" s="11"/>
      <c r="W8" s="11"/>
    </row>
    <row r="9" spans="1:23">
      <c r="A9" s="47"/>
      <c r="B9" s="47"/>
      <c r="C9" s="25">
        <v>241214110</v>
      </c>
      <c r="D9" s="25" t="s">
        <v>252</v>
      </c>
      <c r="E9" s="25" t="s">
        <v>257</v>
      </c>
      <c r="F9" s="42" t="s">
        <v>62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11"/>
      <c r="R9" s="11"/>
      <c r="S9" s="11"/>
      <c r="T9" s="11"/>
      <c r="U9" s="11"/>
      <c r="V9" s="11"/>
      <c r="W9" s="11"/>
    </row>
    <row r="10" spans="1:23">
      <c r="A10" s="41"/>
      <c r="B10" s="41"/>
      <c r="C10" s="48"/>
      <c r="D10" s="41"/>
      <c r="E10" s="49"/>
      <c r="F10" s="48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 t="s">
        <v>284</v>
      </c>
      <c r="W10" s="11"/>
    </row>
    <row r="11" ht="27" customHeight="1" spans="1:23">
      <c r="A11" s="47"/>
      <c r="B11" s="47"/>
      <c r="C11" s="47"/>
      <c r="D11" s="47"/>
      <c r="E11" s="50"/>
      <c r="F11" s="47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="2" customFormat="1" ht="18.75" spans="1:23">
      <c r="A12" s="17" t="s">
        <v>290</v>
      </c>
      <c r="B12" s="18"/>
      <c r="C12" s="18"/>
      <c r="D12" s="18"/>
      <c r="E12" s="19"/>
      <c r="F12" s="20"/>
      <c r="G12" s="30"/>
      <c r="H12" s="35"/>
      <c r="I12" s="35"/>
      <c r="J12" s="17" t="s">
        <v>259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9"/>
      <c r="V12" s="18"/>
      <c r="W12" s="21"/>
    </row>
    <row r="13" ht="57" customHeight="1" spans="1:23">
      <c r="A13" s="22" t="s">
        <v>291</v>
      </c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2:E12"/>
    <mergeCell ref="F12:G12"/>
    <mergeCell ref="J12:U12"/>
    <mergeCell ref="A13:W13"/>
    <mergeCell ref="A2:A3"/>
    <mergeCell ref="A4:A9"/>
    <mergeCell ref="A10:A11"/>
    <mergeCell ref="B2:B3"/>
    <mergeCell ref="B4:B9"/>
    <mergeCell ref="B10:B11"/>
    <mergeCell ref="C2:C3"/>
    <mergeCell ref="C10:C11"/>
    <mergeCell ref="D2:D3"/>
    <mergeCell ref="D10:D11"/>
    <mergeCell ref="E2:E3"/>
    <mergeCell ref="E10:E11"/>
    <mergeCell ref="F2:F3"/>
    <mergeCell ref="F10:F11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293</v>
      </c>
      <c r="B2" s="32" t="s">
        <v>237</v>
      </c>
      <c r="C2" s="32" t="s">
        <v>238</v>
      </c>
      <c r="D2" s="32" t="s">
        <v>239</v>
      </c>
      <c r="E2" s="32" t="s">
        <v>240</v>
      </c>
      <c r="F2" s="32" t="s">
        <v>241</v>
      </c>
      <c r="G2" s="31" t="s">
        <v>294</v>
      </c>
      <c r="H2" s="31" t="s">
        <v>295</v>
      </c>
      <c r="I2" s="31" t="s">
        <v>296</v>
      </c>
      <c r="J2" s="31" t="s">
        <v>295</v>
      </c>
      <c r="K2" s="31" t="s">
        <v>297</v>
      </c>
      <c r="L2" s="31" t="s">
        <v>295</v>
      </c>
      <c r="M2" s="32" t="s">
        <v>279</v>
      </c>
      <c r="N2" s="32" t="s">
        <v>250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3" t="s">
        <v>293</v>
      </c>
      <c r="B4" s="34" t="s">
        <v>298</v>
      </c>
      <c r="C4" s="34" t="s">
        <v>280</v>
      </c>
      <c r="D4" s="34" t="s">
        <v>239</v>
      </c>
      <c r="E4" s="32" t="s">
        <v>240</v>
      </c>
      <c r="F4" s="32" t="s">
        <v>241</v>
      </c>
      <c r="G4" s="31" t="s">
        <v>294</v>
      </c>
      <c r="H4" s="31" t="s">
        <v>295</v>
      </c>
      <c r="I4" s="31" t="s">
        <v>296</v>
      </c>
      <c r="J4" s="31" t="s">
        <v>295</v>
      </c>
      <c r="K4" s="31" t="s">
        <v>297</v>
      </c>
      <c r="L4" s="31" t="s">
        <v>295</v>
      </c>
      <c r="M4" s="32" t="s">
        <v>279</v>
      </c>
      <c r="N4" s="32" t="s">
        <v>250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7" t="s">
        <v>299</v>
      </c>
      <c r="B11" s="18"/>
      <c r="C11" s="18"/>
      <c r="D11" s="19"/>
      <c r="E11" s="20"/>
      <c r="F11" s="35"/>
      <c r="G11" s="30"/>
      <c r="H11" s="35"/>
      <c r="I11" s="17" t="s">
        <v>300</v>
      </c>
      <c r="J11" s="18"/>
      <c r="K11" s="18"/>
      <c r="L11" s="18"/>
      <c r="M11" s="18"/>
      <c r="N11" s="21"/>
    </row>
    <row r="12" ht="16.5" spans="1:14">
      <c r="A12" s="22" t="s">
        <v>301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G15" sqref="G15"/>
    </sheetView>
  </sheetViews>
  <sheetFormatPr defaultColWidth="9" defaultRowHeight="14.25"/>
  <cols>
    <col min="1" max="1" width="8.6" customWidth="1"/>
    <col min="2" max="2" width="7" customWidth="1"/>
    <col min="3" max="3" width="12.125" customWidth="1"/>
    <col min="4" max="4" width="14.4" customWidth="1"/>
    <col min="5" max="5" width="12.125" customWidth="1"/>
    <col min="6" max="6" width="19.9" customWidth="1"/>
    <col min="7" max="9" width="14" customWidth="1"/>
    <col min="10" max="10" width="11.5" customWidth="1"/>
    <col min="11" max="11" width="10.9" customWidth="1"/>
  </cols>
  <sheetData>
    <row r="1" ht="29.25" spans="1:12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273</v>
      </c>
      <c r="B2" s="5" t="s">
        <v>241</v>
      </c>
      <c r="C2" s="5" t="s">
        <v>237</v>
      </c>
      <c r="D2" s="5" t="s">
        <v>238</v>
      </c>
      <c r="E2" s="5" t="s">
        <v>239</v>
      </c>
      <c r="F2" s="5" t="s">
        <v>240</v>
      </c>
      <c r="G2" s="4" t="s">
        <v>303</v>
      </c>
      <c r="H2" s="4" t="s">
        <v>304</v>
      </c>
      <c r="I2" s="4" t="s">
        <v>305</v>
      </c>
      <c r="J2" s="4" t="s">
        <v>306</v>
      </c>
      <c r="K2" s="5" t="s">
        <v>279</v>
      </c>
      <c r="L2" s="5" t="s">
        <v>250</v>
      </c>
    </row>
    <row r="3" ht="25" customHeight="1" spans="1:12">
      <c r="A3" s="12" t="s">
        <v>281</v>
      </c>
      <c r="B3" s="24" t="s">
        <v>253</v>
      </c>
      <c r="C3" s="25">
        <v>250822174</v>
      </c>
      <c r="D3" s="25" t="s">
        <v>252</v>
      </c>
      <c r="E3" s="25" t="s">
        <v>110</v>
      </c>
      <c r="F3" s="26" t="s">
        <v>62</v>
      </c>
      <c r="G3" s="11" t="s">
        <v>307</v>
      </c>
      <c r="H3" s="27"/>
      <c r="I3" s="28"/>
      <c r="J3" s="11"/>
      <c r="K3" s="29" t="s">
        <v>308</v>
      </c>
      <c r="L3" s="11" t="s">
        <v>269</v>
      </c>
    </row>
    <row r="4" ht="25" customHeight="1" spans="1:12">
      <c r="A4" s="12" t="s">
        <v>281</v>
      </c>
      <c r="B4" s="24" t="s">
        <v>253</v>
      </c>
      <c r="C4" s="25">
        <v>250828190</v>
      </c>
      <c r="D4" s="25" t="s">
        <v>252</v>
      </c>
      <c r="E4" s="25" t="s">
        <v>111</v>
      </c>
      <c r="F4" s="26" t="s">
        <v>254</v>
      </c>
      <c r="G4" s="11" t="s">
        <v>307</v>
      </c>
      <c r="H4" s="27"/>
      <c r="I4" s="28"/>
      <c r="J4" s="11"/>
      <c r="K4" s="29" t="s">
        <v>308</v>
      </c>
      <c r="L4" s="11" t="s">
        <v>269</v>
      </c>
    </row>
    <row r="5" ht="25" customHeight="1" spans="1:12">
      <c r="A5" s="12" t="s">
        <v>281</v>
      </c>
      <c r="B5" s="24" t="s">
        <v>253</v>
      </c>
      <c r="C5" s="25">
        <v>250822172</v>
      </c>
      <c r="D5" s="25" t="s">
        <v>252</v>
      </c>
      <c r="E5" s="25" t="s">
        <v>112</v>
      </c>
      <c r="F5" s="26" t="s">
        <v>62</v>
      </c>
      <c r="G5" s="11" t="s">
        <v>307</v>
      </c>
      <c r="H5" s="27"/>
      <c r="I5" s="11"/>
      <c r="J5" s="11"/>
      <c r="K5" s="29" t="s">
        <v>308</v>
      </c>
      <c r="L5" s="11" t="s">
        <v>269</v>
      </c>
    </row>
    <row r="6" ht="25" customHeight="1" spans="1:12">
      <c r="A6" s="12" t="s">
        <v>281</v>
      </c>
      <c r="B6" s="24" t="s">
        <v>253</v>
      </c>
      <c r="C6" s="25" t="s">
        <v>255</v>
      </c>
      <c r="D6" s="25" t="s">
        <v>252</v>
      </c>
      <c r="E6" s="25" t="s">
        <v>256</v>
      </c>
      <c r="F6" s="26" t="s">
        <v>254</v>
      </c>
      <c r="G6" s="11" t="s">
        <v>307</v>
      </c>
      <c r="H6" s="27"/>
      <c r="I6" s="12"/>
      <c r="J6" s="12"/>
      <c r="K6" s="29" t="s">
        <v>308</v>
      </c>
      <c r="L6" s="11" t="s">
        <v>269</v>
      </c>
    </row>
    <row r="7" ht="25" customHeight="1" spans="1:12">
      <c r="A7" s="12" t="s">
        <v>281</v>
      </c>
      <c r="B7" s="24" t="s">
        <v>253</v>
      </c>
      <c r="C7" s="25">
        <v>250822165</v>
      </c>
      <c r="D7" s="25" t="s">
        <v>252</v>
      </c>
      <c r="E7" s="25" t="s">
        <v>113</v>
      </c>
      <c r="F7" s="26" t="s">
        <v>62</v>
      </c>
      <c r="G7" s="11" t="s">
        <v>307</v>
      </c>
      <c r="H7" s="27"/>
      <c r="I7" s="12"/>
      <c r="J7" s="12"/>
      <c r="K7" s="29" t="s">
        <v>308</v>
      </c>
      <c r="L7" s="11" t="s">
        <v>269</v>
      </c>
    </row>
    <row r="8" ht="25" customHeight="1" spans="1:12">
      <c r="A8" s="12" t="s">
        <v>281</v>
      </c>
      <c r="B8" s="24" t="s">
        <v>253</v>
      </c>
      <c r="C8" s="25">
        <v>241214110</v>
      </c>
      <c r="D8" s="25" t="s">
        <v>252</v>
      </c>
      <c r="E8" s="25" t="s">
        <v>257</v>
      </c>
      <c r="F8" s="26" t="s">
        <v>62</v>
      </c>
      <c r="G8" s="11" t="s">
        <v>307</v>
      </c>
      <c r="H8" s="27"/>
      <c r="I8" s="12"/>
      <c r="J8" s="12"/>
      <c r="K8" s="29" t="s">
        <v>308</v>
      </c>
      <c r="L8" s="11" t="s">
        <v>269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="2" customFormat="1" ht="18.75" spans="1:12">
      <c r="A10" s="17" t="s">
        <v>309</v>
      </c>
      <c r="B10" s="18"/>
      <c r="C10" s="18"/>
      <c r="D10" s="18"/>
      <c r="E10" s="19"/>
      <c r="F10" s="20"/>
      <c r="G10" s="30"/>
      <c r="H10" s="17" t="s">
        <v>310</v>
      </c>
      <c r="I10" s="18"/>
      <c r="J10" s="18"/>
      <c r="K10" s="18"/>
      <c r="L10" s="21"/>
    </row>
    <row r="11" ht="36" customHeight="1" spans="1:12">
      <c r="A11" s="22" t="s">
        <v>311</v>
      </c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L10" sqref="L10"/>
    </sheetView>
  </sheetViews>
  <sheetFormatPr defaultColWidth="9" defaultRowHeight="14.25"/>
  <cols>
    <col min="1" max="1" width="7" customWidth="1"/>
    <col min="2" max="2" width="10" customWidth="1"/>
    <col min="3" max="3" width="20.37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236</v>
      </c>
      <c r="B2" s="5" t="s">
        <v>241</v>
      </c>
      <c r="C2" s="5" t="s">
        <v>280</v>
      </c>
      <c r="D2" s="5" t="s">
        <v>239</v>
      </c>
      <c r="E2" s="5" t="s">
        <v>240</v>
      </c>
      <c r="F2" s="4" t="s">
        <v>313</v>
      </c>
      <c r="G2" s="4" t="s">
        <v>263</v>
      </c>
      <c r="H2" s="6" t="s">
        <v>264</v>
      </c>
      <c r="I2" s="7" t="s">
        <v>266</v>
      </c>
    </row>
    <row r="3" s="1" customFormat="1" ht="16.5" spans="1:9">
      <c r="A3" s="4"/>
      <c r="B3" s="8"/>
      <c r="C3" s="8"/>
      <c r="D3" s="8"/>
      <c r="E3" s="8"/>
      <c r="F3" s="4" t="s">
        <v>314</v>
      </c>
      <c r="G3" s="4" t="s">
        <v>267</v>
      </c>
      <c r="H3" s="9"/>
      <c r="I3" s="10"/>
    </row>
    <row r="4" ht="25" customHeight="1" spans="1:9">
      <c r="A4" s="11">
        <v>1</v>
      </c>
      <c r="B4" s="12" t="s">
        <v>283</v>
      </c>
      <c r="C4" s="11" t="s">
        <v>315</v>
      </c>
      <c r="D4" s="456" t="s">
        <v>316</v>
      </c>
      <c r="E4" s="14" t="s">
        <v>62</v>
      </c>
      <c r="F4" s="15">
        <v>0.06</v>
      </c>
      <c r="G4" s="15">
        <v>0.05</v>
      </c>
      <c r="H4" s="11"/>
      <c r="I4" s="11" t="s">
        <v>269</v>
      </c>
    </row>
    <row r="5" ht="25" customHeight="1" spans="1:9">
      <c r="A5" s="11">
        <v>2</v>
      </c>
      <c r="B5" s="12" t="s">
        <v>283</v>
      </c>
      <c r="C5" s="11" t="s">
        <v>315</v>
      </c>
      <c r="D5" s="457" t="s">
        <v>317</v>
      </c>
      <c r="E5" s="14" t="s">
        <v>62</v>
      </c>
      <c r="F5" s="15">
        <v>0.05</v>
      </c>
      <c r="G5" s="15">
        <v>0.06</v>
      </c>
      <c r="H5" s="11"/>
      <c r="I5" s="11" t="s">
        <v>269</v>
      </c>
    </row>
    <row r="6" ht="25" customHeight="1" spans="1:9">
      <c r="A6" s="11">
        <v>3</v>
      </c>
      <c r="B6" s="12" t="s">
        <v>283</v>
      </c>
      <c r="C6" s="11" t="s">
        <v>315</v>
      </c>
      <c r="D6" s="456" t="s">
        <v>318</v>
      </c>
      <c r="E6" s="14" t="s">
        <v>62</v>
      </c>
      <c r="F6" s="15">
        <v>0.06</v>
      </c>
      <c r="G6" s="15">
        <v>0.06</v>
      </c>
      <c r="H6" s="11"/>
      <c r="I6" s="11" t="s">
        <v>269</v>
      </c>
    </row>
    <row r="7" ht="25" customHeight="1" spans="1:9">
      <c r="A7" s="11">
        <v>4</v>
      </c>
      <c r="B7" s="12" t="s">
        <v>283</v>
      </c>
      <c r="C7" s="11" t="s">
        <v>315</v>
      </c>
      <c r="D7" s="457" t="s">
        <v>317</v>
      </c>
      <c r="E7" s="11" t="s">
        <v>62</v>
      </c>
      <c r="F7" s="15">
        <v>0.06</v>
      </c>
      <c r="G7" s="15">
        <v>0.06</v>
      </c>
      <c r="H7" s="11"/>
      <c r="I7" s="11" t="s">
        <v>269</v>
      </c>
    </row>
    <row r="8" ht="25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ht="25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s="2" customFormat="1" ht="18.75" spans="1:9">
      <c r="A10" s="17" t="s">
        <v>270</v>
      </c>
      <c r="B10" s="18"/>
      <c r="C10" s="18"/>
      <c r="D10" s="19"/>
      <c r="E10" s="20"/>
      <c r="F10" s="17" t="s">
        <v>319</v>
      </c>
      <c r="G10" s="18"/>
      <c r="H10" s="19"/>
      <c r="I10" s="21"/>
    </row>
    <row r="11" ht="16.5" spans="1:9">
      <c r="A11" s="22" t="s">
        <v>320</v>
      </c>
      <c r="B11" s="22"/>
      <c r="C11" s="23"/>
      <c r="D11" s="23"/>
      <c r="E11" s="23"/>
      <c r="F11" s="23"/>
      <c r="G11" s="23"/>
      <c r="H11" s="23"/>
      <c r="I11" s="23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4" t="s">
        <v>35</v>
      </c>
      <c r="C2" s="425"/>
      <c r="D2" s="425"/>
      <c r="E2" s="425"/>
      <c r="F2" s="425"/>
      <c r="G2" s="425"/>
      <c r="H2" s="425"/>
      <c r="I2" s="426"/>
    </row>
    <row r="3" ht="27.95" customHeight="1" spans="2:9">
      <c r="B3" s="427"/>
      <c r="C3" s="428"/>
      <c r="D3" s="429" t="s">
        <v>36</v>
      </c>
      <c r="E3" s="430"/>
      <c r="F3" s="431" t="s">
        <v>37</v>
      </c>
      <c r="G3" s="432"/>
      <c r="H3" s="429" t="s">
        <v>38</v>
      </c>
      <c r="I3" s="433"/>
    </row>
    <row r="4" ht="27.95" customHeight="1" spans="2:9">
      <c r="B4" s="427" t="s">
        <v>39</v>
      </c>
      <c r="C4" s="428" t="s">
        <v>40</v>
      </c>
      <c r="D4" s="428" t="s">
        <v>41</v>
      </c>
      <c r="E4" s="428" t="s">
        <v>42</v>
      </c>
      <c r="F4" s="434" t="s">
        <v>41</v>
      </c>
      <c r="G4" s="434" t="s">
        <v>42</v>
      </c>
      <c r="H4" s="428" t="s">
        <v>41</v>
      </c>
      <c r="I4" s="435" t="s">
        <v>42</v>
      </c>
    </row>
    <row r="5" ht="27.95" customHeight="1" spans="2:9">
      <c r="B5" s="436" t="s">
        <v>43</v>
      </c>
      <c r="C5" s="12">
        <v>13</v>
      </c>
      <c r="D5" s="12">
        <v>0</v>
      </c>
      <c r="E5" s="12">
        <v>1</v>
      </c>
      <c r="F5" s="437">
        <v>0</v>
      </c>
      <c r="G5" s="437">
        <v>1</v>
      </c>
      <c r="H5" s="12">
        <v>1</v>
      </c>
      <c r="I5" s="438">
        <v>2</v>
      </c>
    </row>
    <row r="6" ht="27.95" customHeight="1" spans="2:9">
      <c r="B6" s="436" t="s">
        <v>44</v>
      </c>
      <c r="C6" s="12">
        <v>20</v>
      </c>
      <c r="D6" s="12">
        <v>0</v>
      </c>
      <c r="E6" s="12">
        <v>1</v>
      </c>
      <c r="F6" s="437">
        <v>1</v>
      </c>
      <c r="G6" s="437">
        <v>2</v>
      </c>
      <c r="H6" s="12">
        <v>2</v>
      </c>
      <c r="I6" s="438">
        <v>3</v>
      </c>
    </row>
    <row r="7" ht="27.95" customHeight="1" spans="2:9">
      <c r="B7" s="436" t="s">
        <v>45</v>
      </c>
      <c r="C7" s="12">
        <v>32</v>
      </c>
      <c r="D7" s="12">
        <v>0</v>
      </c>
      <c r="E7" s="12">
        <v>1</v>
      </c>
      <c r="F7" s="437">
        <v>2</v>
      </c>
      <c r="G7" s="437">
        <v>3</v>
      </c>
      <c r="H7" s="12">
        <v>3</v>
      </c>
      <c r="I7" s="438">
        <v>4</v>
      </c>
    </row>
    <row r="8" ht="27.95" customHeight="1" spans="2:9">
      <c r="B8" s="436" t="s">
        <v>46</v>
      </c>
      <c r="C8" s="12">
        <v>50</v>
      </c>
      <c r="D8" s="12">
        <v>1</v>
      </c>
      <c r="E8" s="12">
        <v>2</v>
      </c>
      <c r="F8" s="437">
        <v>3</v>
      </c>
      <c r="G8" s="437">
        <v>4</v>
      </c>
      <c r="H8" s="12">
        <v>5</v>
      </c>
      <c r="I8" s="438">
        <v>6</v>
      </c>
    </row>
    <row r="9" ht="27.95" customHeight="1" spans="2:9">
      <c r="B9" s="436" t="s">
        <v>47</v>
      </c>
      <c r="C9" s="12">
        <v>80</v>
      </c>
      <c r="D9" s="12">
        <v>2</v>
      </c>
      <c r="E9" s="12">
        <v>3</v>
      </c>
      <c r="F9" s="437">
        <v>5</v>
      </c>
      <c r="G9" s="437">
        <v>6</v>
      </c>
      <c r="H9" s="12">
        <v>7</v>
      </c>
      <c r="I9" s="438">
        <v>8</v>
      </c>
    </row>
    <row r="10" ht="27.95" customHeight="1" spans="2:9">
      <c r="B10" s="436" t="s">
        <v>48</v>
      </c>
      <c r="C10" s="12">
        <v>125</v>
      </c>
      <c r="D10" s="12">
        <v>3</v>
      </c>
      <c r="E10" s="12">
        <v>4</v>
      </c>
      <c r="F10" s="437">
        <v>7</v>
      </c>
      <c r="G10" s="437">
        <v>8</v>
      </c>
      <c r="H10" s="12">
        <v>10</v>
      </c>
      <c r="I10" s="438">
        <v>11</v>
      </c>
    </row>
    <row r="11" ht="27.95" customHeight="1" spans="2:9">
      <c r="B11" s="436" t="s">
        <v>49</v>
      </c>
      <c r="C11" s="12">
        <v>200</v>
      </c>
      <c r="D11" s="12">
        <v>5</v>
      </c>
      <c r="E11" s="12">
        <v>6</v>
      </c>
      <c r="F11" s="437">
        <v>10</v>
      </c>
      <c r="G11" s="437">
        <v>11</v>
      </c>
      <c r="H11" s="12">
        <v>14</v>
      </c>
      <c r="I11" s="438">
        <v>15</v>
      </c>
    </row>
    <row r="12" ht="27.95" customHeight="1" spans="2:9">
      <c r="B12" s="439" t="s">
        <v>50</v>
      </c>
      <c r="C12" s="440">
        <v>315</v>
      </c>
      <c r="D12" s="440">
        <v>7</v>
      </c>
      <c r="E12" s="440">
        <v>8</v>
      </c>
      <c r="F12" s="441">
        <v>14</v>
      </c>
      <c r="G12" s="441">
        <v>15</v>
      </c>
      <c r="H12" s="440">
        <v>21</v>
      </c>
      <c r="I12" s="442">
        <v>22</v>
      </c>
    </row>
    <row r="14" spans="2:9">
      <c r="B14" s="443" t="s">
        <v>51</v>
      </c>
      <c r="C14" s="443"/>
      <c r="D14" s="44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B8" sqref="B8:C8"/>
    </sheetView>
  </sheetViews>
  <sheetFormatPr defaultColWidth="10.375" defaultRowHeight="16.5" customHeight="1"/>
  <cols>
    <col min="1" max="1" width="11.125" style="223" customWidth="1"/>
    <col min="2" max="9" width="10.375" style="223"/>
    <col min="10" max="10" width="8.875" style="223" customWidth="1"/>
    <col min="11" max="11" width="12" style="223" customWidth="1"/>
    <col min="12" max="16384" width="10.375" style="223"/>
  </cols>
  <sheetData>
    <row r="1" ht="21" spans="1:11">
      <c r="A1" s="347" t="s">
        <v>52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ht="15" spans="1:11">
      <c r="A2" s="224" t="s">
        <v>53</v>
      </c>
      <c r="B2" s="225" t="s">
        <v>54</v>
      </c>
      <c r="C2" s="225"/>
      <c r="D2" s="226" t="s">
        <v>55</v>
      </c>
      <c r="E2" s="226"/>
      <c r="F2" s="225"/>
      <c r="G2" s="225"/>
      <c r="H2" s="227" t="s">
        <v>56</v>
      </c>
      <c r="I2" s="228" t="s">
        <v>57</v>
      </c>
      <c r="J2" s="228"/>
      <c r="K2" s="229"/>
    </row>
    <row r="3" ht="14.25" spans="1:11">
      <c r="A3" s="230" t="s">
        <v>58</v>
      </c>
      <c r="B3" s="231"/>
      <c r="C3" s="232"/>
      <c r="D3" s="233" t="s">
        <v>59</v>
      </c>
      <c r="E3" s="234"/>
      <c r="F3" s="234"/>
      <c r="G3" s="235"/>
      <c r="H3" s="233" t="s">
        <v>60</v>
      </c>
      <c r="I3" s="234"/>
      <c r="J3" s="234"/>
      <c r="K3" s="235"/>
    </row>
    <row r="4" ht="14.25" spans="1:11">
      <c r="A4" s="236" t="s">
        <v>61</v>
      </c>
      <c r="B4" s="237" t="s">
        <v>62</v>
      </c>
      <c r="C4" s="238"/>
      <c r="D4" s="236" t="s">
        <v>63</v>
      </c>
      <c r="E4" s="239"/>
      <c r="F4" s="240">
        <v>46091</v>
      </c>
      <c r="G4" s="241"/>
      <c r="H4" s="236" t="s">
        <v>64</v>
      </c>
      <c r="I4" s="239"/>
      <c r="J4" s="237" t="s">
        <v>65</v>
      </c>
      <c r="K4" s="238" t="s">
        <v>66</v>
      </c>
    </row>
    <row r="5" ht="14.25" spans="1:11">
      <c r="A5" s="242" t="s">
        <v>67</v>
      </c>
      <c r="B5" s="237" t="s">
        <v>68</v>
      </c>
      <c r="C5" s="238"/>
      <c r="D5" s="236" t="s">
        <v>69</v>
      </c>
      <c r="E5" s="239"/>
      <c r="F5" s="240">
        <v>45966</v>
      </c>
      <c r="G5" s="241"/>
      <c r="H5" s="236" t="s">
        <v>70</v>
      </c>
      <c r="I5" s="239"/>
      <c r="J5" s="237" t="s">
        <v>65</v>
      </c>
      <c r="K5" s="238" t="s">
        <v>66</v>
      </c>
    </row>
    <row r="6" ht="14.25" spans="1:11">
      <c r="A6" s="236" t="s">
        <v>71</v>
      </c>
      <c r="B6" s="243">
        <v>4</v>
      </c>
      <c r="C6" s="238">
        <v>6</v>
      </c>
      <c r="D6" s="242" t="s">
        <v>72</v>
      </c>
      <c r="E6" s="244"/>
      <c r="F6" s="240">
        <v>45976</v>
      </c>
      <c r="G6" s="241"/>
      <c r="H6" s="236" t="s">
        <v>73</v>
      </c>
      <c r="I6" s="239"/>
      <c r="J6" s="237" t="s">
        <v>65</v>
      </c>
      <c r="K6" s="238" t="s">
        <v>66</v>
      </c>
    </row>
    <row r="7" ht="14.25" spans="1:11">
      <c r="A7" s="236" t="s">
        <v>74</v>
      </c>
      <c r="B7" s="245">
        <v>3667</v>
      </c>
      <c r="C7" s="246"/>
      <c r="D7" s="242" t="s">
        <v>75</v>
      </c>
      <c r="E7" s="247"/>
      <c r="F7" s="240">
        <v>45981</v>
      </c>
      <c r="G7" s="241"/>
      <c r="H7" s="236" t="s">
        <v>76</v>
      </c>
      <c r="I7" s="239"/>
      <c r="J7" s="237" t="s">
        <v>65</v>
      </c>
      <c r="K7" s="238" t="s">
        <v>66</v>
      </c>
    </row>
    <row r="8" ht="15" spans="1:11">
      <c r="A8" s="248" t="s">
        <v>77</v>
      </c>
      <c r="B8" s="249" t="s">
        <v>78</v>
      </c>
      <c r="C8" s="250"/>
      <c r="D8" s="251" t="s">
        <v>79</v>
      </c>
      <c r="E8" s="252"/>
      <c r="F8" s="253">
        <v>46001</v>
      </c>
      <c r="G8" s="254"/>
      <c r="H8" s="251" t="s">
        <v>80</v>
      </c>
      <c r="I8" s="252"/>
      <c r="J8" s="255" t="s">
        <v>65</v>
      </c>
      <c r="K8" s="256" t="s">
        <v>66</v>
      </c>
    </row>
    <row r="9" ht="15" spans="1:11">
      <c r="A9" s="348" t="s">
        <v>81</v>
      </c>
      <c r="B9" s="349"/>
      <c r="C9" s="349"/>
      <c r="D9" s="349"/>
      <c r="E9" s="349"/>
      <c r="F9" s="349"/>
      <c r="G9" s="349"/>
      <c r="H9" s="349"/>
      <c r="I9" s="349"/>
      <c r="J9" s="349"/>
      <c r="K9" s="350"/>
    </row>
    <row r="10" ht="15" spans="1:11">
      <c r="A10" s="351" t="s">
        <v>82</v>
      </c>
      <c r="B10" s="352"/>
      <c r="C10" s="352"/>
      <c r="D10" s="352"/>
      <c r="E10" s="352"/>
      <c r="F10" s="352"/>
      <c r="G10" s="352"/>
      <c r="H10" s="352"/>
      <c r="I10" s="352"/>
      <c r="J10" s="352"/>
      <c r="K10" s="353"/>
    </row>
    <row r="11" ht="14.25" spans="1:11">
      <c r="A11" s="354" t="s">
        <v>83</v>
      </c>
      <c r="B11" s="355" t="s">
        <v>84</v>
      </c>
      <c r="C11" s="356" t="s">
        <v>85</v>
      </c>
      <c r="D11" s="357"/>
      <c r="E11" s="358" t="s">
        <v>86</v>
      </c>
      <c r="F11" s="355" t="s">
        <v>84</v>
      </c>
      <c r="G11" s="356" t="s">
        <v>85</v>
      </c>
      <c r="H11" s="356" t="s">
        <v>87</v>
      </c>
      <c r="I11" s="358" t="s">
        <v>88</v>
      </c>
      <c r="J11" s="355" t="s">
        <v>84</v>
      </c>
      <c r="K11" s="359" t="s">
        <v>85</v>
      </c>
    </row>
    <row r="12" ht="14.25" spans="1:11">
      <c r="A12" s="242" t="s">
        <v>89</v>
      </c>
      <c r="B12" s="264" t="s">
        <v>84</v>
      </c>
      <c r="C12" s="237" t="s">
        <v>85</v>
      </c>
      <c r="D12" s="247"/>
      <c r="E12" s="244" t="s">
        <v>90</v>
      </c>
      <c r="F12" s="264" t="s">
        <v>84</v>
      </c>
      <c r="G12" s="237" t="s">
        <v>85</v>
      </c>
      <c r="H12" s="237" t="s">
        <v>87</v>
      </c>
      <c r="I12" s="244" t="s">
        <v>91</v>
      </c>
      <c r="J12" s="264" t="s">
        <v>84</v>
      </c>
      <c r="K12" s="238" t="s">
        <v>85</v>
      </c>
    </row>
    <row r="13" ht="14.25" spans="1:11">
      <c r="A13" s="242" t="s">
        <v>92</v>
      </c>
      <c r="B13" s="264" t="s">
        <v>84</v>
      </c>
      <c r="C13" s="237" t="s">
        <v>85</v>
      </c>
      <c r="D13" s="247"/>
      <c r="E13" s="244" t="s">
        <v>93</v>
      </c>
      <c r="F13" s="237" t="s">
        <v>94</v>
      </c>
      <c r="G13" s="237" t="s">
        <v>95</v>
      </c>
      <c r="H13" s="237" t="s">
        <v>87</v>
      </c>
      <c r="I13" s="244" t="s">
        <v>96</v>
      </c>
      <c r="J13" s="264" t="s">
        <v>84</v>
      </c>
      <c r="K13" s="238" t="s">
        <v>85</v>
      </c>
    </row>
    <row r="14" ht="15" spans="1:11">
      <c r="A14" s="251" t="s">
        <v>97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65"/>
    </row>
    <row r="15" ht="15" spans="1:11">
      <c r="A15" s="351" t="s">
        <v>98</v>
      </c>
      <c r="B15" s="352"/>
      <c r="C15" s="352"/>
      <c r="D15" s="352"/>
      <c r="E15" s="352"/>
      <c r="F15" s="352"/>
      <c r="G15" s="352"/>
      <c r="H15" s="352"/>
      <c r="I15" s="352"/>
      <c r="J15" s="352"/>
      <c r="K15" s="353"/>
    </row>
    <row r="16" ht="14.25" spans="1:11">
      <c r="A16" s="360" t="s">
        <v>99</v>
      </c>
      <c r="B16" s="356" t="s">
        <v>94</v>
      </c>
      <c r="C16" s="356" t="s">
        <v>95</v>
      </c>
      <c r="D16" s="361"/>
      <c r="E16" s="362" t="s">
        <v>100</v>
      </c>
      <c r="F16" s="356" t="s">
        <v>94</v>
      </c>
      <c r="G16" s="356" t="s">
        <v>95</v>
      </c>
      <c r="H16" s="363"/>
      <c r="I16" s="362" t="s">
        <v>101</v>
      </c>
      <c r="J16" s="356" t="s">
        <v>94</v>
      </c>
      <c r="K16" s="359" t="s">
        <v>95</v>
      </c>
    </row>
    <row r="17" customHeight="1" spans="1:22">
      <c r="A17" s="285" t="s">
        <v>102</v>
      </c>
      <c r="B17" s="237" t="s">
        <v>94</v>
      </c>
      <c r="C17" s="237" t="s">
        <v>95</v>
      </c>
      <c r="D17" s="364"/>
      <c r="E17" s="286" t="s">
        <v>103</v>
      </c>
      <c r="F17" s="237" t="s">
        <v>94</v>
      </c>
      <c r="G17" s="237" t="s">
        <v>95</v>
      </c>
      <c r="H17" s="365"/>
      <c r="I17" s="286" t="s">
        <v>104</v>
      </c>
      <c r="J17" s="237" t="s">
        <v>94</v>
      </c>
      <c r="K17" s="238" t="s">
        <v>95</v>
      </c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6"/>
    </row>
    <row r="18" ht="18" customHeight="1" spans="1:22">
      <c r="A18" s="367" t="s">
        <v>105</v>
      </c>
      <c r="B18" s="368"/>
      <c r="C18" s="368"/>
      <c r="D18" s="368"/>
      <c r="E18" s="368"/>
      <c r="F18" s="368"/>
      <c r="G18" s="368"/>
      <c r="H18" s="368"/>
      <c r="I18" s="368"/>
      <c r="J18" s="368"/>
      <c r="K18" s="369"/>
    </row>
    <row r="19" s="346" customFormat="1" ht="18" customHeight="1" spans="1:22">
      <c r="A19" s="351" t="s">
        <v>106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customHeight="1" spans="1:22">
      <c r="A20" s="370" t="s">
        <v>107</v>
      </c>
      <c r="B20" s="371"/>
      <c r="C20" s="372"/>
      <c r="D20" s="372"/>
      <c r="E20" s="372"/>
      <c r="F20" s="372"/>
      <c r="G20" s="372"/>
      <c r="H20" s="372"/>
      <c r="I20" s="372"/>
      <c r="J20" s="372"/>
      <c r="K20" s="373"/>
    </row>
    <row r="21" ht="21.75" customHeight="1" spans="1:22">
      <c r="A21" s="374" t="s">
        <v>108</v>
      </c>
      <c r="B21" s="375">
        <v>120</v>
      </c>
      <c r="C21" s="375">
        <v>130</v>
      </c>
      <c r="D21" s="375">
        <v>140</v>
      </c>
      <c r="E21" s="375">
        <v>150</v>
      </c>
      <c r="F21" s="375">
        <v>160</v>
      </c>
      <c r="G21" s="376">
        <v>165</v>
      </c>
      <c r="H21" s="377"/>
      <c r="I21" s="377"/>
      <c r="J21" s="377"/>
      <c r="K21" s="288" t="s">
        <v>109</v>
      </c>
    </row>
    <row r="22" ht="23" customHeight="1" spans="1:22">
      <c r="A22" s="378" t="s">
        <v>110</v>
      </c>
      <c r="B22" s="379">
        <v>1</v>
      </c>
      <c r="C22" s="379">
        <v>1</v>
      </c>
      <c r="D22" s="379">
        <v>1</v>
      </c>
      <c r="E22" s="379">
        <v>1</v>
      </c>
      <c r="F22" s="379">
        <v>1</v>
      </c>
      <c r="G22" s="379">
        <v>1</v>
      </c>
      <c r="H22" s="14"/>
      <c r="I22" s="14"/>
      <c r="J22" s="14"/>
      <c r="K22" s="380"/>
    </row>
    <row r="23" ht="23" customHeight="1" spans="1:22">
      <c r="A23" s="378" t="s">
        <v>111</v>
      </c>
      <c r="B23" s="379">
        <v>1</v>
      </c>
      <c r="C23" s="379">
        <v>1</v>
      </c>
      <c r="D23" s="379">
        <v>1</v>
      </c>
      <c r="E23" s="379">
        <v>1</v>
      </c>
      <c r="F23" s="379">
        <v>1</v>
      </c>
      <c r="G23" s="379">
        <v>1</v>
      </c>
      <c r="H23" s="381"/>
      <c r="I23" s="381"/>
      <c r="J23" s="382"/>
      <c r="K23" s="383"/>
    </row>
    <row r="24" ht="23" customHeight="1" spans="1:22">
      <c r="A24" s="378" t="s">
        <v>112</v>
      </c>
      <c r="B24" s="379">
        <v>1</v>
      </c>
      <c r="C24" s="379">
        <v>1</v>
      </c>
      <c r="D24" s="379">
        <v>1</v>
      </c>
      <c r="E24" s="379">
        <v>1</v>
      </c>
      <c r="F24" s="379">
        <v>1</v>
      </c>
      <c r="G24" s="379">
        <v>1</v>
      </c>
      <c r="H24" s="382"/>
      <c r="I24" s="382"/>
      <c r="J24" s="382"/>
      <c r="K24" s="383"/>
    </row>
    <row r="25" ht="23" customHeight="1" spans="1:22">
      <c r="A25" s="384" t="s">
        <v>113</v>
      </c>
      <c r="B25" s="379">
        <v>1</v>
      </c>
      <c r="C25" s="379">
        <v>1</v>
      </c>
      <c r="D25" s="379">
        <v>1</v>
      </c>
      <c r="E25" s="379">
        <v>1</v>
      </c>
      <c r="F25" s="379">
        <v>1</v>
      </c>
      <c r="G25" s="379">
        <v>1</v>
      </c>
      <c r="H25" s="382"/>
      <c r="I25" s="382"/>
      <c r="J25" s="382"/>
      <c r="K25" s="383"/>
    </row>
    <row r="26" ht="23" customHeight="1" spans="1:22">
      <c r="A26" s="385"/>
      <c r="B26" s="382"/>
      <c r="C26" s="382"/>
      <c r="D26" s="382"/>
      <c r="E26" s="382"/>
      <c r="F26" s="382"/>
      <c r="G26" s="382"/>
      <c r="H26" s="382"/>
      <c r="I26" s="382"/>
      <c r="J26" s="382"/>
      <c r="K26" s="383"/>
    </row>
    <row r="27" ht="18" customHeight="1" spans="1:22">
      <c r="A27" s="386" t="s">
        <v>114</v>
      </c>
      <c r="B27" s="387"/>
      <c r="C27" s="387"/>
      <c r="D27" s="387"/>
      <c r="E27" s="387"/>
      <c r="F27" s="387"/>
      <c r="G27" s="387"/>
      <c r="H27" s="387"/>
      <c r="I27" s="387"/>
      <c r="J27" s="387"/>
      <c r="K27" s="388"/>
    </row>
    <row r="28" ht="18.75" customHeight="1" spans="1:22">
      <c r="A28" s="389" t="s">
        <v>115</v>
      </c>
      <c r="B28" s="390"/>
      <c r="C28" s="390"/>
      <c r="D28" s="390"/>
      <c r="E28" s="390"/>
      <c r="F28" s="390"/>
      <c r="G28" s="390"/>
      <c r="H28" s="390"/>
      <c r="I28" s="390"/>
      <c r="J28" s="390"/>
      <c r="K28" s="391"/>
    </row>
    <row r="29" ht="18.75" customHeight="1" spans="1:22">
      <c r="A29" s="392"/>
      <c r="B29" s="393"/>
      <c r="C29" s="393"/>
      <c r="D29" s="393"/>
      <c r="E29" s="393"/>
      <c r="F29" s="393"/>
      <c r="G29" s="393"/>
      <c r="H29" s="393"/>
      <c r="I29" s="393"/>
      <c r="J29" s="393"/>
      <c r="K29" s="394"/>
    </row>
    <row r="30" ht="18" customHeight="1" spans="1:22">
      <c r="A30" s="386" t="s">
        <v>116</v>
      </c>
      <c r="B30" s="387"/>
      <c r="C30" s="387"/>
      <c r="D30" s="387"/>
      <c r="E30" s="387"/>
      <c r="F30" s="387"/>
      <c r="G30" s="387"/>
      <c r="H30" s="387"/>
      <c r="I30" s="387"/>
      <c r="J30" s="387"/>
      <c r="K30" s="388"/>
    </row>
    <row r="31" ht="14.25" spans="1:22">
      <c r="A31" s="395" t="s">
        <v>117</v>
      </c>
      <c r="B31" s="396"/>
      <c r="C31" s="396"/>
      <c r="D31" s="396"/>
      <c r="E31" s="396"/>
      <c r="F31" s="396"/>
      <c r="G31" s="396"/>
      <c r="H31" s="396"/>
      <c r="I31" s="396"/>
      <c r="J31" s="396"/>
      <c r="K31" s="397"/>
    </row>
    <row r="32" ht="15" spans="1:22">
      <c r="A32" s="140" t="s">
        <v>118</v>
      </c>
      <c r="B32" s="141"/>
      <c r="C32" s="237" t="s">
        <v>65</v>
      </c>
      <c r="D32" s="237" t="s">
        <v>66</v>
      </c>
      <c r="E32" s="398" t="s">
        <v>119</v>
      </c>
      <c r="F32" s="399"/>
      <c r="G32" s="399"/>
      <c r="H32" s="399"/>
      <c r="I32" s="399"/>
      <c r="J32" s="399"/>
      <c r="K32" s="400"/>
    </row>
    <row r="33" ht="15" spans="1:11">
      <c r="A33" s="401" t="s">
        <v>120</v>
      </c>
      <c r="B33" s="401"/>
      <c r="C33" s="401"/>
      <c r="D33" s="401"/>
      <c r="E33" s="401"/>
      <c r="F33" s="401"/>
      <c r="G33" s="401"/>
      <c r="H33" s="401"/>
      <c r="I33" s="401"/>
      <c r="J33" s="401"/>
      <c r="K33" s="401"/>
    </row>
    <row r="34" ht="21" customHeight="1" spans="1:11">
      <c r="A34" s="402" t="s">
        <v>121</v>
      </c>
      <c r="B34" s="403"/>
      <c r="C34" s="403"/>
      <c r="D34" s="403"/>
      <c r="E34" s="403"/>
      <c r="F34" s="403"/>
      <c r="G34" s="403"/>
      <c r="H34" s="403"/>
      <c r="I34" s="403"/>
      <c r="J34" s="403">
        <v>1</v>
      </c>
      <c r="K34" s="404"/>
    </row>
    <row r="35" ht="21" customHeight="1" spans="1:11">
      <c r="A35" s="405" t="s">
        <v>122</v>
      </c>
      <c r="B35" s="406"/>
      <c r="C35" s="406"/>
      <c r="D35" s="406"/>
      <c r="E35" s="406"/>
      <c r="F35" s="406"/>
      <c r="G35" s="406"/>
      <c r="H35" s="406"/>
      <c r="I35" s="406"/>
      <c r="J35" s="403">
        <v>1</v>
      </c>
      <c r="K35" s="407"/>
    </row>
    <row r="36" ht="21" customHeight="1" spans="1:11">
      <c r="A36" s="405" t="s">
        <v>123</v>
      </c>
      <c r="B36" s="406"/>
      <c r="C36" s="406"/>
      <c r="D36" s="406"/>
      <c r="E36" s="406"/>
      <c r="F36" s="406"/>
      <c r="G36" s="406"/>
      <c r="H36" s="406"/>
      <c r="I36" s="406"/>
      <c r="J36" s="403">
        <v>1</v>
      </c>
      <c r="K36" s="407"/>
    </row>
    <row r="37" ht="21" customHeight="1" spans="1:11">
      <c r="A37" s="405"/>
      <c r="B37" s="406"/>
      <c r="C37" s="406"/>
      <c r="D37" s="406"/>
      <c r="E37" s="406"/>
      <c r="F37" s="406"/>
      <c r="G37" s="406"/>
      <c r="H37" s="406"/>
      <c r="I37" s="406"/>
      <c r="J37" s="403"/>
      <c r="K37" s="407"/>
    </row>
    <row r="38" ht="21" customHeight="1" spans="1:11">
      <c r="A38" s="405"/>
      <c r="B38" s="406"/>
      <c r="C38" s="406"/>
      <c r="D38" s="406"/>
      <c r="E38" s="406"/>
      <c r="F38" s="406"/>
      <c r="G38" s="406"/>
      <c r="H38" s="406"/>
      <c r="I38" s="406"/>
      <c r="J38" s="403"/>
      <c r="K38" s="407"/>
    </row>
    <row r="39" ht="21" customHeight="1" spans="1:11">
      <c r="A39" s="296"/>
      <c r="B39" s="297"/>
      <c r="C39" s="297"/>
      <c r="D39" s="297"/>
      <c r="E39" s="297"/>
      <c r="F39" s="297"/>
      <c r="G39" s="297"/>
      <c r="H39" s="297"/>
      <c r="I39" s="297"/>
      <c r="J39" s="297"/>
      <c r="K39" s="298"/>
    </row>
    <row r="40" ht="21" customHeight="1" spans="1:11">
      <c r="A40" s="296"/>
      <c r="B40" s="297"/>
      <c r="C40" s="297"/>
      <c r="D40" s="297"/>
      <c r="E40" s="297"/>
      <c r="F40" s="297"/>
      <c r="G40" s="297"/>
      <c r="H40" s="297"/>
      <c r="I40" s="297"/>
      <c r="J40" s="297"/>
      <c r="K40" s="298"/>
    </row>
    <row r="41" ht="15" spans="1:11">
      <c r="A41" s="289" t="s">
        <v>124</v>
      </c>
      <c r="B41" s="290"/>
      <c r="C41" s="290"/>
      <c r="D41" s="290"/>
      <c r="E41" s="290"/>
      <c r="F41" s="290"/>
      <c r="G41" s="290"/>
      <c r="H41" s="290"/>
      <c r="I41" s="290"/>
      <c r="J41" s="290"/>
      <c r="K41" s="291"/>
    </row>
    <row r="42" ht="15" spans="1:11">
      <c r="A42" s="351" t="s">
        <v>125</v>
      </c>
      <c r="B42" s="352"/>
      <c r="C42" s="352"/>
      <c r="D42" s="352"/>
      <c r="E42" s="352"/>
      <c r="F42" s="352"/>
      <c r="G42" s="352"/>
      <c r="H42" s="352"/>
      <c r="I42" s="352"/>
      <c r="J42" s="352"/>
      <c r="K42" s="353"/>
    </row>
    <row r="43" ht="14.25" spans="1:11">
      <c r="A43" s="360" t="s">
        <v>126</v>
      </c>
      <c r="B43" s="356" t="s">
        <v>94</v>
      </c>
      <c r="C43" s="356" t="s">
        <v>95</v>
      </c>
      <c r="D43" s="356" t="s">
        <v>87</v>
      </c>
      <c r="E43" s="362" t="s">
        <v>127</v>
      </c>
      <c r="F43" s="356" t="s">
        <v>94</v>
      </c>
      <c r="G43" s="356" t="s">
        <v>95</v>
      </c>
      <c r="H43" s="356" t="s">
        <v>87</v>
      </c>
      <c r="I43" s="362" t="s">
        <v>128</v>
      </c>
      <c r="J43" s="356" t="s">
        <v>94</v>
      </c>
      <c r="K43" s="359" t="s">
        <v>95</v>
      </c>
    </row>
    <row r="44" ht="14.25" spans="1:11">
      <c r="A44" s="285" t="s">
        <v>86</v>
      </c>
      <c r="B44" s="237" t="s">
        <v>94</v>
      </c>
      <c r="C44" s="237" t="s">
        <v>95</v>
      </c>
      <c r="D44" s="237" t="s">
        <v>87</v>
      </c>
      <c r="E44" s="286" t="s">
        <v>93</v>
      </c>
      <c r="F44" s="237" t="s">
        <v>94</v>
      </c>
      <c r="G44" s="237" t="s">
        <v>95</v>
      </c>
      <c r="H44" s="237" t="s">
        <v>87</v>
      </c>
      <c r="I44" s="286" t="s">
        <v>104</v>
      </c>
      <c r="J44" s="237" t="s">
        <v>94</v>
      </c>
      <c r="K44" s="238" t="s">
        <v>95</v>
      </c>
    </row>
    <row r="45" ht="15" spans="1:11">
      <c r="A45" s="251" t="s">
        <v>97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65"/>
    </row>
    <row r="46" ht="15" spans="1:11">
      <c r="A46" s="401" t="s">
        <v>129</v>
      </c>
      <c r="B46" s="401"/>
      <c r="C46" s="401"/>
      <c r="D46" s="401"/>
      <c r="E46" s="401"/>
      <c r="F46" s="401"/>
      <c r="G46" s="401"/>
      <c r="H46" s="401"/>
      <c r="I46" s="401"/>
      <c r="J46" s="401"/>
      <c r="K46" s="401"/>
    </row>
    <row r="47" ht="15" spans="1:11">
      <c r="A47" s="408"/>
      <c r="B47" s="409"/>
      <c r="C47" s="409"/>
      <c r="D47" s="409"/>
      <c r="E47" s="409"/>
      <c r="F47" s="409"/>
      <c r="G47" s="409"/>
      <c r="H47" s="409"/>
      <c r="I47" s="409"/>
      <c r="J47" s="409"/>
      <c r="K47" s="410"/>
    </row>
    <row r="48" ht="15" spans="1:11">
      <c r="A48" s="411" t="s">
        <v>130</v>
      </c>
      <c r="B48" s="412" t="s">
        <v>131</v>
      </c>
      <c r="C48" s="412"/>
      <c r="D48" s="413" t="s">
        <v>132</v>
      </c>
      <c r="E48" s="414" t="s">
        <v>133</v>
      </c>
      <c r="F48" s="415" t="s">
        <v>134</v>
      </c>
      <c r="G48" s="416">
        <v>45969</v>
      </c>
      <c r="H48" s="417" t="s">
        <v>135</v>
      </c>
      <c r="I48" s="418"/>
      <c r="J48" s="419" t="s">
        <v>136</v>
      </c>
      <c r="K48" s="420"/>
    </row>
    <row r="49" ht="15" spans="1:11">
      <c r="A49" s="401" t="s">
        <v>137</v>
      </c>
      <c r="B49" s="401"/>
      <c r="C49" s="401"/>
      <c r="D49" s="401"/>
      <c r="E49" s="401"/>
      <c r="F49" s="401"/>
      <c r="G49" s="401"/>
      <c r="H49" s="401"/>
      <c r="I49" s="401"/>
      <c r="J49" s="401"/>
      <c r="K49" s="401"/>
    </row>
    <row r="50" ht="15" spans="1:11">
      <c r="A50" s="421" t="s">
        <v>138</v>
      </c>
      <c r="B50" s="422"/>
      <c r="C50" s="422"/>
      <c r="D50" s="422"/>
      <c r="E50" s="422"/>
      <c r="F50" s="422"/>
      <c r="G50" s="422"/>
      <c r="H50" s="422"/>
      <c r="I50" s="422"/>
      <c r="J50" s="422"/>
      <c r="K50" s="423"/>
    </row>
    <row r="51" ht="15" spans="1:11">
      <c r="A51" s="411" t="s">
        <v>130</v>
      </c>
      <c r="B51" s="412" t="s">
        <v>131</v>
      </c>
      <c r="C51" s="412"/>
      <c r="D51" s="413" t="s">
        <v>132</v>
      </c>
      <c r="E51" s="414" t="s">
        <v>133</v>
      </c>
      <c r="F51" s="415" t="s">
        <v>134</v>
      </c>
      <c r="G51" s="416">
        <v>45969</v>
      </c>
      <c r="H51" s="417" t="s">
        <v>135</v>
      </c>
      <c r="I51" s="418"/>
      <c r="J51" s="419" t="s">
        <v>136</v>
      </c>
      <c r="K51" s="420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9"/>
  <sheetViews>
    <sheetView tabSelected="1" topLeftCell="A2" workbookViewId="0">
      <selection activeCell="O9" sqref="O9"/>
    </sheetView>
  </sheetViews>
  <sheetFormatPr defaultColWidth="9" defaultRowHeight="14.25"/>
  <cols>
    <col min="1" max="1" width="19.875" style="62" customWidth="1"/>
    <col min="2" max="2" width="9.75" style="62" customWidth="1"/>
    <col min="3" max="3" width="9.75" style="64" customWidth="1"/>
    <col min="4" max="5" width="9.75" style="62" customWidth="1"/>
    <col min="6" max="6" width="10.625" style="62" customWidth="1"/>
    <col min="7" max="7" width="9.75" style="62" customWidth="1"/>
    <col min="8" max="8" width="4.125" style="320" customWidth="1"/>
    <col min="9" max="9" width="10.75" style="62" customWidth="1"/>
    <col min="10" max="10" width="9.75" style="62" customWidth="1"/>
    <col min="11" max="11" width="12.875" style="321" customWidth="1"/>
    <col min="12" max="12" width="11.5" style="62" customWidth="1"/>
    <col min="13" max="13" width="9.75" style="321" customWidth="1"/>
    <col min="14" max="14" width="9.75" style="62" customWidth="1"/>
    <col min="15" max="15" width="9.75" style="65" customWidth="1"/>
    <col min="16" max="253" width="9" style="62"/>
    <col min="254" max="16377" width="9" style="66"/>
  </cols>
  <sheetData>
    <row r="1" s="62" customFormat="1" ht="29" customHeight="1" spans="1:256">
      <c r="A1" s="67" t="s">
        <v>139</v>
      </c>
      <c r="B1" s="68"/>
      <c r="C1" s="69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70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="62" customFormat="1" ht="20" customHeight="1" spans="1:256">
      <c r="A2" s="71" t="s">
        <v>61</v>
      </c>
      <c r="B2" s="72" t="str">
        <f>首期!B4</f>
        <v>QAJJAO84336</v>
      </c>
      <c r="C2" s="73"/>
      <c r="D2" s="74" t="s">
        <v>68</v>
      </c>
      <c r="E2" s="74"/>
      <c r="F2" s="74"/>
      <c r="G2" s="75"/>
      <c r="H2" s="322"/>
      <c r="I2" s="71" t="s">
        <v>56</v>
      </c>
      <c r="J2" s="77" t="s">
        <v>57</v>
      </c>
      <c r="K2" s="77"/>
      <c r="L2" s="77"/>
      <c r="M2" s="77"/>
      <c r="N2" s="323"/>
      <c r="O2" s="200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</row>
    <row r="3" s="62" customFormat="1" ht="17.25" spans="1:256">
      <c r="A3" s="79" t="s">
        <v>140</v>
      </c>
      <c r="B3" s="80" t="s">
        <v>141</v>
      </c>
      <c r="C3" s="81"/>
      <c r="D3" s="80"/>
      <c r="E3" s="80"/>
      <c r="F3" s="80"/>
      <c r="G3" s="82"/>
      <c r="H3" s="324"/>
      <c r="I3" s="325" t="s">
        <v>142</v>
      </c>
      <c r="J3" s="326"/>
      <c r="K3" s="326"/>
      <c r="L3" s="326"/>
      <c r="M3" s="326"/>
      <c r="N3" s="327"/>
      <c r="O3" s="202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="62" customFormat="1" ht="16.5" spans="1:256">
      <c r="A4" s="79"/>
      <c r="B4" s="87"/>
      <c r="C4" s="87"/>
      <c r="D4" s="87"/>
      <c r="E4" s="87"/>
      <c r="F4" s="87"/>
      <c r="G4" s="88"/>
      <c r="H4" s="328"/>
      <c r="I4" s="329"/>
      <c r="J4" s="330"/>
      <c r="K4" s="330">
        <v>120</v>
      </c>
      <c r="L4" s="330">
        <v>120</v>
      </c>
      <c r="M4" s="330">
        <v>140</v>
      </c>
      <c r="N4" s="330"/>
      <c r="O4" s="203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</row>
    <row r="5" s="62" customFormat="1" ht="21" customHeight="1" spans="1:256">
      <c r="A5" s="79"/>
      <c r="B5" s="91" t="s">
        <v>143</v>
      </c>
      <c r="C5" s="90" t="s">
        <v>144</v>
      </c>
      <c r="D5" s="91" t="s">
        <v>145</v>
      </c>
      <c r="E5" s="91" t="s">
        <v>146</v>
      </c>
      <c r="F5" s="91" t="s">
        <v>147</v>
      </c>
      <c r="G5" s="92" t="s">
        <v>148</v>
      </c>
      <c r="H5" s="331"/>
      <c r="I5" s="204"/>
      <c r="J5" s="332"/>
      <c r="K5" s="333" t="s">
        <v>149</v>
      </c>
      <c r="L5" s="333" t="s">
        <v>150</v>
      </c>
      <c r="M5" s="332" t="s">
        <v>113</v>
      </c>
      <c r="N5" s="332"/>
      <c r="O5" s="82"/>
      <c r="P5" s="66"/>
      <c r="Q5" s="66"/>
      <c r="X5" s="332" t="s">
        <v>151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</row>
    <row r="6" s="62" customFormat="1" ht="24" customHeight="1" spans="1:256">
      <c r="A6" s="96" t="s">
        <v>152</v>
      </c>
      <c r="B6" s="97">
        <f t="shared" ref="B6:B9" si="0">C6-4</f>
        <v>42</v>
      </c>
      <c r="C6" s="98">
        <v>46</v>
      </c>
      <c r="D6" s="97">
        <f>C6+4</f>
        <v>50</v>
      </c>
      <c r="E6" s="97">
        <f>D6+4</f>
        <v>54</v>
      </c>
      <c r="F6" s="97">
        <f>E6+4</f>
        <v>58</v>
      </c>
      <c r="G6" s="99">
        <f>F6+2</f>
        <v>60</v>
      </c>
      <c r="H6" s="334"/>
      <c r="I6" s="335"/>
      <c r="J6" s="336"/>
      <c r="K6" s="337" t="s">
        <v>153</v>
      </c>
      <c r="L6" s="336" t="s">
        <v>154</v>
      </c>
      <c r="M6" s="336" t="s">
        <v>153</v>
      </c>
      <c r="N6" s="336"/>
      <c r="O6" s="338"/>
      <c r="P6" s="66"/>
      <c r="Q6" s="66"/>
      <c r="X6" s="332" t="s">
        <v>155</v>
      </c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="62" customFormat="1" ht="24" customHeight="1" spans="1:256">
      <c r="A7" s="96" t="s">
        <v>156</v>
      </c>
      <c r="B7" s="97">
        <f t="shared" si="0"/>
        <v>72</v>
      </c>
      <c r="C7" s="97">
        <v>76</v>
      </c>
      <c r="D7" s="97">
        <f t="shared" ref="D7:G7" si="1">C7+4</f>
        <v>80</v>
      </c>
      <c r="E7" s="97">
        <f t="shared" si="1"/>
        <v>84</v>
      </c>
      <c r="F7" s="97">
        <f t="shared" si="1"/>
        <v>88</v>
      </c>
      <c r="G7" s="99">
        <f t="shared" si="1"/>
        <v>92</v>
      </c>
      <c r="H7" s="334"/>
      <c r="I7" s="339"/>
      <c r="J7" s="337"/>
      <c r="K7" s="337" t="s">
        <v>157</v>
      </c>
      <c r="L7" s="336" t="s">
        <v>154</v>
      </c>
      <c r="M7" s="337" t="s">
        <v>158</v>
      </c>
      <c r="N7" s="337"/>
      <c r="O7" s="340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</row>
    <row r="8" s="62" customFormat="1" ht="24" customHeight="1" spans="1:256">
      <c r="A8" s="96" t="s">
        <v>159</v>
      </c>
      <c r="B8" s="97">
        <f t="shared" si="0"/>
        <v>70</v>
      </c>
      <c r="C8" s="97">
        <v>74</v>
      </c>
      <c r="D8" s="97">
        <f t="shared" ref="D8:G8" si="2">C8+4</f>
        <v>78</v>
      </c>
      <c r="E8" s="97">
        <f t="shared" si="2"/>
        <v>82</v>
      </c>
      <c r="F8" s="97">
        <f t="shared" si="2"/>
        <v>86</v>
      </c>
      <c r="G8" s="99">
        <f t="shared" si="2"/>
        <v>90</v>
      </c>
      <c r="H8" s="334"/>
      <c r="I8" s="339"/>
      <c r="J8" s="337"/>
      <c r="K8" s="337" t="s">
        <v>154</v>
      </c>
      <c r="L8" s="336" t="s">
        <v>160</v>
      </c>
      <c r="M8" s="337" t="s">
        <v>160</v>
      </c>
      <c r="N8" s="337"/>
      <c r="O8" s="340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  <c r="IV8" s="66"/>
    </row>
    <row r="9" s="62" customFormat="1" ht="24" customHeight="1" spans="1:256">
      <c r="A9" s="96" t="s">
        <v>161</v>
      </c>
      <c r="B9" s="97">
        <f t="shared" si="0"/>
        <v>74</v>
      </c>
      <c r="C9" s="97">
        <v>78</v>
      </c>
      <c r="D9" s="97">
        <f t="shared" ref="D9:G9" si="3">C9+4</f>
        <v>82</v>
      </c>
      <c r="E9" s="97">
        <f t="shared" si="3"/>
        <v>86</v>
      </c>
      <c r="F9" s="97">
        <f t="shared" si="3"/>
        <v>90</v>
      </c>
      <c r="G9" s="99">
        <f t="shared" si="3"/>
        <v>94</v>
      </c>
      <c r="H9" s="334"/>
      <c r="I9" s="339"/>
      <c r="J9" s="337"/>
      <c r="K9" s="337" t="s">
        <v>160</v>
      </c>
      <c r="L9" s="337" t="s">
        <v>162</v>
      </c>
      <c r="M9" s="337" t="s">
        <v>163</v>
      </c>
      <c r="N9" s="337"/>
      <c r="O9" s="340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</row>
    <row r="10" s="62" customFormat="1" ht="24" customHeight="1" spans="1:256">
      <c r="A10" s="96" t="s">
        <v>164</v>
      </c>
      <c r="B10" s="97">
        <f>C10-1.5</f>
        <v>29</v>
      </c>
      <c r="C10" s="97">
        <v>30.5</v>
      </c>
      <c r="D10" s="97">
        <f>C10+1.5</f>
        <v>32</v>
      </c>
      <c r="E10" s="97">
        <f>D10+1.8</f>
        <v>33.8</v>
      </c>
      <c r="F10" s="97">
        <f>E10+1.8</f>
        <v>35.6</v>
      </c>
      <c r="G10" s="99">
        <f>F10+1.2</f>
        <v>36.8</v>
      </c>
      <c r="H10" s="334"/>
      <c r="I10" s="339"/>
      <c r="J10" s="337"/>
      <c r="K10" s="337" t="s">
        <v>165</v>
      </c>
      <c r="L10" s="337" t="s">
        <v>160</v>
      </c>
      <c r="M10" s="337" t="s">
        <v>163</v>
      </c>
      <c r="N10" s="337"/>
      <c r="O10" s="340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</row>
    <row r="11" s="62" customFormat="1" ht="24" customHeight="1" spans="1:256">
      <c r="A11" s="102" t="s">
        <v>166</v>
      </c>
      <c r="B11" s="97">
        <f>C11-1</f>
        <v>37</v>
      </c>
      <c r="C11" s="97">
        <v>38</v>
      </c>
      <c r="D11" s="97">
        <f>C11+1</f>
        <v>39</v>
      </c>
      <c r="E11" s="97">
        <f>D11+1.5</f>
        <v>40.5</v>
      </c>
      <c r="F11" s="97">
        <f>E11+1.5</f>
        <v>42</v>
      </c>
      <c r="G11" s="99">
        <f>F11+1</f>
        <v>43</v>
      </c>
      <c r="H11" s="334"/>
      <c r="I11" s="339"/>
      <c r="J11" s="337"/>
      <c r="K11" s="337" t="s">
        <v>153</v>
      </c>
      <c r="L11" s="337" t="s">
        <v>158</v>
      </c>
      <c r="M11" s="337"/>
      <c r="N11" s="337"/>
      <c r="O11" s="340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</row>
    <row r="12" s="62" customFormat="1" ht="24" customHeight="1" spans="1:256">
      <c r="A12" s="96" t="s">
        <v>167</v>
      </c>
      <c r="B12" s="97">
        <f>C12-1</f>
        <v>13</v>
      </c>
      <c r="C12" s="97">
        <v>14</v>
      </c>
      <c r="D12" s="97">
        <f t="shared" ref="D12:G12" si="4">C12+1</f>
        <v>15</v>
      </c>
      <c r="E12" s="97">
        <f t="shared" si="4"/>
        <v>16</v>
      </c>
      <c r="F12" s="97">
        <f t="shared" si="4"/>
        <v>17</v>
      </c>
      <c r="G12" s="99">
        <f t="shared" si="4"/>
        <v>18</v>
      </c>
      <c r="H12" s="341"/>
      <c r="I12" s="339"/>
      <c r="J12" s="337"/>
      <c r="K12" s="337" t="s">
        <v>168</v>
      </c>
      <c r="L12" s="337" t="s">
        <v>160</v>
      </c>
      <c r="M12" s="337" t="s">
        <v>160</v>
      </c>
      <c r="N12" s="337"/>
      <c r="O12" s="340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</row>
    <row r="13" s="62" customFormat="1" ht="24" customHeight="1" spans="1:256">
      <c r="A13" s="96" t="s">
        <v>169</v>
      </c>
      <c r="B13" s="98">
        <f>C13-0.8</f>
        <v>12.7</v>
      </c>
      <c r="C13" s="98">
        <v>13.5</v>
      </c>
      <c r="D13" s="98">
        <f>C13+0.8</f>
        <v>14.3</v>
      </c>
      <c r="E13" s="98">
        <f>D13+1.2</f>
        <v>15.5</v>
      </c>
      <c r="F13" s="98">
        <f>E13+1.2</f>
        <v>16.7</v>
      </c>
      <c r="G13" s="103">
        <f>F13+0.8</f>
        <v>17.5</v>
      </c>
      <c r="H13" s="341"/>
      <c r="I13" s="339"/>
      <c r="J13" s="337"/>
      <c r="K13" s="337" t="s">
        <v>170</v>
      </c>
      <c r="L13" s="337" t="s">
        <v>165</v>
      </c>
      <c r="M13" s="337" t="s">
        <v>170</v>
      </c>
      <c r="N13" s="337"/>
      <c r="O13" s="340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</row>
    <row r="14" s="62" customFormat="1" ht="24" customHeight="1" spans="1:256">
      <c r="A14" s="96" t="s">
        <v>171</v>
      </c>
      <c r="B14" s="98">
        <f>C14-0.8</f>
        <v>12.2</v>
      </c>
      <c r="C14" s="104">
        <v>13</v>
      </c>
      <c r="D14" s="98">
        <f>C14+0.8</f>
        <v>13.8</v>
      </c>
      <c r="E14" s="104">
        <f>D14+1</f>
        <v>14.8</v>
      </c>
      <c r="F14" s="104">
        <f>E14+1</f>
        <v>15.8</v>
      </c>
      <c r="G14" s="105">
        <f>F14+0.6</f>
        <v>16.4</v>
      </c>
      <c r="H14" s="341"/>
      <c r="I14" s="339"/>
      <c r="J14" s="337"/>
      <c r="K14" s="337" t="s">
        <v>172</v>
      </c>
      <c r="L14" s="337" t="s">
        <v>165</v>
      </c>
      <c r="M14" s="337" t="s">
        <v>173</v>
      </c>
      <c r="N14" s="337"/>
      <c r="O14" s="340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</row>
    <row r="15" s="62" customFormat="1" ht="24" customHeight="1" spans="1:256">
      <c r="A15" s="106" t="s">
        <v>174</v>
      </c>
      <c r="B15" s="107">
        <f>C15</f>
        <v>1.3</v>
      </c>
      <c r="C15" s="107">
        <v>1.3</v>
      </c>
      <c r="D15" s="107">
        <f t="shared" ref="D15:G15" si="5">C15</f>
        <v>1.3</v>
      </c>
      <c r="E15" s="107">
        <f t="shared" si="5"/>
        <v>1.3</v>
      </c>
      <c r="F15" s="107">
        <f t="shared" si="5"/>
        <v>1.3</v>
      </c>
      <c r="G15" s="108">
        <f t="shared" si="5"/>
        <v>1.3</v>
      </c>
      <c r="H15" s="341"/>
      <c r="I15" s="339"/>
      <c r="J15" s="337"/>
      <c r="K15" s="337" t="s">
        <v>160</v>
      </c>
      <c r="L15" s="337" t="s">
        <v>160</v>
      </c>
      <c r="M15" s="337"/>
      <c r="N15" s="337"/>
      <c r="O15" s="340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</row>
    <row r="16" s="62" customFormat="1" ht="24" customHeight="1" spans="1:256">
      <c r="A16" s="109"/>
      <c r="B16" s="110"/>
      <c r="C16" s="111"/>
      <c r="D16" s="111"/>
      <c r="E16" s="112"/>
      <c r="F16" s="111"/>
      <c r="G16" s="113"/>
      <c r="H16" s="341"/>
      <c r="I16" s="342"/>
      <c r="J16" s="343"/>
      <c r="K16" s="343"/>
      <c r="L16" s="343"/>
      <c r="M16" s="343" t="s">
        <v>175</v>
      </c>
      <c r="N16" s="343"/>
      <c r="O16" s="344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</row>
    <row r="17" s="62" customFormat="1" ht="24" customHeight="1" spans="1:256">
      <c r="A17" s="218"/>
      <c r="B17" s="219"/>
      <c r="C17" s="219"/>
      <c r="D17" s="219"/>
      <c r="E17" s="219"/>
      <c r="F17" s="221"/>
      <c r="H17" s="320"/>
      <c r="K17" s="321"/>
      <c r="M17" s="321"/>
      <c r="O17" s="70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</row>
    <row r="18" s="62" customFormat="1" spans="1:256">
      <c r="A18" s="117" t="s">
        <v>176</v>
      </c>
      <c r="B18" s="117"/>
      <c r="C18" s="118"/>
      <c r="H18" s="320"/>
      <c r="K18" s="321"/>
      <c r="M18" s="321"/>
      <c r="O18" s="70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  <c r="IU18" s="66"/>
      <c r="IV18" s="66"/>
    </row>
    <row r="19" s="62" customFormat="1" spans="1:256">
      <c r="C19" s="64"/>
      <c r="E19" s="119" t="s">
        <v>177</v>
      </c>
      <c r="F19" s="222">
        <v>45969</v>
      </c>
      <c r="H19" s="320"/>
      <c r="I19" s="119" t="s">
        <v>178</v>
      </c>
      <c r="J19" s="119" t="s">
        <v>133</v>
      </c>
      <c r="K19" s="321"/>
      <c r="M19" s="345" t="s">
        <v>179</v>
      </c>
      <c r="N19" s="117" t="s">
        <v>136</v>
      </c>
      <c r="O19" s="70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  <c r="IJ19" s="66"/>
      <c r="IK19" s="66"/>
      <c r="IL19" s="66"/>
      <c r="IM19" s="66"/>
      <c r="IN19" s="66"/>
      <c r="IO19" s="66"/>
      <c r="IP19" s="66"/>
      <c r="IQ19" s="66"/>
      <c r="IR19" s="66"/>
      <c r="IS19" s="66"/>
      <c r="IT19" s="66"/>
      <c r="IU19" s="66"/>
      <c r="IV19" s="66"/>
    </row>
  </sheetData>
  <mergeCells count="7">
    <mergeCell ref="A1:N1"/>
    <mergeCell ref="B2:C2"/>
    <mergeCell ref="D2:F2"/>
    <mergeCell ref="J2:N2"/>
    <mergeCell ref="B3:F3"/>
    <mergeCell ref="I3:N3"/>
    <mergeCell ref="A3:A5"/>
  </mergeCells>
  <pageMargins left="0.275" right="0.118055555555556" top="0.472222222222222" bottom="0.196527777777778" header="0.5" footer="0.0784722222222222"/>
  <pageSetup paperSize="9" scale="8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B8" sqref="B8:C8"/>
    </sheetView>
  </sheetViews>
  <sheetFormatPr defaultColWidth="10" defaultRowHeight="16.5" customHeight="1"/>
  <cols>
    <col min="1" max="1" width="10.875" style="223" customWidth="1"/>
    <col min="2" max="16384" width="10" style="223"/>
  </cols>
  <sheetData>
    <row r="1" ht="22.5" customHeight="1" spans="1:11">
      <c r="A1" s="124" t="s">
        <v>180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ht="17.25" customHeight="1" spans="1:11">
      <c r="A2" s="224" t="s">
        <v>53</v>
      </c>
      <c r="B2" s="225" t="s">
        <v>54</v>
      </c>
      <c r="C2" s="225"/>
      <c r="D2" s="226" t="s">
        <v>55</v>
      </c>
      <c r="E2" s="226"/>
      <c r="F2" s="225"/>
      <c r="G2" s="225"/>
      <c r="H2" s="227" t="s">
        <v>56</v>
      </c>
      <c r="I2" s="228" t="s">
        <v>57</v>
      </c>
      <c r="J2" s="228"/>
      <c r="K2" s="229"/>
    </row>
    <row r="3" customHeight="1" spans="1:11">
      <c r="A3" s="230" t="s">
        <v>58</v>
      </c>
      <c r="B3" s="231"/>
      <c r="C3" s="232"/>
      <c r="D3" s="233" t="s">
        <v>59</v>
      </c>
      <c r="E3" s="234"/>
      <c r="F3" s="234"/>
      <c r="G3" s="235"/>
      <c r="H3" s="233" t="s">
        <v>60</v>
      </c>
      <c r="I3" s="234"/>
      <c r="J3" s="234"/>
      <c r="K3" s="235"/>
    </row>
    <row r="4" customHeight="1" spans="1:11">
      <c r="A4" s="236" t="s">
        <v>61</v>
      </c>
      <c r="B4" s="237" t="s">
        <v>62</v>
      </c>
      <c r="C4" s="238"/>
      <c r="D4" s="236" t="s">
        <v>63</v>
      </c>
      <c r="E4" s="239"/>
      <c r="F4" s="240">
        <v>46091</v>
      </c>
      <c r="G4" s="241"/>
      <c r="H4" s="236" t="s">
        <v>64</v>
      </c>
      <c r="I4" s="239"/>
      <c r="J4" s="237" t="s">
        <v>65</v>
      </c>
      <c r="K4" s="238" t="s">
        <v>66</v>
      </c>
    </row>
    <row r="5" customHeight="1" spans="1:11">
      <c r="A5" s="242" t="s">
        <v>67</v>
      </c>
      <c r="B5" s="237" t="s">
        <v>68</v>
      </c>
      <c r="C5" s="238"/>
      <c r="D5" s="236" t="s">
        <v>69</v>
      </c>
      <c r="E5" s="239"/>
      <c r="F5" s="240">
        <v>45966</v>
      </c>
      <c r="G5" s="241"/>
      <c r="H5" s="236" t="s">
        <v>70</v>
      </c>
      <c r="I5" s="239"/>
      <c r="J5" s="237" t="s">
        <v>65</v>
      </c>
      <c r="K5" s="238" t="s">
        <v>66</v>
      </c>
    </row>
    <row r="6" customHeight="1" spans="1:11">
      <c r="A6" s="236" t="s">
        <v>71</v>
      </c>
      <c r="B6" s="243">
        <v>4</v>
      </c>
      <c r="C6" s="238">
        <v>6</v>
      </c>
      <c r="D6" s="242" t="s">
        <v>72</v>
      </c>
      <c r="E6" s="244"/>
      <c r="F6" s="240">
        <v>45976</v>
      </c>
      <c r="G6" s="241"/>
      <c r="H6" s="236" t="s">
        <v>73</v>
      </c>
      <c r="I6" s="239"/>
      <c r="J6" s="237" t="s">
        <v>65</v>
      </c>
      <c r="K6" s="238" t="s">
        <v>66</v>
      </c>
    </row>
    <row r="7" customHeight="1" spans="1:11">
      <c r="A7" s="236" t="s">
        <v>74</v>
      </c>
      <c r="B7" s="245">
        <v>3667</v>
      </c>
      <c r="C7" s="246"/>
      <c r="D7" s="242" t="s">
        <v>75</v>
      </c>
      <c r="E7" s="247"/>
      <c r="F7" s="240">
        <v>45981</v>
      </c>
      <c r="G7" s="241"/>
      <c r="H7" s="236" t="s">
        <v>76</v>
      </c>
      <c r="I7" s="239"/>
      <c r="J7" s="237" t="s">
        <v>65</v>
      </c>
      <c r="K7" s="238" t="s">
        <v>66</v>
      </c>
    </row>
    <row r="8" customHeight="1" spans="1:11">
      <c r="A8" s="248" t="s">
        <v>77</v>
      </c>
      <c r="B8" s="249" t="s">
        <v>78</v>
      </c>
      <c r="C8" s="250"/>
      <c r="D8" s="251" t="s">
        <v>79</v>
      </c>
      <c r="E8" s="252"/>
      <c r="F8" s="253">
        <v>46001</v>
      </c>
      <c r="G8" s="254"/>
      <c r="H8" s="251" t="s">
        <v>80</v>
      </c>
      <c r="I8" s="252"/>
      <c r="J8" s="255" t="s">
        <v>65</v>
      </c>
      <c r="K8" s="256" t="s">
        <v>66</v>
      </c>
    </row>
    <row r="9" customHeight="1" spans="1:11">
      <c r="A9" s="257" t="s">
        <v>181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</row>
    <row r="10" customHeight="1" spans="1:11">
      <c r="A10" s="258" t="s">
        <v>83</v>
      </c>
      <c r="B10" s="259" t="s">
        <v>84</v>
      </c>
      <c r="C10" s="260" t="s">
        <v>85</v>
      </c>
      <c r="D10" s="261"/>
      <c r="E10" s="262" t="s">
        <v>88</v>
      </c>
      <c r="F10" s="259" t="s">
        <v>84</v>
      </c>
      <c r="G10" s="260" t="s">
        <v>85</v>
      </c>
      <c r="H10" s="259"/>
      <c r="I10" s="262" t="s">
        <v>86</v>
      </c>
      <c r="J10" s="259" t="s">
        <v>84</v>
      </c>
      <c r="K10" s="263" t="s">
        <v>85</v>
      </c>
    </row>
    <row r="11" customHeight="1" spans="1:11">
      <c r="A11" s="242" t="s">
        <v>89</v>
      </c>
      <c r="B11" s="264" t="s">
        <v>84</v>
      </c>
      <c r="C11" s="237" t="s">
        <v>85</v>
      </c>
      <c r="D11" s="247"/>
      <c r="E11" s="244" t="s">
        <v>91</v>
      </c>
      <c r="F11" s="264" t="s">
        <v>84</v>
      </c>
      <c r="G11" s="237" t="s">
        <v>85</v>
      </c>
      <c r="H11" s="264"/>
      <c r="I11" s="244" t="s">
        <v>96</v>
      </c>
      <c r="J11" s="264" t="s">
        <v>84</v>
      </c>
      <c r="K11" s="238" t="s">
        <v>85</v>
      </c>
    </row>
    <row r="12" customHeight="1" spans="1:11">
      <c r="A12" s="251" t="s">
        <v>119</v>
      </c>
      <c r="B12" s="252"/>
      <c r="C12" s="252"/>
      <c r="D12" s="252"/>
      <c r="E12" s="252"/>
      <c r="F12" s="252"/>
      <c r="G12" s="252"/>
      <c r="H12" s="252"/>
      <c r="I12" s="252"/>
      <c r="J12" s="252"/>
      <c r="K12" s="265"/>
    </row>
    <row r="13" customHeight="1" spans="1:11">
      <c r="A13" s="266" t="s">
        <v>182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customHeight="1" spans="1:11">
      <c r="A14" s="267"/>
      <c r="B14" s="268"/>
      <c r="C14" s="268"/>
      <c r="D14" s="268"/>
      <c r="E14" s="268"/>
      <c r="F14" s="268"/>
      <c r="G14" s="268"/>
      <c r="H14" s="268"/>
      <c r="I14" s="269"/>
      <c r="J14" s="269"/>
      <c r="K14" s="270"/>
    </row>
    <row r="15" customHeight="1" spans="1:11">
      <c r="A15" s="271"/>
      <c r="B15" s="272"/>
      <c r="C15" s="272"/>
      <c r="D15" s="273"/>
      <c r="E15" s="274"/>
      <c r="F15" s="272"/>
      <c r="G15" s="272"/>
      <c r="H15" s="273"/>
      <c r="I15" s="275"/>
      <c r="J15" s="276"/>
      <c r="K15" s="277"/>
    </row>
    <row r="16" customHeight="1" spans="1:11">
      <c r="A16" s="278"/>
      <c r="B16" s="255"/>
      <c r="C16" s="255"/>
      <c r="D16" s="255"/>
      <c r="E16" s="255"/>
      <c r="F16" s="255"/>
      <c r="G16" s="255"/>
      <c r="H16" s="255"/>
      <c r="I16" s="255"/>
      <c r="J16" s="255"/>
      <c r="K16" s="256"/>
    </row>
    <row r="17" customHeight="1" spans="1:11">
      <c r="A17" s="266" t="s">
        <v>183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customHeight="1" spans="1:11">
      <c r="A18" s="267"/>
      <c r="B18" s="268"/>
      <c r="C18" s="268"/>
      <c r="D18" s="268"/>
      <c r="E18" s="268"/>
      <c r="F18" s="268"/>
      <c r="G18" s="268"/>
      <c r="H18" s="268"/>
      <c r="I18" s="269"/>
      <c r="J18" s="269"/>
      <c r="K18" s="270"/>
    </row>
    <row r="19" customHeight="1" spans="1:11">
      <c r="A19" s="271"/>
      <c r="B19" s="272"/>
      <c r="C19" s="272"/>
      <c r="D19" s="273"/>
      <c r="E19" s="274"/>
      <c r="F19" s="272"/>
      <c r="G19" s="272"/>
      <c r="H19" s="273"/>
      <c r="I19" s="275"/>
      <c r="J19" s="276"/>
      <c r="K19" s="277"/>
    </row>
    <row r="20" customHeight="1" spans="1:11">
      <c r="A20" s="278"/>
      <c r="B20" s="255"/>
      <c r="C20" s="255"/>
      <c r="D20" s="255"/>
      <c r="E20" s="255"/>
      <c r="F20" s="255"/>
      <c r="G20" s="255"/>
      <c r="H20" s="255"/>
      <c r="I20" s="255"/>
      <c r="J20" s="255"/>
      <c r="K20" s="256"/>
    </row>
    <row r="21" customHeight="1" spans="1:11">
      <c r="A21" s="279" t="s">
        <v>116</v>
      </c>
      <c r="B21" s="279"/>
      <c r="C21" s="279"/>
      <c r="D21" s="279"/>
      <c r="E21" s="279"/>
      <c r="F21" s="279"/>
      <c r="G21" s="279"/>
      <c r="H21" s="279"/>
      <c r="I21" s="279"/>
      <c r="J21" s="279"/>
      <c r="K21" s="279"/>
    </row>
    <row r="22" customHeight="1" spans="1:11">
      <c r="A22" s="125" t="s">
        <v>117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67"/>
    </row>
    <row r="23" customHeight="1" spans="1:11">
      <c r="A23" s="140" t="s">
        <v>118</v>
      </c>
      <c r="B23" s="141"/>
      <c r="C23" s="237" t="s">
        <v>65</v>
      </c>
      <c r="D23" s="237" t="s">
        <v>66</v>
      </c>
      <c r="E23" s="138"/>
      <c r="F23" s="138"/>
      <c r="G23" s="138"/>
      <c r="H23" s="138"/>
      <c r="I23" s="138"/>
      <c r="J23" s="138"/>
      <c r="K23" s="139"/>
    </row>
    <row r="24" customHeight="1" spans="1:11">
      <c r="A24" s="280" t="s">
        <v>184</v>
      </c>
      <c r="B24" s="134"/>
      <c r="C24" s="134"/>
      <c r="D24" s="134"/>
      <c r="E24" s="134"/>
      <c r="F24" s="134"/>
      <c r="G24" s="134"/>
      <c r="H24" s="134"/>
      <c r="I24" s="134"/>
      <c r="J24" s="134"/>
      <c r="K24" s="281"/>
    </row>
    <row r="25" customHeight="1" spans="1:1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customHeight="1" spans="1:11">
      <c r="A26" s="257" t="s">
        <v>125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customHeight="1" spans="1:11">
      <c r="A27" s="230" t="s">
        <v>126</v>
      </c>
      <c r="B27" s="260" t="s">
        <v>94</v>
      </c>
      <c r="C27" s="260" t="s">
        <v>95</v>
      </c>
      <c r="D27" s="260" t="s">
        <v>87</v>
      </c>
      <c r="E27" s="231" t="s">
        <v>127</v>
      </c>
      <c r="F27" s="260" t="s">
        <v>94</v>
      </c>
      <c r="G27" s="260" t="s">
        <v>95</v>
      </c>
      <c r="H27" s="260" t="s">
        <v>87</v>
      </c>
      <c r="I27" s="231" t="s">
        <v>128</v>
      </c>
      <c r="J27" s="260" t="s">
        <v>94</v>
      </c>
      <c r="K27" s="263" t="s">
        <v>95</v>
      </c>
    </row>
    <row r="28" customHeight="1" spans="1:11">
      <c r="A28" s="285" t="s">
        <v>86</v>
      </c>
      <c r="B28" s="237" t="s">
        <v>94</v>
      </c>
      <c r="C28" s="237" t="s">
        <v>95</v>
      </c>
      <c r="D28" s="237" t="s">
        <v>87</v>
      </c>
      <c r="E28" s="286" t="s">
        <v>93</v>
      </c>
      <c r="F28" s="237" t="s">
        <v>94</v>
      </c>
      <c r="G28" s="237" t="s">
        <v>95</v>
      </c>
      <c r="H28" s="237" t="s">
        <v>87</v>
      </c>
      <c r="I28" s="286" t="s">
        <v>104</v>
      </c>
      <c r="J28" s="237" t="s">
        <v>94</v>
      </c>
      <c r="K28" s="238" t="s">
        <v>95</v>
      </c>
    </row>
    <row r="29" customHeight="1" spans="1:11">
      <c r="A29" s="236" t="s">
        <v>97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8"/>
    </row>
    <row r="30" customHeight="1" spans="1:11">
      <c r="A30" s="289"/>
      <c r="B30" s="290"/>
      <c r="C30" s="290"/>
      <c r="D30" s="290"/>
      <c r="E30" s="290"/>
      <c r="F30" s="290"/>
      <c r="G30" s="290"/>
      <c r="H30" s="290"/>
      <c r="I30" s="290"/>
      <c r="J30" s="290"/>
      <c r="K30" s="291"/>
    </row>
    <row r="31" customHeight="1" spans="1:11">
      <c r="A31" s="292" t="s">
        <v>185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</row>
    <row r="32" ht="21" customHeight="1" spans="1:11">
      <c r="A32" s="293"/>
      <c r="B32" s="294"/>
      <c r="C32" s="294"/>
      <c r="D32" s="294"/>
      <c r="E32" s="294"/>
      <c r="F32" s="294"/>
      <c r="G32" s="294"/>
      <c r="H32" s="294"/>
      <c r="I32" s="294"/>
      <c r="J32" s="294"/>
      <c r="K32" s="295"/>
    </row>
    <row r="33" ht="21" customHeight="1" spans="1:11">
      <c r="A33" s="296"/>
      <c r="B33" s="297"/>
      <c r="C33" s="297"/>
      <c r="D33" s="297"/>
      <c r="E33" s="297"/>
      <c r="F33" s="297"/>
      <c r="G33" s="297"/>
      <c r="H33" s="297"/>
      <c r="I33" s="297"/>
      <c r="J33" s="297"/>
      <c r="K33" s="298"/>
    </row>
    <row r="34" ht="21" customHeight="1" spans="1:11">
      <c r="A34" s="296"/>
      <c r="B34" s="297"/>
      <c r="C34" s="297"/>
      <c r="D34" s="297"/>
      <c r="E34" s="297"/>
      <c r="F34" s="297"/>
      <c r="G34" s="297"/>
      <c r="H34" s="297"/>
      <c r="I34" s="297"/>
      <c r="J34" s="297"/>
      <c r="K34" s="298"/>
    </row>
    <row r="35" ht="21" customHeight="1" spans="1:11">
      <c r="A35" s="296"/>
      <c r="B35" s="297"/>
      <c r="C35" s="297"/>
      <c r="D35" s="297"/>
      <c r="E35" s="297"/>
      <c r="F35" s="297"/>
      <c r="G35" s="297"/>
      <c r="H35" s="297"/>
      <c r="I35" s="297"/>
      <c r="J35" s="297"/>
      <c r="K35" s="298"/>
    </row>
    <row r="36" ht="21" customHeight="1" spans="1:11">
      <c r="A36" s="296"/>
      <c r="B36" s="297"/>
      <c r="C36" s="297"/>
      <c r="D36" s="297"/>
      <c r="E36" s="297"/>
      <c r="F36" s="297"/>
      <c r="G36" s="297"/>
      <c r="H36" s="297"/>
      <c r="I36" s="297"/>
      <c r="J36" s="297"/>
      <c r="K36" s="298"/>
    </row>
    <row r="37" ht="21" customHeight="1" spans="1:11">
      <c r="A37" s="296"/>
      <c r="B37" s="297"/>
      <c r="C37" s="297"/>
      <c r="D37" s="297"/>
      <c r="E37" s="297"/>
      <c r="F37" s="297"/>
      <c r="G37" s="297"/>
      <c r="H37" s="297"/>
      <c r="I37" s="297"/>
      <c r="J37" s="297"/>
      <c r="K37" s="298"/>
    </row>
    <row r="38" ht="21" customHeight="1" spans="1:11">
      <c r="A38" s="296"/>
      <c r="B38" s="297"/>
      <c r="C38" s="297"/>
      <c r="D38" s="297"/>
      <c r="E38" s="297"/>
      <c r="F38" s="297"/>
      <c r="G38" s="297"/>
      <c r="H38" s="297"/>
      <c r="I38" s="297"/>
      <c r="J38" s="297"/>
      <c r="K38" s="298"/>
    </row>
    <row r="39" ht="21" customHeight="1" spans="1:11">
      <c r="A39" s="296"/>
      <c r="B39" s="297"/>
      <c r="C39" s="297"/>
      <c r="D39" s="297"/>
      <c r="E39" s="297"/>
      <c r="F39" s="297"/>
      <c r="G39" s="297"/>
      <c r="H39" s="297"/>
      <c r="I39" s="297"/>
      <c r="J39" s="297"/>
      <c r="K39" s="298"/>
    </row>
    <row r="40" ht="21" customHeight="1" spans="1:11">
      <c r="A40" s="296"/>
      <c r="B40" s="297"/>
      <c r="C40" s="297"/>
      <c r="D40" s="297"/>
      <c r="E40" s="297"/>
      <c r="F40" s="297"/>
      <c r="G40" s="297"/>
      <c r="H40" s="297"/>
      <c r="I40" s="297"/>
      <c r="J40" s="297"/>
      <c r="K40" s="298"/>
    </row>
    <row r="41" ht="21" customHeight="1" spans="1:11">
      <c r="A41" s="296"/>
      <c r="B41" s="297"/>
      <c r="C41" s="297"/>
      <c r="D41" s="297"/>
      <c r="E41" s="297"/>
      <c r="F41" s="297"/>
      <c r="G41" s="297"/>
      <c r="H41" s="297"/>
      <c r="I41" s="297"/>
      <c r="J41" s="297"/>
      <c r="K41" s="298"/>
    </row>
    <row r="42" ht="21" customHeight="1" spans="1:11">
      <c r="A42" s="296"/>
      <c r="B42" s="297"/>
      <c r="C42" s="297"/>
      <c r="D42" s="297"/>
      <c r="E42" s="297"/>
      <c r="F42" s="297"/>
      <c r="G42" s="297"/>
      <c r="H42" s="297"/>
      <c r="I42" s="297"/>
      <c r="J42" s="297"/>
      <c r="K42" s="298"/>
    </row>
    <row r="43" ht="17.25" customHeight="1" spans="1:11">
      <c r="A43" s="289" t="s">
        <v>124</v>
      </c>
      <c r="B43" s="290"/>
      <c r="C43" s="290"/>
      <c r="D43" s="290"/>
      <c r="E43" s="290"/>
      <c r="F43" s="290"/>
      <c r="G43" s="290"/>
      <c r="H43" s="290"/>
      <c r="I43" s="290"/>
      <c r="J43" s="290"/>
      <c r="K43" s="291"/>
    </row>
    <row r="44" customHeight="1" spans="1:11">
      <c r="A44" s="292" t="s">
        <v>186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</row>
    <row r="45" ht="18" customHeight="1" spans="1:11">
      <c r="A45" s="299" t="s">
        <v>119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01"/>
    </row>
    <row r="46" ht="18" customHeight="1" spans="1:11">
      <c r="A46" s="299"/>
      <c r="B46" s="300"/>
      <c r="C46" s="300"/>
      <c r="D46" s="300"/>
      <c r="E46" s="300"/>
      <c r="F46" s="300"/>
      <c r="G46" s="300"/>
      <c r="H46" s="300"/>
      <c r="I46" s="300"/>
      <c r="J46" s="300"/>
      <c r="K46" s="301"/>
    </row>
    <row r="47" ht="18" customHeight="1" spans="1:1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4"/>
    </row>
    <row r="48" ht="21" customHeight="1" spans="1:11">
      <c r="A48" s="302" t="s">
        <v>130</v>
      </c>
      <c r="B48" s="303" t="s">
        <v>131</v>
      </c>
      <c r="C48" s="303"/>
      <c r="D48" s="304" t="s">
        <v>132</v>
      </c>
      <c r="E48" s="305"/>
      <c r="F48" s="304" t="s">
        <v>134</v>
      </c>
      <c r="G48" s="306"/>
      <c r="H48" s="307" t="s">
        <v>135</v>
      </c>
      <c r="I48" s="307"/>
      <c r="J48" s="303"/>
      <c r="K48" s="308"/>
    </row>
    <row r="49" customHeight="1" spans="1:11">
      <c r="A49" s="309" t="s">
        <v>137</v>
      </c>
      <c r="B49" s="310"/>
      <c r="C49" s="310"/>
      <c r="D49" s="310"/>
      <c r="E49" s="310"/>
      <c r="F49" s="310"/>
      <c r="G49" s="310"/>
      <c r="H49" s="310"/>
      <c r="I49" s="310"/>
      <c r="J49" s="310"/>
      <c r="K49" s="311"/>
    </row>
    <row r="50" customHeight="1" spans="1:11">
      <c r="A50" s="312"/>
      <c r="B50" s="313"/>
      <c r="C50" s="313"/>
      <c r="D50" s="313"/>
      <c r="E50" s="313"/>
      <c r="F50" s="313"/>
      <c r="G50" s="313"/>
      <c r="H50" s="313"/>
      <c r="I50" s="313"/>
      <c r="J50" s="313"/>
      <c r="K50" s="314"/>
    </row>
    <row r="51" customHeight="1" spans="1:11">
      <c r="A51" s="315"/>
      <c r="B51" s="316"/>
      <c r="C51" s="316"/>
      <c r="D51" s="316"/>
      <c r="E51" s="316"/>
      <c r="F51" s="316"/>
      <c r="G51" s="316"/>
      <c r="H51" s="316"/>
      <c r="I51" s="316"/>
      <c r="J51" s="316"/>
      <c r="K51" s="317"/>
    </row>
    <row r="52" ht="21" customHeight="1" spans="1:11">
      <c r="A52" s="302" t="s">
        <v>130</v>
      </c>
      <c r="B52" s="303" t="s">
        <v>131</v>
      </c>
      <c r="C52" s="303"/>
      <c r="D52" s="304" t="s">
        <v>132</v>
      </c>
      <c r="E52" s="304"/>
      <c r="F52" s="304" t="s">
        <v>134</v>
      </c>
      <c r="G52" s="304"/>
      <c r="H52" s="307" t="s">
        <v>135</v>
      </c>
      <c r="I52" s="307"/>
      <c r="J52" s="318"/>
      <c r="K52" s="31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9"/>
  <sheetViews>
    <sheetView workbookViewId="0">
      <selection activeCell="A2" sqref="A2:G16"/>
    </sheetView>
  </sheetViews>
  <sheetFormatPr defaultColWidth="9" defaultRowHeight="14.25"/>
  <cols>
    <col min="1" max="1" width="13.625" style="62" customWidth="1"/>
    <col min="2" max="2" width="8.5" style="62" customWidth="1"/>
    <col min="3" max="3" width="8.5" style="64" customWidth="1"/>
    <col min="4" max="7" width="8.5" style="62" customWidth="1"/>
    <col min="8" max="8" width="2.75" style="62" customWidth="1"/>
    <col min="9" max="13" width="13.625" style="62" customWidth="1"/>
    <col min="14" max="14" width="13.625" style="65" customWidth="1"/>
    <col min="15" max="252" width="9" style="62"/>
    <col min="253" max="16384" width="9" style="66"/>
  </cols>
  <sheetData>
    <row r="1" s="62" customFormat="1" ht="29" customHeight="1" spans="1:255">
      <c r="A1" s="67" t="s">
        <v>139</v>
      </c>
      <c r="B1" s="68"/>
      <c r="C1" s="69"/>
      <c r="D1" s="68"/>
      <c r="E1" s="68"/>
      <c r="F1" s="68"/>
      <c r="G1" s="68"/>
      <c r="H1" s="68"/>
      <c r="I1" s="68"/>
      <c r="J1" s="68"/>
      <c r="K1" s="68"/>
      <c r="L1" s="68"/>
      <c r="M1" s="68"/>
      <c r="N1" s="70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</row>
    <row r="2" s="62" customFormat="1" ht="20" customHeight="1" spans="1:255">
      <c r="A2" s="71" t="s">
        <v>61</v>
      </c>
      <c r="B2" s="72" t="str">
        <f>首期!B4</f>
        <v>QAJJAO84336</v>
      </c>
      <c r="C2" s="73"/>
      <c r="D2" s="74" t="s">
        <v>68</v>
      </c>
      <c r="E2" s="74"/>
      <c r="F2" s="74"/>
      <c r="G2" s="75"/>
      <c r="H2" s="199"/>
      <c r="I2" s="71" t="s">
        <v>56</v>
      </c>
      <c r="J2" s="77" t="s">
        <v>57</v>
      </c>
      <c r="K2" s="77"/>
      <c r="L2" s="77"/>
      <c r="M2" s="77"/>
      <c r="N2" s="200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</row>
    <row r="3" s="62" customFormat="1" ht="17.25" spans="1:255">
      <c r="A3" s="79" t="s">
        <v>140</v>
      </c>
      <c r="B3" s="80" t="s">
        <v>141</v>
      </c>
      <c r="C3" s="81"/>
      <c r="D3" s="80"/>
      <c r="E3" s="80"/>
      <c r="F3" s="80"/>
      <c r="G3" s="82"/>
      <c r="H3" s="201"/>
      <c r="I3" s="84" t="s">
        <v>142</v>
      </c>
      <c r="J3" s="85"/>
      <c r="K3" s="85"/>
      <c r="L3" s="85"/>
      <c r="M3" s="85"/>
      <c r="N3" s="202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</row>
    <row r="4" s="62" customFormat="1" ht="15" spans="1:255">
      <c r="A4" s="79"/>
      <c r="B4" s="87"/>
      <c r="C4" s="87"/>
      <c r="D4" s="87"/>
      <c r="E4" s="87"/>
      <c r="F4" s="87"/>
      <c r="G4" s="88"/>
      <c r="H4" s="201"/>
      <c r="I4" s="91" t="s">
        <v>143</v>
      </c>
      <c r="J4" s="90" t="s">
        <v>144</v>
      </c>
      <c r="K4" s="91" t="s">
        <v>145</v>
      </c>
      <c r="L4" s="91" t="s">
        <v>146</v>
      </c>
      <c r="M4" s="91" t="s">
        <v>147</v>
      </c>
      <c r="N4" s="203" t="s">
        <v>151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</row>
    <row r="5" s="62" customFormat="1" ht="20" customHeight="1" spans="1:255">
      <c r="A5" s="79"/>
      <c r="B5" s="91" t="s">
        <v>143</v>
      </c>
      <c r="C5" s="90" t="s">
        <v>144</v>
      </c>
      <c r="D5" s="91" t="s">
        <v>145</v>
      </c>
      <c r="E5" s="91" t="s">
        <v>146</v>
      </c>
      <c r="F5" s="91" t="s">
        <v>147</v>
      </c>
      <c r="G5" s="92" t="s">
        <v>148</v>
      </c>
      <c r="H5" s="201"/>
      <c r="I5" s="204"/>
      <c r="J5" s="205"/>
      <c r="K5" s="206"/>
      <c r="L5" s="206"/>
      <c r="M5" s="206"/>
      <c r="N5" s="207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</row>
    <row r="6" s="62" customFormat="1" ht="20" customHeight="1" spans="1:255">
      <c r="A6" s="96" t="s">
        <v>152</v>
      </c>
      <c r="B6" s="97">
        <f t="shared" ref="B6:B9" si="0">C6-4</f>
        <v>42</v>
      </c>
      <c r="C6" s="98">
        <v>46</v>
      </c>
      <c r="D6" s="97">
        <f>C6+4</f>
        <v>50</v>
      </c>
      <c r="E6" s="97">
        <f>D6+4</f>
        <v>54</v>
      </c>
      <c r="F6" s="97">
        <f>E6+4</f>
        <v>58</v>
      </c>
      <c r="G6" s="99">
        <f>F6+2</f>
        <v>60</v>
      </c>
      <c r="H6" s="201"/>
      <c r="I6" s="208"/>
      <c r="J6" s="209"/>
      <c r="K6" s="210"/>
      <c r="L6" s="209"/>
      <c r="M6" s="209"/>
      <c r="N6" s="211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</row>
    <row r="7" s="62" customFormat="1" ht="20" customHeight="1" spans="1:255">
      <c r="A7" s="96" t="s">
        <v>156</v>
      </c>
      <c r="B7" s="97">
        <f t="shared" si="0"/>
        <v>72</v>
      </c>
      <c r="C7" s="97">
        <v>76</v>
      </c>
      <c r="D7" s="97">
        <f t="shared" ref="D7:G7" si="1">C7+4</f>
        <v>80</v>
      </c>
      <c r="E7" s="97">
        <f t="shared" si="1"/>
        <v>84</v>
      </c>
      <c r="F7" s="97">
        <f t="shared" si="1"/>
        <v>88</v>
      </c>
      <c r="G7" s="99">
        <f t="shared" si="1"/>
        <v>92</v>
      </c>
      <c r="H7" s="201"/>
      <c r="I7" s="212"/>
      <c r="J7" s="213"/>
      <c r="K7" s="213"/>
      <c r="L7" s="213"/>
      <c r="M7" s="213"/>
      <c r="N7" s="214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</row>
    <row r="8" s="62" customFormat="1" ht="20" customHeight="1" spans="1:255">
      <c r="A8" s="96" t="s">
        <v>159</v>
      </c>
      <c r="B8" s="97">
        <f t="shared" si="0"/>
        <v>70</v>
      </c>
      <c r="C8" s="97">
        <v>74</v>
      </c>
      <c r="D8" s="97">
        <f t="shared" ref="D8:G8" si="2">C8+4</f>
        <v>78</v>
      </c>
      <c r="E8" s="97">
        <f t="shared" si="2"/>
        <v>82</v>
      </c>
      <c r="F8" s="97">
        <f t="shared" si="2"/>
        <v>86</v>
      </c>
      <c r="G8" s="99">
        <f t="shared" si="2"/>
        <v>90</v>
      </c>
      <c r="H8" s="201"/>
      <c r="I8" s="212"/>
      <c r="J8" s="213"/>
      <c r="K8" s="213"/>
      <c r="L8" s="213"/>
      <c r="M8" s="213"/>
      <c r="N8" s="214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</row>
    <row r="9" s="62" customFormat="1" ht="20" customHeight="1" spans="1:255">
      <c r="A9" s="96" t="s">
        <v>161</v>
      </c>
      <c r="B9" s="97">
        <f t="shared" si="0"/>
        <v>74</v>
      </c>
      <c r="C9" s="97">
        <v>78</v>
      </c>
      <c r="D9" s="97">
        <f t="shared" ref="D9:G9" si="3">C9+4</f>
        <v>82</v>
      </c>
      <c r="E9" s="97">
        <f t="shared" si="3"/>
        <v>86</v>
      </c>
      <c r="F9" s="97">
        <f t="shared" si="3"/>
        <v>90</v>
      </c>
      <c r="G9" s="99">
        <f t="shared" si="3"/>
        <v>94</v>
      </c>
      <c r="H9" s="201"/>
      <c r="I9" s="212"/>
      <c r="J9" s="213"/>
      <c r="K9" s="213"/>
      <c r="L9" s="213"/>
      <c r="M9" s="213"/>
      <c r="N9" s="214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</row>
    <row r="10" s="62" customFormat="1" ht="20" customHeight="1" spans="1:255">
      <c r="A10" s="96" t="s">
        <v>164</v>
      </c>
      <c r="B10" s="97">
        <f>C10-1.5</f>
        <v>29</v>
      </c>
      <c r="C10" s="97">
        <v>30.5</v>
      </c>
      <c r="D10" s="97">
        <f>C10+1.5</f>
        <v>32</v>
      </c>
      <c r="E10" s="97">
        <f>D10+1.8</f>
        <v>33.8</v>
      </c>
      <c r="F10" s="97">
        <f>E10+1.8</f>
        <v>35.6</v>
      </c>
      <c r="G10" s="99">
        <f>F10+1.2</f>
        <v>36.8</v>
      </c>
      <c r="H10" s="201"/>
      <c r="I10" s="212"/>
      <c r="J10" s="213"/>
      <c r="K10" s="213"/>
      <c r="L10" s="213"/>
      <c r="M10" s="213"/>
      <c r="N10" s="214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</row>
    <row r="11" s="62" customFormat="1" ht="20" customHeight="1" spans="1:255">
      <c r="A11" s="102" t="s">
        <v>166</v>
      </c>
      <c r="B11" s="97">
        <f>C11-1</f>
        <v>37</v>
      </c>
      <c r="C11" s="97">
        <v>38</v>
      </c>
      <c r="D11" s="97">
        <f>C11+1</f>
        <v>39</v>
      </c>
      <c r="E11" s="97">
        <f>D11+1.5</f>
        <v>40.5</v>
      </c>
      <c r="F11" s="97">
        <f>E11+1.5</f>
        <v>42</v>
      </c>
      <c r="G11" s="99">
        <f>F11+1</f>
        <v>43</v>
      </c>
      <c r="H11" s="201"/>
      <c r="I11" s="212"/>
      <c r="J11" s="213"/>
      <c r="K11" s="213"/>
      <c r="L11" s="213"/>
      <c r="M11" s="213"/>
      <c r="N11" s="214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</row>
    <row r="12" s="62" customFormat="1" ht="20" customHeight="1" spans="1:255">
      <c r="A12" s="96" t="s">
        <v>167</v>
      </c>
      <c r="B12" s="97">
        <f>C12-1</f>
        <v>13</v>
      </c>
      <c r="C12" s="97">
        <v>14</v>
      </c>
      <c r="D12" s="97">
        <f t="shared" ref="D12:G12" si="4">C12+1</f>
        <v>15</v>
      </c>
      <c r="E12" s="97">
        <f t="shared" si="4"/>
        <v>16</v>
      </c>
      <c r="F12" s="97">
        <f t="shared" si="4"/>
        <v>17</v>
      </c>
      <c r="G12" s="99">
        <f t="shared" si="4"/>
        <v>18</v>
      </c>
      <c r="H12" s="201"/>
      <c r="I12" s="212"/>
      <c r="J12" s="213"/>
      <c r="K12" s="213"/>
      <c r="L12" s="213"/>
      <c r="M12" s="213"/>
      <c r="N12" s="214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</row>
    <row r="13" s="62" customFormat="1" ht="20" customHeight="1" spans="1:255">
      <c r="A13" s="96" t="s">
        <v>169</v>
      </c>
      <c r="B13" s="98">
        <f>C13-0.8</f>
        <v>12.7</v>
      </c>
      <c r="C13" s="98">
        <v>13.5</v>
      </c>
      <c r="D13" s="98">
        <f>C13+0.8</f>
        <v>14.3</v>
      </c>
      <c r="E13" s="98">
        <f>D13+1.2</f>
        <v>15.5</v>
      </c>
      <c r="F13" s="98">
        <f>E13+1.2</f>
        <v>16.7</v>
      </c>
      <c r="G13" s="103">
        <f>F13+0.8</f>
        <v>17.5</v>
      </c>
      <c r="H13" s="201"/>
      <c r="I13" s="212"/>
      <c r="J13" s="213"/>
      <c r="K13" s="213"/>
      <c r="L13" s="213"/>
      <c r="M13" s="213"/>
      <c r="N13" s="214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</row>
    <row r="14" s="62" customFormat="1" ht="20" customHeight="1" spans="1:255">
      <c r="A14" s="96" t="s">
        <v>171</v>
      </c>
      <c r="B14" s="98">
        <f>C14-0.8</f>
        <v>12.2</v>
      </c>
      <c r="C14" s="104">
        <v>13</v>
      </c>
      <c r="D14" s="98">
        <f>C14+0.8</f>
        <v>13.8</v>
      </c>
      <c r="E14" s="104">
        <f>D14+1</f>
        <v>14.8</v>
      </c>
      <c r="F14" s="104">
        <f>E14+1</f>
        <v>15.8</v>
      </c>
      <c r="G14" s="105">
        <f>F14+0.6</f>
        <v>16.4</v>
      </c>
      <c r="H14" s="201"/>
      <c r="I14" s="212"/>
      <c r="J14" s="213"/>
      <c r="K14" s="213"/>
      <c r="L14" s="213"/>
      <c r="M14" s="213"/>
      <c r="N14" s="214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</row>
    <row r="15" s="62" customFormat="1" ht="20" customHeight="1" spans="1:255">
      <c r="A15" s="106" t="s">
        <v>174</v>
      </c>
      <c r="B15" s="107">
        <f>C15</f>
        <v>1.3</v>
      </c>
      <c r="C15" s="107">
        <v>1.3</v>
      </c>
      <c r="D15" s="107">
        <f t="shared" ref="D15:G15" si="5">C15</f>
        <v>1.3</v>
      </c>
      <c r="E15" s="107">
        <f t="shared" si="5"/>
        <v>1.3</v>
      </c>
      <c r="F15" s="107">
        <f t="shared" si="5"/>
        <v>1.3</v>
      </c>
      <c r="G15" s="108">
        <f t="shared" si="5"/>
        <v>1.3</v>
      </c>
      <c r="H15" s="201"/>
      <c r="I15" s="212"/>
      <c r="J15" s="213"/>
      <c r="K15" s="213"/>
      <c r="L15" s="213"/>
      <c r="M15" s="213"/>
      <c r="N15" s="214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</row>
    <row r="16" s="62" customFormat="1" ht="20" customHeight="1" spans="1:255">
      <c r="A16" s="109"/>
      <c r="B16" s="110"/>
      <c r="C16" s="111"/>
      <c r="D16" s="111"/>
      <c r="E16" s="112"/>
      <c r="F16" s="111"/>
      <c r="G16" s="113"/>
      <c r="H16" s="201"/>
      <c r="I16" s="215"/>
      <c r="J16" s="216"/>
      <c r="K16" s="216"/>
      <c r="L16" s="216"/>
      <c r="M16" s="216"/>
      <c r="N16" s="217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</row>
    <row r="17" s="62" customFormat="1" ht="16.5" spans="1:255">
      <c r="A17" s="218"/>
      <c r="B17" s="219"/>
      <c r="C17" s="219"/>
      <c r="D17" s="220"/>
      <c r="E17" s="219"/>
      <c r="F17" s="219"/>
      <c r="G17" s="221"/>
      <c r="N17" s="70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</row>
    <row r="18" s="62" customFormat="1" spans="1:255">
      <c r="A18" s="117" t="s">
        <v>176</v>
      </c>
      <c r="B18" s="117"/>
      <c r="C18" s="118"/>
      <c r="N18" s="70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  <c r="IU18" s="66"/>
    </row>
    <row r="19" s="62" customFormat="1" spans="1:255">
      <c r="C19" s="64"/>
      <c r="I19" s="119" t="s">
        <v>177</v>
      </c>
      <c r="J19" s="222"/>
      <c r="K19" s="119" t="s">
        <v>178</v>
      </c>
      <c r="L19" s="119" t="s">
        <v>133</v>
      </c>
      <c r="M19" s="119" t="s">
        <v>179</v>
      </c>
      <c r="N19" s="70" t="s">
        <v>136</v>
      </c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  <c r="IJ19" s="66"/>
      <c r="IK19" s="66"/>
      <c r="IL19" s="66"/>
      <c r="IM19" s="66"/>
      <c r="IN19" s="66"/>
      <c r="IO19" s="66"/>
      <c r="IP19" s="66"/>
      <c r="IQ19" s="66"/>
      <c r="IR19" s="66"/>
      <c r="IS19" s="66"/>
      <c r="IT19" s="66"/>
      <c r="IU19" s="66"/>
    </row>
  </sheetData>
  <mergeCells count="8">
    <mergeCell ref="A1:M1"/>
    <mergeCell ref="B2:C2"/>
    <mergeCell ref="D2:F2"/>
    <mergeCell ref="J2:M2"/>
    <mergeCell ref="B3:F3"/>
    <mergeCell ref="I3:M3"/>
    <mergeCell ref="A3:A5"/>
    <mergeCell ref="H2:H16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17" sqref="N17"/>
    </sheetView>
  </sheetViews>
  <sheetFormatPr defaultColWidth="10.125" defaultRowHeight="14.25"/>
  <cols>
    <col min="1" max="1" width="9.625" style="123" customWidth="1"/>
    <col min="2" max="2" width="11.125" style="123" customWidth="1"/>
    <col min="3" max="3" width="9.125" style="123" customWidth="1"/>
    <col min="4" max="4" width="9.5" style="123" customWidth="1"/>
    <col min="5" max="5" width="12.75" style="123" customWidth="1"/>
    <col min="6" max="6" width="10.375" style="123" customWidth="1"/>
    <col min="7" max="7" width="9.5" style="123" customWidth="1"/>
    <col min="8" max="8" width="9.125" style="123" customWidth="1"/>
    <col min="9" max="9" width="8.125" style="123" customWidth="1"/>
    <col min="10" max="10" width="10.5" style="123" customWidth="1"/>
    <col min="11" max="11" width="12.125" style="123" customWidth="1"/>
    <col min="12" max="16384" width="10.125" style="123"/>
  </cols>
  <sheetData>
    <row r="1" ht="23.25" spans="1:11">
      <c r="A1" s="124" t="s">
        <v>187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ht="18" customHeight="1" spans="1:11">
      <c r="A2" s="125" t="s">
        <v>53</v>
      </c>
      <c r="B2" s="126" t="s">
        <v>54</v>
      </c>
      <c r="C2" s="126"/>
      <c r="D2" s="127" t="s">
        <v>61</v>
      </c>
      <c r="E2" s="128" t="str">
        <f>首期!B4</f>
        <v>QAJJAO84336</v>
      </c>
      <c r="F2" s="129" t="s">
        <v>188</v>
      </c>
      <c r="G2" s="130" t="str">
        <f>首期!B5</f>
        <v>儿童短袖</v>
      </c>
      <c r="H2" s="130"/>
      <c r="I2" s="131" t="s">
        <v>56</v>
      </c>
      <c r="J2" s="130" t="s">
        <v>57</v>
      </c>
      <c r="K2" s="132"/>
    </row>
    <row r="3" ht="18" customHeight="1" spans="1:11">
      <c r="A3" s="133" t="s">
        <v>74</v>
      </c>
      <c r="B3" s="134">
        <v>3667</v>
      </c>
      <c r="C3" s="134"/>
      <c r="D3" s="135" t="s">
        <v>189</v>
      </c>
      <c r="E3" s="136">
        <v>45726</v>
      </c>
      <c r="F3" s="137"/>
      <c r="G3" s="137"/>
      <c r="H3" s="138" t="s">
        <v>190</v>
      </c>
      <c r="I3" s="138"/>
      <c r="J3" s="138"/>
      <c r="K3" s="139"/>
    </row>
    <row r="4" ht="18" customHeight="1" spans="1:11">
      <c r="A4" s="140" t="s">
        <v>71</v>
      </c>
      <c r="B4" s="134">
        <v>4</v>
      </c>
      <c r="C4" s="134">
        <v>6</v>
      </c>
      <c r="D4" s="141" t="s">
        <v>191</v>
      </c>
      <c r="E4" s="137" t="s">
        <v>192</v>
      </c>
      <c r="F4" s="137"/>
      <c r="G4" s="137"/>
      <c r="H4" s="141" t="s">
        <v>193</v>
      </c>
      <c r="I4" s="141"/>
      <c r="J4" s="142" t="s">
        <v>65</v>
      </c>
      <c r="K4" s="143" t="s">
        <v>66</v>
      </c>
    </row>
    <row r="5" ht="18" customHeight="1" spans="1:11">
      <c r="A5" s="140" t="s">
        <v>194</v>
      </c>
      <c r="B5" s="134">
        <v>1</v>
      </c>
      <c r="C5" s="134"/>
      <c r="D5" s="135" t="s">
        <v>195</v>
      </c>
      <c r="E5" s="135"/>
      <c r="F5" s="135"/>
      <c r="G5" s="135"/>
      <c r="H5" s="141" t="s">
        <v>196</v>
      </c>
      <c r="I5" s="141"/>
      <c r="J5" s="142" t="s">
        <v>65</v>
      </c>
      <c r="K5" s="143" t="s">
        <v>66</v>
      </c>
    </row>
    <row r="6" ht="18" customHeight="1" spans="1:11">
      <c r="A6" s="144" t="s">
        <v>197</v>
      </c>
      <c r="B6" s="145">
        <v>125</v>
      </c>
      <c r="C6" s="145"/>
      <c r="D6" s="146" t="s">
        <v>198</v>
      </c>
      <c r="E6" s="147"/>
      <c r="F6" s="148"/>
      <c r="G6" s="146"/>
      <c r="H6" s="149" t="s">
        <v>199</v>
      </c>
      <c r="I6" s="149"/>
      <c r="J6" s="148" t="s">
        <v>65</v>
      </c>
      <c r="K6" s="150" t="s">
        <v>66</v>
      </c>
    </row>
    <row r="7" ht="18" customHeight="1" spans="1:11">
      <c r="A7" s="151"/>
      <c r="B7" s="152"/>
      <c r="C7" s="152"/>
      <c r="D7" s="151"/>
      <c r="E7" s="152"/>
      <c r="F7" s="153"/>
      <c r="G7" s="151"/>
      <c r="H7" s="153"/>
      <c r="I7" s="152"/>
      <c r="J7" s="152"/>
      <c r="K7" s="152"/>
    </row>
    <row r="8" ht="18" customHeight="1" spans="1:11">
      <c r="A8" s="154" t="s">
        <v>200</v>
      </c>
      <c r="B8" s="155" t="s">
        <v>201</v>
      </c>
      <c r="C8" s="155" t="s">
        <v>202</v>
      </c>
      <c r="D8" s="155" t="s">
        <v>203</v>
      </c>
      <c r="E8" s="155" t="s">
        <v>204</v>
      </c>
      <c r="F8" s="155" t="s">
        <v>205</v>
      </c>
      <c r="G8" s="156" t="s">
        <v>206</v>
      </c>
      <c r="H8" s="157"/>
      <c r="I8" s="157"/>
      <c r="J8" s="157"/>
      <c r="K8" s="158"/>
    </row>
    <row r="9" ht="18" customHeight="1" spans="1:11">
      <c r="A9" s="140" t="s">
        <v>207</v>
      </c>
      <c r="B9" s="141"/>
      <c r="C9" s="142" t="s">
        <v>65</v>
      </c>
      <c r="D9" s="142" t="s">
        <v>66</v>
      </c>
      <c r="E9" s="135" t="s">
        <v>208</v>
      </c>
      <c r="F9" s="159" t="s">
        <v>138</v>
      </c>
      <c r="G9" s="160"/>
      <c r="H9" s="161"/>
      <c r="I9" s="161"/>
      <c r="J9" s="161"/>
      <c r="K9" s="162"/>
    </row>
    <row r="10" ht="18" customHeight="1" spans="1:11">
      <c r="A10" s="140" t="s">
        <v>209</v>
      </c>
      <c r="B10" s="141"/>
      <c r="C10" s="142" t="s">
        <v>65</v>
      </c>
      <c r="D10" s="142" t="s">
        <v>66</v>
      </c>
      <c r="E10" s="135" t="s">
        <v>210</v>
      </c>
      <c r="F10" s="159" t="s">
        <v>211</v>
      </c>
      <c r="G10" s="160" t="s">
        <v>212</v>
      </c>
      <c r="H10" s="161"/>
      <c r="I10" s="161"/>
      <c r="J10" s="161"/>
      <c r="K10" s="162"/>
    </row>
    <row r="11" ht="18" customHeight="1" spans="1:11">
      <c r="A11" s="163" t="s">
        <v>181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5"/>
    </row>
    <row r="12" ht="18" customHeight="1" spans="1:11">
      <c r="A12" s="133" t="s">
        <v>88</v>
      </c>
      <c r="B12" s="142" t="s">
        <v>84</v>
      </c>
      <c r="C12" s="142" t="s">
        <v>85</v>
      </c>
      <c r="D12" s="159"/>
      <c r="E12" s="135" t="s">
        <v>86</v>
      </c>
      <c r="F12" s="142" t="s">
        <v>84</v>
      </c>
      <c r="G12" s="142" t="s">
        <v>85</v>
      </c>
      <c r="H12" s="142"/>
      <c r="I12" s="135" t="s">
        <v>213</v>
      </c>
      <c r="J12" s="142" t="s">
        <v>84</v>
      </c>
      <c r="K12" s="143" t="s">
        <v>85</v>
      </c>
    </row>
    <row r="13" ht="18" customHeight="1" spans="1:11">
      <c r="A13" s="133" t="s">
        <v>91</v>
      </c>
      <c r="B13" s="142" t="s">
        <v>84</v>
      </c>
      <c r="C13" s="142" t="s">
        <v>85</v>
      </c>
      <c r="D13" s="159"/>
      <c r="E13" s="135" t="s">
        <v>96</v>
      </c>
      <c r="F13" s="142" t="s">
        <v>84</v>
      </c>
      <c r="G13" s="142" t="s">
        <v>85</v>
      </c>
      <c r="H13" s="142"/>
      <c r="I13" s="135" t="s">
        <v>214</v>
      </c>
      <c r="J13" s="142" t="s">
        <v>84</v>
      </c>
      <c r="K13" s="143" t="s">
        <v>85</v>
      </c>
    </row>
    <row r="14" ht="18" customHeight="1" spans="1:11">
      <c r="A14" s="144" t="s">
        <v>215</v>
      </c>
      <c r="B14" s="148" t="s">
        <v>84</v>
      </c>
      <c r="C14" s="148" t="s">
        <v>85</v>
      </c>
      <c r="D14" s="147"/>
      <c r="E14" s="146" t="s">
        <v>216</v>
      </c>
      <c r="F14" s="148" t="s">
        <v>84</v>
      </c>
      <c r="G14" s="148" t="s">
        <v>85</v>
      </c>
      <c r="H14" s="148"/>
      <c r="I14" s="146" t="s">
        <v>217</v>
      </c>
      <c r="J14" s="148" t="s">
        <v>84</v>
      </c>
      <c r="K14" s="150" t="s">
        <v>85</v>
      </c>
    </row>
    <row r="15" ht="18" customHeight="1" spans="1:11">
      <c r="A15" s="151"/>
      <c r="B15" s="166"/>
      <c r="C15" s="166"/>
      <c r="D15" s="152"/>
      <c r="E15" s="151"/>
      <c r="F15" s="166"/>
      <c r="G15" s="166"/>
      <c r="H15" s="166"/>
      <c r="I15" s="151"/>
      <c r="J15" s="166"/>
      <c r="K15" s="166"/>
    </row>
    <row r="16" s="121" customFormat="1" ht="18" customHeight="1" spans="1:11">
      <c r="A16" s="125" t="s">
        <v>218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7"/>
    </row>
    <row r="17" ht="18" customHeight="1" spans="1:11">
      <c r="A17" s="140" t="s">
        <v>219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68"/>
    </row>
    <row r="18" ht="18" customHeight="1" spans="1:11">
      <c r="A18" s="140" t="s">
        <v>220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68"/>
    </row>
    <row r="19" ht="22" customHeight="1" spans="1:11">
      <c r="A19" s="169"/>
      <c r="B19" s="142"/>
      <c r="C19" s="142"/>
      <c r="D19" s="142"/>
      <c r="E19" s="142"/>
      <c r="F19" s="142"/>
      <c r="G19" s="142"/>
      <c r="H19" s="142"/>
      <c r="I19" s="142"/>
      <c r="J19" s="142"/>
      <c r="K19" s="143"/>
    </row>
    <row r="20" ht="22" customHeight="1" spans="1:11">
      <c r="A20" s="170"/>
      <c r="B20" s="171"/>
      <c r="C20" s="171"/>
      <c r="D20" s="171"/>
      <c r="E20" s="171"/>
      <c r="F20" s="171"/>
      <c r="G20" s="171"/>
      <c r="H20" s="171"/>
      <c r="I20" s="171"/>
      <c r="J20" s="171"/>
      <c r="K20" s="172"/>
    </row>
    <row r="21" ht="22" customHeight="1" spans="1:1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172"/>
    </row>
    <row r="22" ht="22" customHeight="1" spans="1:11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172"/>
    </row>
    <row r="23" ht="22" customHeight="1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175"/>
    </row>
    <row r="24" ht="18" customHeight="1" spans="1:11">
      <c r="A24" s="140" t="s">
        <v>118</v>
      </c>
      <c r="B24" s="141"/>
      <c r="C24" s="142" t="s">
        <v>65</v>
      </c>
      <c r="D24" s="142" t="s">
        <v>66</v>
      </c>
      <c r="E24" s="138"/>
      <c r="F24" s="138"/>
      <c r="G24" s="138"/>
      <c r="H24" s="138"/>
      <c r="I24" s="138"/>
      <c r="J24" s="138"/>
      <c r="K24" s="139"/>
    </row>
    <row r="25" ht="18" customHeight="1" spans="1:11">
      <c r="A25" s="176" t="s">
        <v>221</v>
      </c>
      <c r="B25" s="177"/>
      <c r="C25" s="177"/>
      <c r="D25" s="177"/>
      <c r="E25" s="177"/>
      <c r="F25" s="177"/>
      <c r="G25" s="177"/>
      <c r="H25" s="177"/>
      <c r="I25" s="177"/>
      <c r="J25" s="177"/>
      <c r="K25" s="178"/>
    </row>
    <row r="26" ht="15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ht="20" customHeight="1" spans="1:11">
      <c r="A27" s="180" t="s">
        <v>222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8"/>
    </row>
    <row r="28" ht="23" customHeight="1" spans="1:11">
      <c r="A28" s="181" t="s">
        <v>223</v>
      </c>
      <c r="B28" s="182"/>
      <c r="C28" s="182"/>
      <c r="D28" s="182"/>
      <c r="E28" s="182"/>
      <c r="F28" s="182"/>
      <c r="G28" s="182"/>
      <c r="H28" s="182"/>
      <c r="I28" s="182"/>
      <c r="J28" s="183">
        <v>1</v>
      </c>
      <c r="K28" s="184"/>
    </row>
    <row r="29" ht="23" customHeight="1" spans="1:11">
      <c r="A29" s="181" t="s">
        <v>224</v>
      </c>
      <c r="B29" s="182"/>
      <c r="C29" s="182"/>
      <c r="D29" s="182"/>
      <c r="E29" s="182"/>
      <c r="F29" s="182"/>
      <c r="G29" s="182"/>
      <c r="H29" s="182"/>
      <c r="I29" s="182"/>
      <c r="J29" s="183">
        <v>1</v>
      </c>
      <c r="K29" s="185"/>
    </row>
    <row r="30" ht="23" customHeight="1" spans="1:11">
      <c r="A30" s="181"/>
      <c r="B30" s="182"/>
      <c r="C30" s="182"/>
      <c r="D30" s="182"/>
      <c r="E30" s="182"/>
      <c r="F30" s="182"/>
      <c r="G30" s="182"/>
      <c r="H30" s="182"/>
      <c r="I30" s="182"/>
      <c r="J30" s="183"/>
      <c r="K30" s="185"/>
    </row>
    <row r="31" ht="23" customHeight="1" spans="1:11">
      <c r="A31" s="181"/>
      <c r="B31" s="182"/>
      <c r="C31" s="182"/>
      <c r="D31" s="182"/>
      <c r="E31" s="182"/>
      <c r="F31" s="182"/>
      <c r="G31" s="182"/>
      <c r="H31" s="182"/>
      <c r="I31" s="182"/>
      <c r="J31" s="183">
        <v>2</v>
      </c>
      <c r="K31" s="185"/>
    </row>
    <row r="32" ht="23" customHeight="1" spans="1:11">
      <c r="A32" s="181"/>
      <c r="B32" s="182"/>
      <c r="C32" s="182"/>
      <c r="D32" s="182"/>
      <c r="E32" s="182"/>
      <c r="F32" s="182"/>
      <c r="G32" s="182"/>
      <c r="H32" s="182"/>
      <c r="I32" s="182"/>
      <c r="J32" s="183"/>
      <c r="K32" s="185"/>
    </row>
    <row r="33" ht="23" customHeight="1" spans="1:13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185"/>
    </row>
    <row r="34" ht="23" customHeight="1" spans="1:13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172"/>
    </row>
    <row r="35" ht="23" customHeight="1" spans="1:13">
      <c r="A35" s="186"/>
      <c r="B35" s="171"/>
      <c r="C35" s="171"/>
      <c r="D35" s="171"/>
      <c r="E35" s="171"/>
      <c r="F35" s="171"/>
      <c r="G35" s="171"/>
      <c r="H35" s="171"/>
      <c r="I35" s="171"/>
      <c r="J35" s="171"/>
      <c r="K35" s="172"/>
    </row>
    <row r="36" ht="23" customHeight="1" spans="1:13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89"/>
    </row>
    <row r="37" ht="18.75" customHeight="1" spans="1:13">
      <c r="A37" s="190" t="s">
        <v>225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="122" customFormat="1" ht="18.75" customHeight="1" spans="1:13">
      <c r="A38" s="140" t="s">
        <v>226</v>
      </c>
      <c r="B38" s="141"/>
      <c r="C38" s="141"/>
      <c r="D38" s="138" t="s">
        <v>227</v>
      </c>
      <c r="E38" s="138"/>
      <c r="F38" s="193" t="s">
        <v>228</v>
      </c>
      <c r="G38" s="194"/>
      <c r="H38" s="141" t="s">
        <v>229</v>
      </c>
      <c r="I38" s="141"/>
      <c r="J38" s="141" t="s">
        <v>230</v>
      </c>
      <c r="K38" s="168"/>
    </row>
    <row r="39" ht="18.75" customHeight="1" spans="1:13">
      <c r="A39" s="140" t="s">
        <v>119</v>
      </c>
      <c r="B39" s="141" t="s">
        <v>231</v>
      </c>
      <c r="C39" s="141"/>
      <c r="D39" s="141"/>
      <c r="E39" s="141"/>
      <c r="F39" s="141"/>
      <c r="G39" s="141"/>
      <c r="H39" s="141"/>
      <c r="I39" s="141"/>
      <c r="J39" s="141"/>
      <c r="K39" s="168"/>
      <c r="M39" s="122"/>
    </row>
    <row r="40" ht="24" customHeight="1" spans="1:13">
      <c r="A40" s="140"/>
      <c r="B40" s="141"/>
      <c r="C40" s="141"/>
      <c r="D40" s="141"/>
      <c r="E40" s="141"/>
      <c r="F40" s="141"/>
      <c r="G40" s="141"/>
      <c r="H40" s="141"/>
      <c r="I40" s="141"/>
      <c r="J40" s="141"/>
      <c r="K40" s="168"/>
    </row>
    <row r="41" ht="24" customHeight="1" spans="1:13">
      <c r="A41" s="140"/>
      <c r="B41" s="141"/>
      <c r="C41" s="141"/>
      <c r="D41" s="141"/>
      <c r="E41" s="141"/>
      <c r="F41" s="141"/>
      <c r="G41" s="141"/>
      <c r="H41" s="141"/>
      <c r="I41" s="141"/>
      <c r="J41" s="141"/>
      <c r="K41" s="168"/>
    </row>
    <row r="42" ht="32.1" customHeight="1" spans="1:13">
      <c r="A42" s="144" t="s">
        <v>130</v>
      </c>
      <c r="B42" s="195" t="s">
        <v>232</v>
      </c>
      <c r="C42" s="195"/>
      <c r="D42" s="146" t="s">
        <v>233</v>
      </c>
      <c r="E42" s="147" t="s">
        <v>133</v>
      </c>
      <c r="F42" s="146" t="s">
        <v>134</v>
      </c>
      <c r="G42" s="196">
        <v>45930</v>
      </c>
      <c r="H42" s="197" t="s">
        <v>135</v>
      </c>
      <c r="I42" s="197"/>
      <c r="J42" s="195" t="s">
        <v>136</v>
      </c>
      <c r="K42" s="198"/>
    </row>
    <row r="43" ht="16.5" customHeight="1"/>
    <row r="44" ht="16.5" customHeight="1"/>
    <row r="45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B28:I28"/>
    <mergeCell ref="B29:I29"/>
    <mergeCell ref="B30:I30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8"/>
  <sheetViews>
    <sheetView workbookViewId="0">
      <selection activeCell="P12" sqref="P12"/>
    </sheetView>
  </sheetViews>
  <sheetFormatPr defaultColWidth="9" defaultRowHeight="14.25"/>
  <cols>
    <col min="1" max="1" width="13.625" style="62" customWidth="1"/>
    <col min="2" max="2" width="8.5" style="62" customWidth="1"/>
    <col min="3" max="3" width="8.5" style="64" customWidth="1"/>
    <col min="4" max="7" width="8.5" style="62" customWidth="1"/>
    <col min="8" max="8" width="2.75" style="62" customWidth="1"/>
    <col min="9" max="13" width="13.625" style="62" customWidth="1"/>
    <col min="14" max="14" width="13.625" style="65" customWidth="1"/>
    <col min="15" max="252" width="9" style="62"/>
    <col min="253" max="16384" width="9" style="66"/>
  </cols>
  <sheetData>
    <row r="1" s="62" customFormat="1" ht="29" customHeight="1" spans="1:255">
      <c r="A1" s="67" t="s">
        <v>139</v>
      </c>
      <c r="B1" s="68"/>
      <c r="C1" s="69"/>
      <c r="D1" s="68"/>
      <c r="E1" s="68"/>
      <c r="F1" s="68"/>
      <c r="G1" s="68"/>
      <c r="H1" s="68"/>
      <c r="I1" s="68"/>
      <c r="J1" s="68"/>
      <c r="K1" s="68"/>
      <c r="L1" s="68"/>
      <c r="M1" s="68"/>
      <c r="N1" s="70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</row>
    <row r="2" s="62" customFormat="1" ht="20" customHeight="1" spans="1:255">
      <c r="A2" s="71" t="s">
        <v>61</v>
      </c>
      <c r="B2" s="72" t="str">
        <f>首期!B4</f>
        <v>QAJJAO84336</v>
      </c>
      <c r="C2" s="73"/>
      <c r="D2" s="74" t="s">
        <v>68</v>
      </c>
      <c r="E2" s="74"/>
      <c r="F2" s="74"/>
      <c r="G2" s="75"/>
      <c r="H2" s="76"/>
      <c r="I2" s="71" t="s">
        <v>56</v>
      </c>
      <c r="J2" s="77" t="s">
        <v>57</v>
      </c>
      <c r="K2" s="77"/>
      <c r="L2" s="77"/>
      <c r="M2" s="77"/>
      <c r="N2" s="78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</row>
    <row r="3" s="62" customFormat="1" ht="16.5" spans="1:255">
      <c r="A3" s="79" t="s">
        <v>140</v>
      </c>
      <c r="B3" s="80" t="s">
        <v>141</v>
      </c>
      <c r="C3" s="81"/>
      <c r="D3" s="80"/>
      <c r="E3" s="80"/>
      <c r="F3" s="80"/>
      <c r="G3" s="82"/>
      <c r="H3" s="83"/>
      <c r="I3" s="84"/>
      <c r="J3" s="85"/>
      <c r="K3" s="85"/>
      <c r="L3" s="85"/>
      <c r="M3" s="85"/>
      <c r="N3" s="8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</row>
    <row r="4" s="62" customFormat="1" spans="1:255">
      <c r="A4" s="79"/>
      <c r="B4" s="87"/>
      <c r="C4" s="87"/>
      <c r="D4" s="87"/>
      <c r="E4" s="87"/>
      <c r="F4" s="87"/>
      <c r="G4" s="88"/>
      <c r="H4" s="83"/>
      <c r="I4" s="89" t="s">
        <v>143</v>
      </c>
      <c r="J4" s="90" t="s">
        <v>144</v>
      </c>
      <c r="K4" s="91" t="s">
        <v>145</v>
      </c>
      <c r="L4" s="91" t="s">
        <v>146</v>
      </c>
      <c r="M4" s="91" t="s">
        <v>147</v>
      </c>
      <c r="N4" s="92" t="s">
        <v>148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</row>
    <row r="5" s="62" customFormat="1" spans="1:255">
      <c r="A5" s="79"/>
      <c r="B5" s="91" t="s">
        <v>143</v>
      </c>
      <c r="C5" s="90" t="s">
        <v>144</v>
      </c>
      <c r="D5" s="91" t="s">
        <v>145</v>
      </c>
      <c r="E5" s="91" t="s">
        <v>146</v>
      </c>
      <c r="F5" s="91" t="s">
        <v>147</v>
      </c>
      <c r="G5" s="92" t="s">
        <v>148</v>
      </c>
      <c r="H5" s="83"/>
      <c r="I5" s="93"/>
      <c r="J5" s="94"/>
      <c r="K5" s="94"/>
      <c r="L5" s="94"/>
      <c r="M5" s="94"/>
      <c r="N5" s="95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</row>
    <row r="6" s="63" customFormat="1" ht="25" customHeight="1" spans="1:255">
      <c r="A6" s="96" t="s">
        <v>152</v>
      </c>
      <c r="B6" s="97">
        <f t="shared" ref="B6:B9" si="0">C6-4</f>
        <v>42</v>
      </c>
      <c r="C6" s="98">
        <v>46</v>
      </c>
      <c r="D6" s="97">
        <f>C6+4</f>
        <v>50</v>
      </c>
      <c r="E6" s="97">
        <f>D6+4</f>
        <v>54</v>
      </c>
      <c r="F6" s="97">
        <f>E6+4</f>
        <v>58</v>
      </c>
      <c r="G6" s="99">
        <f>F6+2</f>
        <v>60</v>
      </c>
      <c r="H6" s="100"/>
      <c r="I6" s="93"/>
      <c r="J6" s="94"/>
      <c r="K6" s="94"/>
      <c r="L6" s="94"/>
      <c r="M6" s="94"/>
      <c r="N6" s="95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  <c r="FU6" s="101"/>
      <c r="FV6" s="101"/>
      <c r="FW6" s="101"/>
      <c r="FX6" s="101"/>
      <c r="FY6" s="101"/>
      <c r="FZ6" s="101"/>
      <c r="GA6" s="101"/>
      <c r="GB6" s="101"/>
      <c r="GC6" s="101"/>
      <c r="GD6" s="101"/>
      <c r="GE6" s="101"/>
      <c r="GF6" s="101"/>
      <c r="GG6" s="101"/>
      <c r="GH6" s="101"/>
      <c r="GI6" s="101"/>
      <c r="GJ6" s="101"/>
      <c r="GK6" s="101"/>
      <c r="GL6" s="101"/>
      <c r="GM6" s="101"/>
      <c r="GN6" s="101"/>
      <c r="GO6" s="101"/>
      <c r="GP6" s="101"/>
      <c r="GQ6" s="101"/>
      <c r="GR6" s="101"/>
      <c r="GS6" s="101"/>
      <c r="GT6" s="101"/>
      <c r="GU6" s="101"/>
      <c r="GV6" s="101"/>
      <c r="GW6" s="101"/>
      <c r="GX6" s="101"/>
      <c r="GY6" s="101"/>
      <c r="GZ6" s="101"/>
      <c r="HA6" s="101"/>
      <c r="HB6" s="101"/>
      <c r="HC6" s="101"/>
      <c r="HD6" s="101"/>
      <c r="HE6" s="101"/>
      <c r="HF6" s="101"/>
      <c r="HG6" s="101"/>
      <c r="HH6" s="101"/>
      <c r="HI6" s="101"/>
      <c r="HJ6" s="101"/>
      <c r="HK6" s="101"/>
      <c r="HL6" s="101"/>
      <c r="HM6" s="101"/>
      <c r="HN6" s="101"/>
      <c r="HO6" s="101"/>
      <c r="HP6" s="101"/>
      <c r="HQ6" s="101"/>
      <c r="HR6" s="101"/>
      <c r="HS6" s="101"/>
      <c r="HT6" s="101"/>
      <c r="HU6" s="101"/>
      <c r="HV6" s="101"/>
      <c r="HW6" s="101"/>
      <c r="HX6" s="101"/>
      <c r="HY6" s="101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  <c r="IU6" s="101"/>
    </row>
    <row r="7" s="63" customFormat="1" ht="25" customHeight="1" spans="1:255">
      <c r="A7" s="96" t="s">
        <v>156</v>
      </c>
      <c r="B7" s="97">
        <f t="shared" si="0"/>
        <v>72</v>
      </c>
      <c r="C7" s="97">
        <v>76</v>
      </c>
      <c r="D7" s="97">
        <f t="shared" ref="D7:G7" si="1">C7+4</f>
        <v>80</v>
      </c>
      <c r="E7" s="97">
        <f t="shared" si="1"/>
        <v>84</v>
      </c>
      <c r="F7" s="97">
        <f t="shared" si="1"/>
        <v>88</v>
      </c>
      <c r="G7" s="99">
        <f t="shared" si="1"/>
        <v>92</v>
      </c>
      <c r="H7" s="100"/>
      <c r="I7" s="93"/>
      <c r="J7" s="94"/>
      <c r="K7" s="94"/>
      <c r="L7" s="94"/>
      <c r="M7" s="94"/>
      <c r="N7" s="95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  <c r="IU7" s="101"/>
    </row>
    <row r="8" s="63" customFormat="1" ht="25" customHeight="1" spans="1:255">
      <c r="A8" s="96" t="s">
        <v>159</v>
      </c>
      <c r="B8" s="97">
        <f t="shared" si="0"/>
        <v>70</v>
      </c>
      <c r="C8" s="97">
        <v>74</v>
      </c>
      <c r="D8" s="97">
        <f t="shared" ref="D8:G8" si="2">C8+4</f>
        <v>78</v>
      </c>
      <c r="E8" s="97">
        <f t="shared" si="2"/>
        <v>82</v>
      </c>
      <c r="F8" s="97">
        <f t="shared" si="2"/>
        <v>86</v>
      </c>
      <c r="G8" s="99">
        <f t="shared" si="2"/>
        <v>90</v>
      </c>
      <c r="H8" s="100"/>
      <c r="I8" s="93"/>
      <c r="J8" s="94"/>
      <c r="K8" s="94"/>
      <c r="L8" s="94"/>
      <c r="M8" s="94"/>
      <c r="N8" s="95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  <c r="IU8" s="101"/>
    </row>
    <row r="9" s="63" customFormat="1" ht="25" customHeight="1" spans="1:255">
      <c r="A9" s="96" t="s">
        <v>161</v>
      </c>
      <c r="B9" s="97">
        <f t="shared" si="0"/>
        <v>74</v>
      </c>
      <c r="C9" s="97">
        <v>78</v>
      </c>
      <c r="D9" s="97">
        <f t="shared" ref="D9:G9" si="3">C9+4</f>
        <v>82</v>
      </c>
      <c r="E9" s="97">
        <f t="shared" si="3"/>
        <v>86</v>
      </c>
      <c r="F9" s="97">
        <f t="shared" si="3"/>
        <v>90</v>
      </c>
      <c r="G9" s="99">
        <f t="shared" si="3"/>
        <v>94</v>
      </c>
      <c r="H9" s="100"/>
      <c r="I9" s="93"/>
      <c r="J9" s="94"/>
      <c r="K9" s="94"/>
      <c r="L9" s="94"/>
      <c r="M9" s="94"/>
      <c r="N9" s="95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</row>
    <row r="10" s="63" customFormat="1" ht="25" customHeight="1" spans="1:255">
      <c r="A10" s="96" t="s">
        <v>164</v>
      </c>
      <c r="B10" s="97">
        <f>C10-1.5</f>
        <v>29</v>
      </c>
      <c r="C10" s="97">
        <v>30.5</v>
      </c>
      <c r="D10" s="97">
        <f>C10+1.5</f>
        <v>32</v>
      </c>
      <c r="E10" s="97">
        <f>D10+1.8</f>
        <v>33.8</v>
      </c>
      <c r="F10" s="97">
        <f>E10+1.8</f>
        <v>35.6</v>
      </c>
      <c r="G10" s="99">
        <f>F10+1.2</f>
        <v>36.8</v>
      </c>
      <c r="H10" s="100"/>
      <c r="I10" s="93"/>
      <c r="J10" s="94"/>
      <c r="K10" s="94"/>
      <c r="L10" s="94"/>
      <c r="M10" s="94"/>
      <c r="N10" s="95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1"/>
      <c r="FR10" s="101"/>
      <c r="FS10" s="101"/>
      <c r="FT10" s="101"/>
      <c r="FU10" s="101"/>
      <c r="FV10" s="101"/>
      <c r="FW10" s="101"/>
      <c r="FX10" s="101"/>
      <c r="FY10" s="101"/>
      <c r="FZ10" s="101"/>
      <c r="GA10" s="101"/>
      <c r="GB10" s="101"/>
      <c r="GC10" s="101"/>
      <c r="GD10" s="101"/>
      <c r="GE10" s="101"/>
      <c r="GF10" s="101"/>
      <c r="GG10" s="101"/>
      <c r="GH10" s="101"/>
      <c r="GI10" s="101"/>
      <c r="GJ10" s="101"/>
      <c r="GK10" s="101"/>
      <c r="GL10" s="101"/>
      <c r="GM10" s="101"/>
      <c r="GN10" s="101"/>
      <c r="GO10" s="101"/>
      <c r="GP10" s="101"/>
      <c r="GQ10" s="101"/>
      <c r="GR10" s="101"/>
      <c r="GS10" s="101"/>
      <c r="GT10" s="101"/>
      <c r="GU10" s="101"/>
      <c r="GV10" s="101"/>
      <c r="GW10" s="101"/>
      <c r="GX10" s="101"/>
      <c r="GY10" s="101"/>
      <c r="GZ10" s="101"/>
      <c r="HA10" s="101"/>
      <c r="HB10" s="101"/>
      <c r="HC10" s="101"/>
      <c r="HD10" s="101"/>
      <c r="HE10" s="101"/>
      <c r="HF10" s="101"/>
      <c r="HG10" s="101"/>
      <c r="HH10" s="101"/>
      <c r="HI10" s="101"/>
      <c r="HJ10" s="101"/>
      <c r="HK10" s="101"/>
      <c r="HL10" s="101"/>
      <c r="HM10" s="101"/>
      <c r="HN10" s="101"/>
      <c r="HO10" s="101"/>
      <c r="HP10" s="101"/>
      <c r="HQ10" s="101"/>
      <c r="HR10" s="101"/>
      <c r="HS10" s="101"/>
      <c r="HT10" s="101"/>
      <c r="HU10" s="101"/>
      <c r="HV10" s="101"/>
      <c r="HW10" s="101"/>
      <c r="HX10" s="101"/>
      <c r="HY10" s="101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  <c r="IU10" s="101"/>
    </row>
    <row r="11" s="63" customFormat="1" ht="25" customHeight="1" spans="1:255">
      <c r="A11" s="102" t="s">
        <v>166</v>
      </c>
      <c r="B11" s="97">
        <f>C11-1</f>
        <v>37</v>
      </c>
      <c r="C11" s="97">
        <v>38</v>
      </c>
      <c r="D11" s="97">
        <f>C11+1</f>
        <v>39</v>
      </c>
      <c r="E11" s="97">
        <f>D11+1.5</f>
        <v>40.5</v>
      </c>
      <c r="F11" s="97">
        <f>E11+1.5</f>
        <v>42</v>
      </c>
      <c r="G11" s="99">
        <f>F11+1</f>
        <v>43</v>
      </c>
      <c r="H11" s="100"/>
      <c r="I11" s="93"/>
      <c r="J11" s="94"/>
      <c r="K11" s="94"/>
      <c r="L11" s="94"/>
      <c r="M11" s="94"/>
      <c r="N11" s="95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  <c r="FJ11" s="101"/>
      <c r="FK11" s="101"/>
      <c r="FL11" s="101"/>
      <c r="FM11" s="101"/>
      <c r="FN11" s="101"/>
      <c r="FO11" s="101"/>
      <c r="FP11" s="101"/>
      <c r="FQ11" s="101"/>
      <c r="FR11" s="101"/>
      <c r="FS11" s="101"/>
      <c r="FT11" s="101"/>
      <c r="FU11" s="101"/>
      <c r="FV11" s="101"/>
      <c r="FW11" s="101"/>
      <c r="FX11" s="101"/>
      <c r="FY11" s="101"/>
      <c r="FZ11" s="101"/>
      <c r="GA11" s="101"/>
      <c r="GB11" s="101"/>
      <c r="GC11" s="101"/>
      <c r="GD11" s="101"/>
      <c r="GE11" s="101"/>
      <c r="GF11" s="101"/>
      <c r="GG11" s="101"/>
      <c r="GH11" s="101"/>
      <c r="GI11" s="101"/>
      <c r="GJ11" s="101"/>
      <c r="GK11" s="101"/>
      <c r="GL11" s="101"/>
      <c r="GM11" s="101"/>
      <c r="GN11" s="101"/>
      <c r="GO11" s="101"/>
      <c r="GP11" s="101"/>
      <c r="GQ11" s="101"/>
      <c r="GR11" s="101"/>
      <c r="GS11" s="101"/>
      <c r="GT11" s="101"/>
      <c r="GU11" s="101"/>
      <c r="GV11" s="101"/>
      <c r="GW11" s="101"/>
      <c r="GX11" s="101"/>
      <c r="GY11" s="101"/>
      <c r="GZ11" s="101"/>
      <c r="HA11" s="101"/>
      <c r="HB11" s="101"/>
      <c r="HC11" s="101"/>
      <c r="HD11" s="101"/>
      <c r="HE11" s="101"/>
      <c r="HF11" s="101"/>
      <c r="HG11" s="101"/>
      <c r="HH11" s="101"/>
      <c r="HI11" s="101"/>
      <c r="HJ11" s="101"/>
      <c r="HK11" s="101"/>
      <c r="HL11" s="101"/>
      <c r="HM11" s="101"/>
      <c r="HN11" s="101"/>
      <c r="HO11" s="101"/>
      <c r="HP11" s="101"/>
      <c r="HQ11" s="101"/>
      <c r="HR11" s="101"/>
      <c r="HS11" s="101"/>
      <c r="HT11" s="101"/>
      <c r="HU11" s="101"/>
      <c r="HV11" s="101"/>
      <c r="HW11" s="101"/>
      <c r="HX11" s="101"/>
      <c r="HY11" s="101"/>
      <c r="HZ11" s="101"/>
      <c r="IA11" s="101"/>
      <c r="IB11" s="101"/>
      <c r="IC11" s="101"/>
      <c r="ID11" s="101"/>
      <c r="IE11" s="101"/>
      <c r="IF11" s="101"/>
      <c r="IG11" s="101"/>
      <c r="IH11" s="101"/>
      <c r="II11" s="101"/>
      <c r="IJ11" s="101"/>
      <c r="IK11" s="101"/>
      <c r="IL11" s="101"/>
      <c r="IM11" s="101"/>
      <c r="IN11" s="101"/>
      <c r="IO11" s="101"/>
      <c r="IP11" s="101"/>
      <c r="IQ11" s="101"/>
      <c r="IR11" s="101"/>
      <c r="IS11" s="101"/>
      <c r="IT11" s="101"/>
      <c r="IU11" s="101"/>
    </row>
    <row r="12" s="63" customFormat="1" ht="25" customHeight="1" spans="1:255">
      <c r="A12" s="96" t="s">
        <v>167</v>
      </c>
      <c r="B12" s="97">
        <f>C12-1</f>
        <v>13</v>
      </c>
      <c r="C12" s="97">
        <v>14</v>
      </c>
      <c r="D12" s="97">
        <f t="shared" ref="D12:G12" si="4">C12+1</f>
        <v>15</v>
      </c>
      <c r="E12" s="97">
        <f t="shared" si="4"/>
        <v>16</v>
      </c>
      <c r="F12" s="97">
        <f t="shared" si="4"/>
        <v>17</v>
      </c>
      <c r="G12" s="99">
        <f t="shared" si="4"/>
        <v>18</v>
      </c>
      <c r="H12" s="100"/>
      <c r="I12" s="93"/>
      <c r="J12" s="94"/>
      <c r="K12" s="94"/>
      <c r="L12" s="94"/>
      <c r="M12" s="94"/>
      <c r="N12" s="95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  <c r="FF12" s="101"/>
      <c r="FG12" s="101"/>
      <c r="FH12" s="101"/>
      <c r="FI12" s="101"/>
      <c r="FJ12" s="101"/>
      <c r="FK12" s="101"/>
      <c r="FL12" s="101"/>
      <c r="FM12" s="101"/>
      <c r="FN12" s="101"/>
      <c r="FO12" s="101"/>
      <c r="FP12" s="101"/>
      <c r="FQ12" s="101"/>
      <c r="FR12" s="101"/>
      <c r="FS12" s="101"/>
      <c r="FT12" s="101"/>
      <c r="FU12" s="101"/>
      <c r="FV12" s="101"/>
      <c r="FW12" s="101"/>
      <c r="FX12" s="101"/>
      <c r="FY12" s="101"/>
      <c r="FZ12" s="101"/>
      <c r="GA12" s="101"/>
      <c r="GB12" s="101"/>
      <c r="GC12" s="101"/>
      <c r="GD12" s="101"/>
      <c r="GE12" s="101"/>
      <c r="GF12" s="101"/>
      <c r="GG12" s="101"/>
      <c r="GH12" s="101"/>
      <c r="GI12" s="101"/>
      <c r="GJ12" s="101"/>
      <c r="GK12" s="101"/>
      <c r="GL12" s="101"/>
      <c r="GM12" s="101"/>
      <c r="GN12" s="101"/>
      <c r="GO12" s="101"/>
      <c r="GP12" s="101"/>
      <c r="GQ12" s="101"/>
      <c r="GR12" s="101"/>
      <c r="GS12" s="101"/>
      <c r="GT12" s="101"/>
      <c r="GU12" s="101"/>
      <c r="GV12" s="101"/>
      <c r="GW12" s="101"/>
      <c r="GX12" s="101"/>
      <c r="GY12" s="101"/>
      <c r="GZ12" s="101"/>
      <c r="HA12" s="101"/>
      <c r="HB12" s="101"/>
      <c r="HC12" s="101"/>
      <c r="HD12" s="101"/>
      <c r="HE12" s="101"/>
      <c r="HF12" s="101"/>
      <c r="HG12" s="101"/>
      <c r="HH12" s="101"/>
      <c r="HI12" s="101"/>
      <c r="HJ12" s="101"/>
      <c r="HK12" s="101"/>
      <c r="HL12" s="101"/>
      <c r="HM12" s="101"/>
      <c r="HN12" s="101"/>
      <c r="HO12" s="101"/>
      <c r="HP12" s="101"/>
      <c r="HQ12" s="101"/>
      <c r="HR12" s="101"/>
      <c r="HS12" s="101"/>
      <c r="HT12" s="101"/>
      <c r="HU12" s="101"/>
      <c r="HV12" s="101"/>
      <c r="HW12" s="101"/>
      <c r="HX12" s="101"/>
      <c r="HY12" s="101"/>
      <c r="HZ12" s="101"/>
      <c r="IA12" s="101"/>
      <c r="IB12" s="101"/>
      <c r="IC12" s="101"/>
      <c r="ID12" s="101"/>
      <c r="IE12" s="101"/>
      <c r="IF12" s="101"/>
      <c r="IG12" s="101"/>
      <c r="IH12" s="101"/>
      <c r="II12" s="101"/>
      <c r="IJ12" s="101"/>
      <c r="IK12" s="101"/>
      <c r="IL12" s="101"/>
      <c r="IM12" s="101"/>
      <c r="IN12" s="101"/>
      <c r="IO12" s="101"/>
      <c r="IP12" s="101"/>
      <c r="IQ12" s="101"/>
      <c r="IR12" s="101"/>
      <c r="IS12" s="101"/>
      <c r="IT12" s="101"/>
      <c r="IU12" s="101"/>
    </row>
    <row r="13" s="63" customFormat="1" ht="25" customHeight="1" spans="1:255">
      <c r="A13" s="96" t="s">
        <v>169</v>
      </c>
      <c r="B13" s="98">
        <f>C13-0.8</f>
        <v>12.7</v>
      </c>
      <c r="C13" s="98">
        <v>13.5</v>
      </c>
      <c r="D13" s="98">
        <f>C13+0.8</f>
        <v>14.3</v>
      </c>
      <c r="E13" s="98">
        <f>D13+1.2</f>
        <v>15.5</v>
      </c>
      <c r="F13" s="98">
        <f>E13+1.2</f>
        <v>16.7</v>
      </c>
      <c r="G13" s="103">
        <f>F13+0.8</f>
        <v>17.5</v>
      </c>
      <c r="H13" s="100"/>
      <c r="I13" s="93"/>
      <c r="J13" s="94"/>
      <c r="K13" s="94"/>
      <c r="L13" s="94"/>
      <c r="M13" s="94"/>
      <c r="N13" s="95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  <c r="HS13" s="101"/>
      <c r="HT13" s="101"/>
      <c r="HU13" s="101"/>
      <c r="HV13" s="101"/>
      <c r="HW13" s="101"/>
      <c r="HX13" s="101"/>
      <c r="HY13" s="101"/>
      <c r="HZ13" s="101"/>
      <c r="IA13" s="101"/>
      <c r="IB13" s="101"/>
      <c r="IC13" s="101"/>
      <c r="ID13" s="101"/>
      <c r="IE13" s="101"/>
      <c r="IF13" s="101"/>
      <c r="IG13" s="101"/>
      <c r="IH13" s="101"/>
      <c r="II13" s="101"/>
      <c r="IJ13" s="101"/>
      <c r="IK13" s="101"/>
      <c r="IL13" s="101"/>
      <c r="IM13" s="101"/>
      <c r="IN13" s="101"/>
      <c r="IO13" s="101"/>
      <c r="IP13" s="101"/>
      <c r="IQ13" s="101"/>
      <c r="IR13" s="101"/>
      <c r="IS13" s="101"/>
      <c r="IT13" s="101"/>
      <c r="IU13" s="101"/>
    </row>
    <row r="14" s="63" customFormat="1" ht="25" customHeight="1" spans="1:255">
      <c r="A14" s="96" t="s">
        <v>171</v>
      </c>
      <c r="B14" s="98">
        <f>C14-0.8</f>
        <v>12.2</v>
      </c>
      <c r="C14" s="104">
        <v>13</v>
      </c>
      <c r="D14" s="98">
        <f>C14+0.8</f>
        <v>13.8</v>
      </c>
      <c r="E14" s="104">
        <f>D14+1</f>
        <v>14.8</v>
      </c>
      <c r="F14" s="104">
        <f>E14+1</f>
        <v>15.8</v>
      </c>
      <c r="G14" s="105">
        <f>F14+0.6</f>
        <v>16.4</v>
      </c>
      <c r="H14" s="100"/>
      <c r="I14" s="93"/>
      <c r="J14" s="94"/>
      <c r="K14" s="94"/>
      <c r="L14" s="94"/>
      <c r="M14" s="94"/>
      <c r="N14" s="95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  <c r="HU14" s="101"/>
      <c r="HV14" s="101"/>
      <c r="HW14" s="101"/>
      <c r="HX14" s="101"/>
      <c r="HY14" s="101"/>
      <c r="HZ14" s="101"/>
      <c r="IA14" s="101"/>
      <c r="IB14" s="101"/>
      <c r="IC14" s="101"/>
      <c r="ID14" s="101"/>
      <c r="IE14" s="101"/>
      <c r="IF14" s="101"/>
      <c r="IG14" s="101"/>
      <c r="IH14" s="101"/>
      <c r="II14" s="101"/>
      <c r="IJ14" s="101"/>
      <c r="IK14" s="101"/>
      <c r="IL14" s="101"/>
      <c r="IM14" s="101"/>
      <c r="IN14" s="101"/>
      <c r="IO14" s="101"/>
      <c r="IP14" s="101"/>
      <c r="IQ14" s="101"/>
      <c r="IR14" s="101"/>
      <c r="IS14" s="101"/>
      <c r="IT14" s="101"/>
      <c r="IU14" s="101"/>
    </row>
    <row r="15" s="63" customFormat="1" ht="25" customHeight="1" spans="1:255">
      <c r="A15" s="106" t="s">
        <v>174</v>
      </c>
      <c r="B15" s="107">
        <f>C15</f>
        <v>1.3</v>
      </c>
      <c r="C15" s="107">
        <v>1.3</v>
      </c>
      <c r="D15" s="107">
        <f t="shared" ref="D15:G15" si="5">C15</f>
        <v>1.3</v>
      </c>
      <c r="E15" s="107">
        <f t="shared" si="5"/>
        <v>1.3</v>
      </c>
      <c r="F15" s="107">
        <f t="shared" si="5"/>
        <v>1.3</v>
      </c>
      <c r="G15" s="108">
        <f t="shared" si="5"/>
        <v>1.3</v>
      </c>
      <c r="H15" s="100"/>
      <c r="I15" s="93"/>
      <c r="J15" s="94"/>
      <c r="K15" s="94"/>
      <c r="L15" s="94"/>
      <c r="M15" s="94"/>
      <c r="N15" s="95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  <c r="IR15" s="101"/>
      <c r="IS15" s="101"/>
      <c r="IT15" s="101"/>
      <c r="IU15" s="101"/>
    </row>
    <row r="16" s="63" customFormat="1" ht="25" customHeight="1" spans="1:255">
      <c r="A16" s="109"/>
      <c r="B16" s="110"/>
      <c r="C16" s="111"/>
      <c r="D16" s="111"/>
      <c r="E16" s="112"/>
      <c r="F16" s="111"/>
      <c r="G16" s="113"/>
      <c r="H16" s="100"/>
      <c r="I16" s="114"/>
      <c r="J16" s="115"/>
      <c r="K16" s="115"/>
      <c r="L16" s="115"/>
      <c r="M16" s="115"/>
      <c r="N16" s="116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  <c r="HU16" s="101"/>
      <c r="HV16" s="101"/>
      <c r="HW16" s="101"/>
      <c r="HX16" s="101"/>
      <c r="HY16" s="101"/>
      <c r="HZ16" s="101"/>
      <c r="IA16" s="101"/>
      <c r="IB16" s="101"/>
      <c r="IC16" s="101"/>
      <c r="ID16" s="101"/>
      <c r="IE16" s="101"/>
      <c r="IF16" s="101"/>
      <c r="IG16" s="101"/>
      <c r="IH16" s="101"/>
      <c r="II16" s="101"/>
      <c r="IJ16" s="101"/>
      <c r="IK16" s="101"/>
      <c r="IL16" s="101"/>
      <c r="IM16" s="101"/>
      <c r="IN16" s="101"/>
      <c r="IO16" s="101"/>
      <c r="IP16" s="101"/>
      <c r="IQ16" s="101"/>
      <c r="IR16" s="101"/>
      <c r="IS16" s="101"/>
      <c r="IT16" s="101"/>
      <c r="IU16" s="101"/>
    </row>
    <row r="17" s="62" customFormat="1" ht="20" customHeight="1" spans="1:255">
      <c r="A17" s="117" t="s">
        <v>234</v>
      </c>
      <c r="B17" s="117"/>
      <c r="C17" s="118"/>
      <c r="N17" s="70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</row>
    <row r="18" s="62" customFormat="1" ht="20" customHeight="1" spans="1:255">
      <c r="C18" s="64"/>
      <c r="I18" s="119" t="s">
        <v>177</v>
      </c>
      <c r="J18" s="120">
        <v>45930</v>
      </c>
      <c r="K18" s="119" t="s">
        <v>178</v>
      </c>
      <c r="L18" s="119" t="s">
        <v>133</v>
      </c>
      <c r="M18" s="119" t="s">
        <v>179</v>
      </c>
      <c r="N18" s="70" t="s">
        <v>136</v>
      </c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  <c r="IU18" s="66"/>
    </row>
  </sheetData>
  <mergeCells count="8">
    <mergeCell ref="A1:M1"/>
    <mergeCell ref="B2:C2"/>
    <mergeCell ref="D2:F2"/>
    <mergeCell ref="J2:M2"/>
    <mergeCell ref="B3:F3"/>
    <mergeCell ref="I3:M3"/>
    <mergeCell ref="A3:A5"/>
    <mergeCell ref="H2:H16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H16" sqref="H16"/>
    </sheetView>
  </sheetViews>
  <sheetFormatPr defaultColWidth="9" defaultRowHeight="14.25"/>
  <cols>
    <col min="1" max="1" width="7" customWidth="1"/>
    <col min="2" max="2" width="16" customWidth="1"/>
    <col min="3" max="3" width="22.125" customWidth="1"/>
    <col min="4" max="4" width="12.375" customWidth="1"/>
    <col min="5" max="5" width="2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236</v>
      </c>
      <c r="B2" s="5" t="s">
        <v>237</v>
      </c>
      <c r="C2" s="5" t="s">
        <v>238</v>
      </c>
      <c r="D2" s="5" t="s">
        <v>239</v>
      </c>
      <c r="E2" s="5" t="s">
        <v>240</v>
      </c>
      <c r="F2" s="5" t="s">
        <v>241</v>
      </c>
      <c r="G2" s="5" t="s">
        <v>242</v>
      </c>
      <c r="H2" s="5" t="s">
        <v>243</v>
      </c>
      <c r="I2" s="4" t="s">
        <v>244</v>
      </c>
      <c r="J2" s="4" t="s">
        <v>245</v>
      </c>
      <c r="K2" s="4" t="s">
        <v>246</v>
      </c>
      <c r="L2" s="4" t="s">
        <v>247</v>
      </c>
      <c r="M2" s="4" t="s">
        <v>248</v>
      </c>
      <c r="N2" s="5" t="s">
        <v>249</v>
      </c>
      <c r="O2" s="5" t="s">
        <v>250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251</v>
      </c>
      <c r="J3" s="4" t="s">
        <v>251</v>
      </c>
      <c r="K3" s="4" t="s">
        <v>251</v>
      </c>
      <c r="L3" s="4" t="s">
        <v>251</v>
      </c>
      <c r="M3" s="4" t="s">
        <v>251</v>
      </c>
      <c r="N3" s="8"/>
      <c r="O3" s="8"/>
    </row>
    <row r="4" ht="40" customHeight="1" spans="1:15">
      <c r="A4" s="11">
        <v>1</v>
      </c>
      <c r="B4" s="25">
        <v>250822174</v>
      </c>
      <c r="C4" s="25" t="s">
        <v>252</v>
      </c>
      <c r="D4" s="25" t="s">
        <v>110</v>
      </c>
      <c r="E4" s="26" t="s">
        <v>62</v>
      </c>
      <c r="F4" s="24" t="s">
        <v>253</v>
      </c>
      <c r="G4" s="29" t="s">
        <v>65</v>
      </c>
      <c r="H4" s="29" t="s">
        <v>65</v>
      </c>
      <c r="I4" s="14">
        <v>2</v>
      </c>
      <c r="J4" s="14">
        <v>2</v>
      </c>
      <c r="K4" s="14">
        <v>1</v>
      </c>
      <c r="L4" s="14">
        <v>0</v>
      </c>
      <c r="M4" s="14">
        <v>0</v>
      </c>
      <c r="N4" s="14">
        <v>5</v>
      </c>
      <c r="O4" s="11"/>
    </row>
    <row r="5" ht="40" customHeight="1" spans="1:15">
      <c r="A5" s="11">
        <v>2</v>
      </c>
      <c r="B5" s="25">
        <v>250828190</v>
      </c>
      <c r="C5" s="25" t="s">
        <v>252</v>
      </c>
      <c r="D5" s="25" t="s">
        <v>111</v>
      </c>
      <c r="E5" s="26" t="s">
        <v>254</v>
      </c>
      <c r="F5" s="24" t="s">
        <v>253</v>
      </c>
      <c r="G5" s="29" t="s">
        <v>65</v>
      </c>
      <c r="H5" s="29" t="s">
        <v>65</v>
      </c>
      <c r="I5" s="14">
        <v>2</v>
      </c>
      <c r="J5" s="14">
        <v>1</v>
      </c>
      <c r="K5" s="14">
        <v>3</v>
      </c>
      <c r="L5" s="14">
        <v>0</v>
      </c>
      <c r="M5" s="14">
        <v>0</v>
      </c>
      <c r="N5" s="14">
        <v>6</v>
      </c>
      <c r="O5" s="11"/>
    </row>
    <row r="6" ht="40" customHeight="1" spans="1:15">
      <c r="A6" s="11">
        <v>3</v>
      </c>
      <c r="B6" s="25">
        <v>250822172</v>
      </c>
      <c r="C6" s="25" t="s">
        <v>252</v>
      </c>
      <c r="D6" s="25" t="s">
        <v>112</v>
      </c>
      <c r="E6" s="26" t="s">
        <v>62</v>
      </c>
      <c r="F6" s="24" t="s">
        <v>253</v>
      </c>
      <c r="G6" s="29" t="s">
        <v>65</v>
      </c>
      <c r="H6" s="29" t="s">
        <v>65</v>
      </c>
      <c r="I6" s="58">
        <v>2</v>
      </c>
      <c r="J6" s="58">
        <v>0</v>
      </c>
      <c r="K6" s="58">
        <v>1</v>
      </c>
      <c r="L6" s="58">
        <v>0</v>
      </c>
      <c r="M6" s="58">
        <v>0</v>
      </c>
      <c r="N6" s="59">
        <f t="shared" ref="N6:N9" si="0">SUM(I6:M6)</f>
        <v>3</v>
      </c>
      <c r="O6" s="11"/>
    </row>
    <row r="7" ht="40" customHeight="1" spans="1:15">
      <c r="A7" s="11">
        <v>4</v>
      </c>
      <c r="B7" s="25" t="s">
        <v>255</v>
      </c>
      <c r="C7" s="25" t="s">
        <v>252</v>
      </c>
      <c r="D7" s="25" t="s">
        <v>256</v>
      </c>
      <c r="E7" s="26" t="s">
        <v>254</v>
      </c>
      <c r="F7" s="24" t="s">
        <v>253</v>
      </c>
      <c r="G7" s="29" t="s">
        <v>65</v>
      </c>
      <c r="H7" s="29" t="s">
        <v>65</v>
      </c>
      <c r="I7" s="58">
        <v>2</v>
      </c>
      <c r="J7" s="58">
        <v>0</v>
      </c>
      <c r="K7" s="58">
        <v>1</v>
      </c>
      <c r="L7" s="58">
        <v>0</v>
      </c>
      <c r="M7" s="58">
        <v>0</v>
      </c>
      <c r="N7" s="59">
        <f t="shared" si="0"/>
        <v>3</v>
      </c>
      <c r="O7" s="11"/>
    </row>
    <row r="8" ht="40" customHeight="1" spans="1:15">
      <c r="A8" s="11">
        <v>5</v>
      </c>
      <c r="B8" s="25">
        <v>250822165</v>
      </c>
      <c r="C8" s="25" t="s">
        <v>252</v>
      </c>
      <c r="D8" s="25" t="s">
        <v>113</v>
      </c>
      <c r="E8" s="26" t="s">
        <v>62</v>
      </c>
      <c r="F8" s="24" t="s">
        <v>253</v>
      </c>
      <c r="G8" s="29" t="s">
        <v>65</v>
      </c>
      <c r="H8" s="29" t="s">
        <v>65</v>
      </c>
      <c r="I8" s="58">
        <v>3</v>
      </c>
      <c r="J8" s="58">
        <v>1</v>
      </c>
      <c r="K8" s="58">
        <v>0</v>
      </c>
      <c r="L8" s="58">
        <v>0</v>
      </c>
      <c r="M8" s="58">
        <v>0</v>
      </c>
      <c r="N8" s="59">
        <f t="shared" si="0"/>
        <v>4</v>
      </c>
      <c r="O8" s="11"/>
    </row>
    <row r="9" ht="40" customHeight="1" spans="1:15">
      <c r="A9" s="11">
        <v>6</v>
      </c>
      <c r="B9" s="25">
        <v>241214110</v>
      </c>
      <c r="C9" s="25" t="s">
        <v>252</v>
      </c>
      <c r="D9" s="25" t="s">
        <v>257</v>
      </c>
      <c r="E9" s="26" t="s">
        <v>62</v>
      </c>
      <c r="F9" s="24" t="s">
        <v>253</v>
      </c>
      <c r="G9" s="29" t="s">
        <v>65</v>
      </c>
      <c r="H9" s="29" t="s">
        <v>65</v>
      </c>
      <c r="I9" s="58">
        <v>2</v>
      </c>
      <c r="J9" s="58">
        <v>0</v>
      </c>
      <c r="K9" s="58">
        <v>1</v>
      </c>
      <c r="L9" s="58">
        <v>0</v>
      </c>
      <c r="M9" s="58">
        <v>0</v>
      </c>
      <c r="N9" s="59">
        <f t="shared" si="0"/>
        <v>3</v>
      </c>
      <c r="O9" s="11"/>
    </row>
    <row r="10" ht="25" customHeight="1" spans="1:15">
      <c r="A10" s="11"/>
      <c r="B10" s="60"/>
      <c r="C10" s="60"/>
      <c r="D10" s="60"/>
      <c r="E10" s="60"/>
      <c r="F10" s="60"/>
      <c r="G10" s="11"/>
      <c r="H10" s="11"/>
      <c r="I10" s="61"/>
      <c r="J10" s="61"/>
      <c r="K10" s="61"/>
      <c r="L10" s="61"/>
      <c r="M10" s="11"/>
      <c r="N10" s="11"/>
      <c r="O10" s="11"/>
    </row>
    <row r="11" ht="25" customHeight="1" spans="1:15">
      <c r="A11" s="11"/>
      <c r="B11" s="60"/>
      <c r="C11" s="60"/>
      <c r="D11" s="60"/>
      <c r="E11" s="60"/>
      <c r="F11" s="60"/>
      <c r="G11" s="11"/>
      <c r="H11" s="11"/>
      <c r="I11" s="61"/>
      <c r="J11" s="61"/>
      <c r="K11" s="61"/>
      <c r="L11" s="61"/>
      <c r="M11" s="11"/>
      <c r="N11" s="11"/>
      <c r="O11" s="12"/>
    </row>
    <row r="12" s="2" customFormat="1" ht="34" customHeight="1" spans="1:15">
      <c r="A12" s="17" t="s">
        <v>258</v>
      </c>
      <c r="B12" s="18"/>
      <c r="C12" s="18"/>
      <c r="D12" s="19"/>
      <c r="E12" s="20"/>
      <c r="F12" s="35"/>
      <c r="G12" s="35"/>
      <c r="H12" s="35"/>
      <c r="I12" s="30"/>
      <c r="J12" s="17" t="s">
        <v>259</v>
      </c>
      <c r="K12" s="18"/>
      <c r="L12" s="18"/>
      <c r="M12" s="19"/>
      <c r="N12" s="18"/>
      <c r="O12" s="21"/>
    </row>
    <row r="13" ht="66" customHeight="1" spans="1:15">
      <c r="A13" s="22" t="s">
        <v>260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2025-11-12T08:18:03Z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