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<sst xmlns="http://schemas.openxmlformats.org/spreadsheetml/2006/main" count="820" uniqueCount="379">
  <si>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</si>
  <si>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</si>
  <si>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</si>
  <si>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</si>
  <si>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</si>
  <si>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</si>
  <si>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</si>
  <si>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</si>
  <si>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</si>
  <si>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</si>
  <si>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</si>
  <si>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</si>
  <si>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</si>
  <si>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</si>
  <si>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</si>
  <si>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</si>
  <si>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</si>
  <si>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</si>
  <si>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</si>
  <si>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</si>
  <si>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</si>
  <si>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</si>
  <si>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</si>
  <si>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</si>
  <si>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</si>
  <si>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</si>
  <si>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</si>
  <si>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</si>
  <si>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</si>
  <si>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</si>
  <si>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</si>
  <si>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</si>
  <si>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</si>
  <si>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</si>
  <si>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</si>
  <si>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</si>
  <si>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</si>
  <si>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</si>
  <si>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</si>
  <si>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</si>
  <si>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</si>
  <si>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</si>
  <si>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</si>
  <si>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</si>
  <si>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</si>
  <si>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</si>
  <si>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</si>
  <si>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</si>
  <si>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</si>
  <si>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</si>
  <si>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</si>
  <si>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</si>
  <si>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</si>
  <si>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</si>
  <si>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航天二院定制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</si>
  <si>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</si>
  <si>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</si>
  <si>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</si>
  <si>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</si>
  <si>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</si>
  <si>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</si>
  <si>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</si>
  <si>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</si>
  <si>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TAJK82978</t>
  </si>
  <si>
    <t>合同交期</t>
  </si>
  <si>
    <t>产前确认样</t>
  </si>
  <si>
    <t>有</t>
  </si>
  <si>
    <t>无</t>
  </si>
  <si>
    <t>品名</t>
  </si>
  <si>
    <t>女式短袖POLO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</si>
  <si>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</si>
  <si>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</si>
  <si>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</si>
  <si>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</si>
  <si>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</si>
  <si>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</si>
  <si>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</si>
  <si>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</si>
  <si>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</si>
  <si>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CGDD25101500010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</si>
  <si>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</si>
  <si>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</si>
  <si>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</si>
  <si>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</si>
  <si>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</si>
  <si>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</si>
  <si>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</si>
  <si>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</si>
  <si>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</si>
  <si>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</si>
  <si>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</si>
  <si>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</si>
  <si>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</si>
  <si>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</si>
  <si>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</si>
  <si>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</si>
  <si>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</si>
  <si>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</si>
  <si>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</si>
  <si>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</si>
  <si>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</si>
  <si>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</si>
  <si>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</si>
  <si>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</si>
  <si>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</si>
  <si>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</si>
  <si>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</si>
  <si>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</si>
  <si>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</si>
  <si>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</si>
  <si>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</si>
  <si>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</si>
  <si>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</si>
  <si>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</si>
  <si>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</si>
  <si>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</si>
  <si>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</si>
  <si>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</si>
  <si>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</si>
  <si>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</si>
  <si>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</si>
  <si>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</si>
  <si>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</si>
  <si>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</si>
  <si>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</si>
  <si>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</si>
  <si>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1.筒底封筒歪斜。领咀压线欠圆顺，接线</t>
  </si>
  <si>
    <t>2.上袖不圆顺</t>
  </si>
  <si>
    <t>3.线头、油污要清理干净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</si>
  <si>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</si>
  <si>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</si>
  <si>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</si>
  <si>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</si>
  <si>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</si>
  <si>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</si>
  <si>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</si>
  <si>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</si>
  <si>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</si>
  <si>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</si>
  <si>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</si>
  <si>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</si>
  <si>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</si>
  <si>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</si>
  <si>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</si>
  <si>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</si>
  <si>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</si>
  <si>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</si>
  <si>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</si>
  <si>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</si>
  <si>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</si>
  <si>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</si>
  <si>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</si>
  <si>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</si>
  <si>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</si>
  <si>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</si>
  <si>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</si>
  <si>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</t>
  </si>
  <si>
    <t>-0.3</t>
  </si>
  <si>
    <t>胸围</t>
  </si>
  <si>
    <t>腰围</t>
  </si>
  <si>
    <t>摆围</t>
  </si>
  <si>
    <t>+1</t>
  </si>
  <si>
    <t>肩宽</t>
  </si>
  <si>
    <t>+0.6</t>
  </si>
  <si>
    <t>+0.5</t>
  </si>
  <si>
    <t>肩点短袖长</t>
  </si>
  <si>
    <t>袖肥/2（参考值）</t>
  </si>
  <si>
    <t>+0.4</t>
  </si>
  <si>
    <t>短袖口/2</t>
  </si>
  <si>
    <t>+0.3</t>
  </si>
  <si>
    <t>领围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</si>
  <si>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</si>
  <si>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</si>
  <si>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</si>
  <si>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</si>
  <si>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</si>
  <si>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</si>
  <si>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</si>
  <si>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</si>
  <si>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</si>
  <si>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</si>
  <si>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</si>
  <si>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</si>
  <si>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</si>
  <si>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</si>
  <si>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</si>
  <si>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</si>
  <si>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</si>
  <si>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</si>
  <si>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</si>
  <si>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</si>
  <si>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</si>
  <si>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</si>
  <si>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</si>
  <si>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</si>
  <si>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</si>
  <si>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</si>
  <si>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</si>
  <si>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</si>
  <si>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</si>
  <si>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</si>
  <si>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</si>
  <si>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</si>
  <si>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</si>
  <si>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</si>
  <si>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</si>
  <si>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</si>
  <si>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</si>
  <si>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</si>
  <si>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</si>
  <si>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</si>
  <si>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</si>
  <si>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</si>
  <si>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</si>
  <si>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</si>
  <si>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</si>
  <si>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</si>
  <si>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</si>
  <si>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</si>
  <si>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</si>
  <si>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</si>
  <si>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</si>
  <si>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</si>
  <si>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</si>
  <si>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</si>
  <si>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</si>
  <si>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</si>
  <si>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</si>
  <si>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</si>
  <si>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</si>
  <si>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</si>
  <si>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</si>
  <si>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</si>
  <si>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</si>
  <si>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</si>
  <si>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齐码20件</t>
  </si>
  <si>
    <t>情况说明：</t>
  </si>
  <si>
    <t xml:space="preserve">【问题点描述】  </t>
  </si>
  <si>
    <t>1.前筒皱，没烫平</t>
  </si>
  <si>
    <t>2.洗唛位置整体偏小</t>
  </si>
  <si>
    <t>3.侧缝藏止口，大烫要留意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</si>
  <si>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</si>
  <si>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</si>
  <si>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</si>
  <si>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</si>
  <si>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</si>
  <si>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</si>
  <si>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走货115件，抽查20件，发现3件不良品，已按照以上提出的问题点改正，可以出货</t>
  </si>
  <si>
    <t>服装QC部门</t>
  </si>
  <si>
    <t>检验人</t>
  </si>
  <si>
    <t>全世琼</t>
  </si>
  <si>
    <t>日期：</t>
  </si>
  <si>
    <t>155/84B</t>
  </si>
  <si>
    <t>160/88B</t>
  </si>
  <si>
    <t>165/92B</t>
  </si>
  <si>
    <t>170/96B</t>
  </si>
  <si>
    <t>175/100B</t>
  </si>
  <si>
    <t>180/104B</t>
  </si>
  <si>
    <t>+0.3 +0 +0.3</t>
  </si>
  <si>
    <t>+0 +0 +0.3</t>
  </si>
  <si>
    <t>+0.5 +0 +0.3</t>
  </si>
  <si>
    <t>+1 +1 +0</t>
  </si>
  <si>
    <t>+0 +0 +1</t>
  </si>
  <si>
    <t>+0 -1 -1</t>
  </si>
  <si>
    <t>-1 -1 +0</t>
  </si>
  <si>
    <t>+1 +0 +1</t>
  </si>
  <si>
    <t>+0.8 +0 +1</t>
  </si>
  <si>
    <t>+0.3 +0.3 +0.5</t>
  </si>
  <si>
    <t>+0.8 +0.5 +1</t>
  </si>
  <si>
    <t>-0.5 -0.3 -0.5</t>
  </si>
  <si>
    <t>-0.5 -0.3 -0.4</t>
  </si>
  <si>
    <t>-0.3 -0.3 -0.5</t>
  </si>
  <si>
    <t>+0.4 +0.5 +0.5</t>
  </si>
  <si>
    <t>+0.5 +0.5 +0.5</t>
  </si>
  <si>
    <t>+0.5 +0.6 +0.4</t>
  </si>
  <si>
    <t>+0.2 +0.2 +0.3</t>
  </si>
  <si>
    <t>+0.3 +0.3 +0.3</t>
  </si>
  <si>
    <t>+0.2 +0 +0</t>
  </si>
  <si>
    <t>+0 +0 +0</t>
  </si>
  <si>
    <t>+0 +0.5 +0.5</t>
  </si>
  <si>
    <t>前领尖长</t>
  </si>
  <si>
    <t>前中门襟</t>
  </si>
  <si>
    <t>下摆</t>
  </si>
  <si>
    <t>订扁机领长*高</t>
  </si>
  <si>
    <t>36.8*5.8</t>
  </si>
  <si>
    <t>37.8*5.8</t>
  </si>
  <si>
    <t>38.8*5.8</t>
  </si>
  <si>
    <t>39.8*5.8</t>
  </si>
  <si>
    <t>41.3*5.8</t>
  </si>
  <si>
    <t>42.7*5.8</t>
  </si>
  <si>
    <t>订袖口扁机长*高</t>
  </si>
  <si>
    <t>31.5*2.6</t>
  </si>
  <si>
    <t>32.6*2.6</t>
  </si>
  <si>
    <t>34*2.6</t>
  </si>
  <si>
    <t>35*2.6</t>
  </si>
  <si>
    <t>37*2.6</t>
  </si>
  <si>
    <t>39*2.6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</si>
  <si>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</si>
  <si>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</si>
  <si>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</si>
  <si>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</si>
  <si>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</si>
  <si>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</si>
  <si>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</si>
  <si>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</si>
  <si>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</si>
  <si>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</si>
  <si>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</si>
  <si>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</si>
  <si>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</si>
  <si>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</si>
  <si>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</si>
  <si>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</si>
  <si>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580棉弹珠地布</t>
  </si>
  <si>
    <t>R250930145</t>
  </si>
  <si>
    <t>TAJK81976/82978</t>
  </si>
  <si>
    <t>新颜</t>
  </si>
  <si>
    <t>制表时间：2025-9-28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</si>
  <si>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</si>
  <si>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</si>
  <si>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</si>
  <si>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</si>
  <si>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</si>
  <si>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</si>
  <si>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</si>
  <si>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</si>
  <si>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</si>
  <si>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</si>
  <si>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</si>
  <si>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</si>
  <si>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</si>
  <si>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</si>
  <si>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</si>
  <si>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</si>
  <si>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</si>
  <si>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</si>
  <si>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</si>
  <si>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</si>
  <si>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</si>
  <si>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</si>
  <si>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</si>
  <si>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</si>
  <si>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PK00071</t>
  </si>
  <si>
    <t>四眼扣</t>
  </si>
  <si>
    <t>福建华联</t>
  </si>
  <si>
    <t>物料6</t>
  </si>
  <si>
    <t>物料7</t>
  </si>
  <si>
    <t>物料8</t>
  </si>
  <si>
    <t>物料9</t>
  </si>
  <si>
    <t>物料10</t>
  </si>
  <si>
    <t>无互染</t>
  </si>
  <si>
    <t>制表时间：2025-9-30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</si>
  <si>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</si>
  <si>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</si>
  <si>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</si>
  <si>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</si>
  <si>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</si>
  <si>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</si>
  <si>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</si>
  <si>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</si>
  <si>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</si>
  <si>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</si>
  <si>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</si>
  <si>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</si>
  <si>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</si>
  <si>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</si>
  <si>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</si>
  <si>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</si>
  <si>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左前幅+后幅</t>
  </si>
  <si>
    <t>胶印</t>
  </si>
  <si>
    <t>不脱落</t>
  </si>
  <si>
    <t>制表时间：2025-10-8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</si>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</sst>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&quot;年&quot;m&quot;月&quot;d&quot;日&quot;;@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name val="Microsoft YaHei"/>
      <charset val="136"/>
    </font>
    <font>
      <sz val="11"/>
      <name val="Microsoft YaHei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10"/>
      <name val="微软雅黑"/>
      <charset val="134"/>
    </font>
    <font>
      <sz val="11"/>
      <color indexed="8"/>
      <name val="宋体"/>
      <charset val="134"/>
      <scheme val="maj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13" borderId="10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09" applyNumberFormat="0" applyFill="0" applyAlignment="0" applyProtection="0">
      <alignment vertical="center"/>
    </xf>
    <xf numFmtId="0" fontId="62" fillId="0" borderId="109" applyNumberFormat="0" applyFill="0" applyAlignment="0" applyProtection="0">
      <alignment vertical="center"/>
    </xf>
    <xf numFmtId="0" fontId="63" fillId="0" borderId="11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4" borderId="111" applyNumberFormat="0" applyAlignment="0" applyProtection="0">
      <alignment vertical="center"/>
    </xf>
    <xf numFmtId="0" fontId="65" fillId="15" borderId="112" applyNumberFormat="0" applyAlignment="0" applyProtection="0">
      <alignment vertical="center"/>
    </xf>
    <xf numFmtId="0" fontId="66" fillId="15" borderId="111" applyNumberFormat="0" applyAlignment="0" applyProtection="0">
      <alignment vertical="center"/>
    </xf>
    <xf numFmtId="0" fontId="67" fillId="16" borderId="113" applyNumberFormat="0" applyAlignment="0" applyProtection="0">
      <alignment vertical="center"/>
    </xf>
    <xf numFmtId="0" fontId="68" fillId="0" borderId="114" applyNumberFormat="0" applyFill="0" applyAlignment="0" applyProtection="0">
      <alignment vertical="center"/>
    </xf>
    <xf numFmtId="0" fontId="69" fillId="0" borderId="115" applyNumberFormat="0" applyFill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75" fillId="0" borderId="0">
      <alignment horizontal="center"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/>
    <xf numFmtId="0" fontId="17" fillId="0" borderId="0">
      <alignment horizontal="center" vertical="center"/>
    </xf>
    <xf numFmtId="0" fontId="20" fillId="0" borderId="0">
      <alignment vertical="center"/>
    </xf>
    <xf numFmtId="0" fontId="1" fillId="0" borderId="0">
      <alignment vertical="center"/>
    </xf>
  </cellStyleXfs>
  <cellXfs count="52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0" borderId="10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0" fontId="19" fillId="0" borderId="0" xfId="53" applyFont="1" applyFill="1" applyAlignment="1"/>
    <xf numFmtId="0" fontId="20" fillId="0" borderId="0" xfId="53" applyFont="1" applyFill="1" applyAlignment="1"/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0" fontId="25" fillId="0" borderId="10" xfId="53" applyFont="1" applyFill="1" applyBorder="1" applyAlignment="1">
      <alignment horizontal="center" vertical="center"/>
    </xf>
    <xf numFmtId="0" fontId="7" fillId="0" borderId="10" xfId="53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177" fontId="28" fillId="0" borderId="4" xfId="0" applyNumberFormat="1" applyFont="1" applyFill="1" applyBorder="1" applyAlignment="1">
      <alignment horizontal="center"/>
    </xf>
    <xf numFmtId="0" fontId="28" fillId="0" borderId="4" xfId="49" applyFont="1" applyFill="1" applyBorder="1" applyAlignment="1">
      <alignment horizontal="center"/>
    </xf>
    <xf numFmtId="0" fontId="29" fillId="0" borderId="4" xfId="55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/>
    </xf>
    <xf numFmtId="0" fontId="28" fillId="0" borderId="2" xfId="49" applyFont="1" applyFill="1" applyBorder="1" applyAlignment="1">
      <alignment horizontal="center"/>
    </xf>
    <xf numFmtId="0" fontId="29" fillId="0" borderId="2" xfId="55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58" applyFont="1" applyBorder="1" applyAlignment="1">
      <alignment horizontal="left" vertical="center"/>
    </xf>
    <xf numFmtId="0" fontId="30" fillId="0" borderId="2" xfId="49" applyFont="1" applyFill="1" applyBorder="1" applyAlignment="1">
      <alignment horizontal="center" vertical="center"/>
    </xf>
    <xf numFmtId="0" fontId="29" fillId="0" borderId="2" xfId="58" applyFont="1" applyFill="1" applyBorder="1" applyAlignment="1">
      <alignment horizontal="left" vertical="center"/>
    </xf>
    <xf numFmtId="177" fontId="29" fillId="0" borderId="2" xfId="58" applyNumberFormat="1" applyFont="1" applyFill="1" applyBorder="1">
      <alignment vertical="center"/>
    </xf>
    <xf numFmtId="177" fontId="29" fillId="0" borderId="2" xfId="58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7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18" xfId="5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19" fillId="0" borderId="0" xfId="53" applyFont="1" applyFill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2" xfId="53" applyNumberFormat="1" applyFont="1" applyFill="1" applyBorder="1" applyAlignment="1">
      <alignment horizontal="center"/>
    </xf>
    <xf numFmtId="49" fontId="33" fillId="0" borderId="2" xfId="53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4" fillId="0" borderId="21" xfId="52" applyFont="1" applyFill="1" applyBorder="1" applyAlignment="1">
      <alignment horizontal="center" vertical="top"/>
    </xf>
    <xf numFmtId="0" fontId="35" fillId="0" borderId="22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vertical="center"/>
    </xf>
    <xf numFmtId="0" fontId="7" fillId="0" borderId="23" xfId="52" applyFont="1" applyFill="1" applyBorder="1" applyAlignment="1">
      <alignment vertical="center"/>
    </xf>
    <xf numFmtId="0" fontId="35" fillId="0" borderId="24" xfId="52" applyFont="1" applyFill="1" applyBorder="1" applyAlignment="1">
      <alignment vertical="center"/>
    </xf>
    <xf numFmtId="0" fontId="36" fillId="0" borderId="25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vertical="center"/>
    </xf>
    <xf numFmtId="178" fontId="7" fillId="0" borderId="25" xfId="52" applyNumberFormat="1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left" vertical="center"/>
    </xf>
    <xf numFmtId="49" fontId="36" fillId="0" borderId="25" xfId="52" applyNumberFormat="1" applyFont="1" applyFill="1" applyBorder="1" applyAlignment="1">
      <alignment horizontal="right" vertical="center"/>
    </xf>
    <xf numFmtId="0" fontId="7" fillId="0" borderId="25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vertical="center"/>
    </xf>
    <xf numFmtId="0" fontId="36" fillId="0" borderId="27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 wrapText="1"/>
    </xf>
    <xf numFmtId="0" fontId="7" fillId="0" borderId="25" xfId="52" applyFont="1" applyFill="1" applyBorder="1" applyAlignment="1">
      <alignment horizontal="left" vertical="center" wrapText="1"/>
    </xf>
    <xf numFmtId="0" fontId="35" fillId="0" borderId="26" xfId="52" applyFont="1" applyFill="1" applyBorder="1" applyAlignment="1">
      <alignment horizontal="left" vertical="center"/>
    </xf>
    <xf numFmtId="0" fontId="20" fillId="0" borderId="27" xfId="52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right" vertical="center"/>
    </xf>
    <xf numFmtId="0" fontId="20" fillId="0" borderId="31" xfId="52" applyFont="1" applyFill="1" applyBorder="1" applyAlignment="1">
      <alignment horizontal="right"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58" fontId="35" fillId="0" borderId="27" xfId="52" applyNumberFormat="1" applyFont="1" applyFill="1" applyBorder="1" applyAlignment="1">
      <alignment horizontal="center" vertical="center"/>
    </xf>
    <xf numFmtId="58" fontId="7" fillId="0" borderId="27" xfId="52" applyNumberFormat="1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43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7" fillId="0" borderId="45" xfId="5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2" fillId="0" borderId="45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7" fillId="0" borderId="45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 wrapText="1"/>
    </xf>
    <xf numFmtId="0" fontId="20" fillId="0" borderId="43" xfId="52" applyFill="1" applyBorder="1" applyAlignment="1">
      <alignment horizontal="center" vertical="center"/>
    </xf>
    <xf numFmtId="0" fontId="35" fillId="0" borderId="46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center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8" xfId="52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37" fillId="0" borderId="45" xfId="52" applyFont="1" applyFill="1" applyBorder="1" applyAlignment="1">
      <alignment horizontal="center" vertical="center"/>
    </xf>
    <xf numFmtId="0" fontId="20" fillId="0" borderId="47" xfId="52" applyFont="1" applyFill="1" applyBorder="1" applyAlignment="1">
      <alignment horizontal="right" vertical="center"/>
    </xf>
    <xf numFmtId="0" fontId="7" fillId="0" borderId="49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7" fillId="0" borderId="43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center" vertical="center"/>
    </xf>
    <xf numFmtId="0" fontId="36" fillId="0" borderId="52" xfId="52" applyFont="1" applyFill="1" applyBorder="1" applyAlignment="1">
      <alignment horizontal="center" vertical="center"/>
    </xf>
    <xf numFmtId="0" fontId="22" fillId="0" borderId="53" xfId="52" applyFont="1" applyFill="1" applyBorder="1" applyAlignment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25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26" fillId="0" borderId="54" xfId="50" applyNumberFormat="1" applyFont="1" applyFill="1" applyBorder="1" applyAlignment="1">
      <alignment horizontal="center" vertical="center"/>
    </xf>
    <xf numFmtId="0" fontId="26" fillId="7" borderId="54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7" borderId="55" xfId="0" applyFont="1" applyFill="1" applyBorder="1" applyAlignment="1">
      <alignment horizontal="center" vertical="center"/>
    </xf>
    <xf numFmtId="49" fontId="26" fillId="0" borderId="56" xfId="5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7" fillId="0" borderId="57" xfId="0" applyNumberFormat="1" applyFont="1" applyFill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177" fontId="29" fillId="0" borderId="2" xfId="55" applyNumberFormat="1" applyFont="1" applyBorder="1" applyAlignment="1">
      <alignment horizontal="center" vertical="center"/>
    </xf>
    <xf numFmtId="0" fontId="29" fillId="0" borderId="2" xfId="55" applyFont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38" fillId="8" borderId="58" xfId="0" applyNumberFormat="1" applyFont="1" applyFill="1" applyBorder="1" applyAlignment="1">
      <alignment shrinkToFit="1"/>
    </xf>
    <xf numFmtId="0" fontId="38" fillId="8" borderId="59" xfId="0" applyNumberFormat="1" applyFont="1" applyFill="1" applyBorder="1" applyAlignment="1">
      <alignment shrinkToFit="1"/>
    </xf>
    <xf numFmtId="177" fontId="39" fillId="0" borderId="2" xfId="0" applyNumberFormat="1" applyFont="1" applyFill="1" applyBorder="1" applyAlignment="1">
      <alignment horizontal="center" vertical="center"/>
    </xf>
    <xf numFmtId="0" fontId="40" fillId="9" borderId="60" xfId="0" applyNumberFormat="1" applyFont="1" applyFill="1" applyBorder="1" applyAlignment="1">
      <alignment horizontal="center" vertical="center"/>
    </xf>
    <xf numFmtId="177" fontId="39" fillId="0" borderId="6" xfId="0" applyNumberFormat="1" applyFont="1" applyFill="1" applyBorder="1" applyAlignment="1">
      <alignment horizontal="center" vertical="center"/>
    </xf>
    <xf numFmtId="0" fontId="37" fillId="0" borderId="58" xfId="0" applyNumberFormat="1" applyFont="1" applyFill="1" applyBorder="1" applyAlignment="1">
      <alignment shrinkToFit="1"/>
    </xf>
    <xf numFmtId="0" fontId="37" fillId="0" borderId="59" xfId="0" applyNumberFormat="1" applyFont="1" applyFill="1" applyBorder="1" applyAlignment="1">
      <alignment shrinkToFit="1"/>
    </xf>
    <xf numFmtId="0" fontId="39" fillId="0" borderId="3" xfId="0" applyNumberFormat="1" applyFont="1" applyFill="1" applyBorder="1" applyAlignment="1">
      <alignment horizontal="center" vertical="center"/>
    </xf>
    <xf numFmtId="0" fontId="40" fillId="0" borderId="60" xfId="0" applyNumberFormat="1" applyFont="1" applyFill="1" applyBorder="1" applyAlignment="1">
      <alignment horizontal="center" vertical="center"/>
    </xf>
    <xf numFmtId="0" fontId="39" fillId="0" borderId="60" xfId="0" applyNumberFormat="1" applyFont="1" applyFill="1" applyBorder="1" applyAlignment="1">
      <alignment horizontal="center" vertical="center"/>
    </xf>
    <xf numFmtId="0" fontId="39" fillId="0" borderId="61" xfId="0" applyNumberFormat="1" applyFont="1" applyFill="1" applyBorder="1" applyAlignment="1">
      <alignment horizontal="center" vertical="center"/>
    </xf>
    <xf numFmtId="0" fontId="41" fillId="0" borderId="62" xfId="0" applyNumberFormat="1" applyFont="1" applyFill="1" applyBorder="1" applyAlignment="1">
      <alignment shrinkToFit="1"/>
    </xf>
    <xf numFmtId="0" fontId="41" fillId="0" borderId="63" xfId="0" applyNumberFormat="1" applyFont="1" applyFill="1" applyBorder="1" applyAlignment="1">
      <alignment shrinkToFit="1"/>
    </xf>
    <xf numFmtId="0" fontId="29" fillId="0" borderId="63" xfId="0" applyNumberFormat="1" applyFont="1" applyFill="1" applyBorder="1" applyAlignment="1">
      <alignment horizontal="center" vertical="center"/>
    </xf>
    <xf numFmtId="0" fontId="42" fillId="0" borderId="6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42" fillId="0" borderId="0" xfId="50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7" fillId="0" borderId="0" xfId="53" applyFont="1" applyFill="1" applyAlignment="1"/>
    <xf numFmtId="0" fontId="19" fillId="0" borderId="13" xfId="53" applyFont="1" applyFill="1" applyBorder="1" applyAlignment="1">
      <alignment horizontal="center"/>
    </xf>
    <xf numFmtId="0" fontId="22" fillId="0" borderId="13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25" fillId="0" borderId="8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3" xfId="53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9" fillId="0" borderId="6" xfId="53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49" fontId="33" fillId="8" borderId="25" xfId="5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/>
    </xf>
    <xf numFmtId="177" fontId="39" fillId="0" borderId="64" xfId="0" applyNumberFormat="1" applyFont="1" applyFill="1" applyBorder="1" applyAlignment="1">
      <alignment horizontal="center" vertical="center"/>
    </xf>
    <xf numFmtId="0" fontId="19" fillId="0" borderId="65" xfId="53" applyFont="1" applyFill="1" applyBorder="1" applyAlignment="1">
      <alignment horizontal="center"/>
    </xf>
    <xf numFmtId="49" fontId="19" fillId="8" borderId="66" xfId="53" applyNumberFormat="1" applyFont="1" applyFill="1" applyBorder="1" applyAlignment="1">
      <alignment horizontal="center"/>
    </xf>
    <xf numFmtId="49" fontId="33" fillId="8" borderId="66" xfId="54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58" fontId="25" fillId="0" borderId="0" xfId="53" applyNumberFormat="1" applyFont="1" applyFill="1" applyAlignment="1"/>
    <xf numFmtId="14" fontId="25" fillId="0" borderId="0" xfId="53" applyNumberFormat="1" applyFont="1" applyFill="1" applyAlignment="1"/>
    <xf numFmtId="0" fontId="19" fillId="0" borderId="67" xfId="52" applyFont="1" applyFill="1" applyBorder="1" applyAlignment="1">
      <alignment horizontal="center" vertical="center"/>
    </xf>
    <xf numFmtId="0" fontId="25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25" fillId="0" borderId="70" xfId="53" applyFont="1" applyFill="1" applyBorder="1" applyAlignment="1" applyProtection="1">
      <alignment horizontal="center" vertical="center"/>
    </xf>
    <xf numFmtId="0" fontId="36" fillId="0" borderId="2" xfId="52" applyNumberFormat="1" applyFont="1" applyFill="1" applyBorder="1" applyAlignment="1" applyProtection="1">
      <alignment horizontal="center" vertical="center"/>
    </xf>
    <xf numFmtId="0" fontId="36" fillId="0" borderId="70" xfId="52" applyNumberFormat="1" applyFont="1" applyFill="1" applyBorder="1" applyAlignment="1" applyProtection="1">
      <alignment horizontal="center" vertical="center"/>
    </xf>
    <xf numFmtId="0" fontId="26" fillId="7" borderId="71" xfId="0" applyFont="1" applyFill="1" applyBorder="1" applyAlignment="1">
      <alignment horizontal="center" vertical="center"/>
    </xf>
    <xf numFmtId="0" fontId="26" fillId="7" borderId="72" xfId="0" applyFont="1" applyFill="1" applyBorder="1" applyAlignment="1">
      <alignment horizontal="center" vertical="center"/>
    </xf>
    <xf numFmtId="49" fontId="33" fillId="8" borderId="73" xfId="54" applyNumberFormat="1" applyFont="1" applyFill="1" applyBorder="1" applyAlignment="1">
      <alignment horizontal="center" vertical="center"/>
    </xf>
    <xf numFmtId="49" fontId="33" fillId="8" borderId="74" xfId="54" applyNumberFormat="1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43" fillId="0" borderId="21" xfId="52" applyFont="1" applyBorder="1" applyAlignment="1">
      <alignment horizontal="center" vertical="top"/>
    </xf>
    <xf numFmtId="0" fontId="37" fillId="0" borderId="75" xfId="52" applyFont="1" applyBorder="1" applyAlignment="1">
      <alignment horizontal="left" vertical="center"/>
    </xf>
    <xf numFmtId="0" fontId="36" fillId="0" borderId="76" xfId="52" applyFont="1" applyBorder="1" applyAlignment="1">
      <alignment horizontal="center" vertical="center"/>
    </xf>
    <xf numFmtId="0" fontId="37" fillId="0" borderId="76" xfId="52" applyFont="1" applyBorder="1" applyAlignment="1">
      <alignment horizontal="center" vertical="center"/>
    </xf>
    <xf numFmtId="0" fontId="32" fillId="0" borderId="76" xfId="52" applyFont="1" applyBorder="1" applyAlignment="1">
      <alignment horizontal="left" vertical="center"/>
    </xf>
    <xf numFmtId="0" fontId="32" fillId="0" borderId="22" xfId="52" applyFont="1" applyBorder="1" applyAlignment="1">
      <alignment horizontal="center" vertical="center"/>
    </xf>
    <xf numFmtId="0" fontId="32" fillId="0" borderId="23" xfId="52" applyFont="1" applyBorder="1" applyAlignment="1">
      <alignment horizontal="center" vertical="center"/>
    </xf>
    <xf numFmtId="0" fontId="32" fillId="0" borderId="41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41" xfId="52" applyFont="1" applyBorder="1" applyAlignment="1">
      <alignment horizontal="center" vertical="center"/>
    </xf>
    <xf numFmtId="0" fontId="32" fillId="0" borderId="24" xfId="52" applyFont="1" applyBorder="1" applyAlignment="1">
      <alignment horizontal="left" vertical="center"/>
    </xf>
    <xf numFmtId="0" fontId="36" fillId="0" borderId="25" xfId="52" applyFont="1" applyBorder="1" applyAlignment="1">
      <alignment horizontal="center" vertical="center"/>
    </xf>
    <xf numFmtId="0" fontId="36" fillId="0" borderId="42" xfId="52" applyFont="1" applyBorder="1" applyAlignment="1">
      <alignment horizontal="center" vertical="center"/>
    </xf>
    <xf numFmtId="0" fontId="32" fillId="0" borderId="25" xfId="52" applyFont="1" applyBorder="1" applyAlignment="1">
      <alignment horizontal="left" vertical="center"/>
    </xf>
    <xf numFmtId="14" fontId="44" fillId="0" borderId="25" xfId="52" applyNumberFormat="1" applyFont="1" applyBorder="1" applyAlignment="1">
      <alignment horizontal="center" vertical="center"/>
    </xf>
    <xf numFmtId="14" fontId="44" fillId="0" borderId="42" xfId="52" applyNumberFormat="1" applyFont="1" applyBorder="1" applyAlignment="1">
      <alignment horizontal="center" vertical="center"/>
    </xf>
    <xf numFmtId="0" fontId="32" fillId="0" borderId="24" xfId="52" applyFont="1" applyBorder="1" applyAlignment="1">
      <alignment vertical="center"/>
    </xf>
    <xf numFmtId="0" fontId="7" fillId="0" borderId="25" xfId="52" applyFont="1" applyBorder="1" applyAlignment="1">
      <alignment horizontal="center" vertical="center"/>
    </xf>
    <xf numFmtId="0" fontId="7" fillId="0" borderId="42" xfId="52" applyFont="1" applyBorder="1" applyAlignment="1">
      <alignment horizontal="center" vertical="center"/>
    </xf>
    <xf numFmtId="58" fontId="7" fillId="0" borderId="25" xfId="52" applyNumberFormat="1" applyFont="1" applyBorder="1" applyAlignment="1">
      <alignment horizontal="center" vertical="center"/>
    </xf>
    <xf numFmtId="0" fontId="36" fillId="0" borderId="24" xfId="52" applyFont="1" applyBorder="1" applyAlignment="1">
      <alignment horizontal="left" vertical="center"/>
    </xf>
    <xf numFmtId="0" fontId="45" fillId="0" borderId="26" xfId="52" applyFont="1" applyBorder="1" applyAlignment="1">
      <alignment vertical="center"/>
    </xf>
    <xf numFmtId="0" fontId="36" fillId="0" borderId="27" xfId="52" applyFont="1" applyBorder="1" applyAlignment="1">
      <alignment horizontal="center" vertical="center"/>
    </xf>
    <xf numFmtId="0" fontId="36" fillId="0" borderId="43" xfId="52" applyFont="1" applyBorder="1" applyAlignment="1">
      <alignment horizontal="center" vertical="center"/>
    </xf>
    <xf numFmtId="0" fontId="32" fillId="0" borderId="26" xfId="52" applyFont="1" applyBorder="1" applyAlignment="1">
      <alignment horizontal="left" vertical="center"/>
    </xf>
    <xf numFmtId="0" fontId="32" fillId="0" borderId="27" xfId="52" applyFont="1" applyBorder="1" applyAlignment="1">
      <alignment horizontal="left" vertical="center"/>
    </xf>
    <xf numFmtId="14" fontId="36" fillId="0" borderId="27" xfId="52" applyNumberFormat="1" applyFont="1" applyBorder="1" applyAlignment="1">
      <alignment horizontal="center" vertical="center"/>
    </xf>
    <xf numFmtId="14" fontId="36" fillId="0" borderId="43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2" fillId="0" borderId="22" xfId="52" applyFont="1" applyBorder="1" applyAlignment="1">
      <alignment vertical="center"/>
    </xf>
    <xf numFmtId="0" fontId="20" fillId="0" borderId="23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20" fillId="0" borderId="23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vertical="center"/>
    </xf>
    <xf numFmtId="0" fontId="32" fillId="0" borderId="25" xfId="52" applyFont="1" applyBorder="1" applyAlignment="1">
      <alignment vertical="center"/>
    </xf>
    <xf numFmtId="0" fontId="32" fillId="0" borderId="0" xfId="52" applyFont="1" applyBorder="1" applyAlignment="1">
      <alignment horizontal="left" vertical="center"/>
    </xf>
    <xf numFmtId="0" fontId="7" fillId="0" borderId="22" xfId="52" applyFont="1" applyBorder="1" applyAlignment="1">
      <alignment horizontal="left" vertical="center"/>
    </xf>
    <xf numFmtId="0" fontId="7" fillId="0" borderId="23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1" xfId="52" applyFont="1" applyBorder="1" applyAlignment="1">
      <alignment horizontal="left" vertical="center"/>
    </xf>
    <xf numFmtId="0" fontId="7" fillId="0" borderId="47" xfId="52" applyFont="1" applyBorder="1" applyAlignment="1">
      <alignment horizontal="left" vertical="center"/>
    </xf>
    <xf numFmtId="0" fontId="7" fillId="0" borderId="30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2" fillId="0" borderId="26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25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2" fillId="0" borderId="77" xfId="52" applyFont="1" applyFill="1" applyBorder="1" applyAlignment="1">
      <alignment horizontal="left" vertical="center"/>
    </xf>
    <xf numFmtId="0" fontId="32" fillId="0" borderId="78" xfId="52" applyFont="1" applyFill="1" applyBorder="1" applyAlignment="1">
      <alignment horizontal="left" vertical="center"/>
    </xf>
    <xf numFmtId="0" fontId="37" fillId="0" borderId="79" xfId="52" applyFont="1" applyFill="1" applyBorder="1" applyAlignment="1">
      <alignment horizontal="left" vertical="center"/>
    </xf>
    <xf numFmtId="0" fontId="37" fillId="0" borderId="80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right" vertical="center"/>
    </xf>
    <xf numFmtId="0" fontId="36" fillId="0" borderId="25" xfId="52" applyFont="1" applyFill="1" applyBorder="1" applyAlignment="1">
      <alignment horizontal="right" vertical="center"/>
    </xf>
    <xf numFmtId="0" fontId="32" fillId="0" borderId="8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32" fillId="0" borderId="32" xfId="52" applyFont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37" fillId="0" borderId="35" xfId="52" applyFont="1" applyBorder="1" applyAlignment="1">
      <alignment vertical="center"/>
    </xf>
    <xf numFmtId="0" fontId="36" fillId="0" borderId="36" xfId="52" applyFont="1" applyBorder="1" applyAlignment="1">
      <alignment horizontal="center" vertical="center"/>
    </xf>
    <xf numFmtId="0" fontId="37" fillId="0" borderId="36" xfId="52" applyFont="1" applyBorder="1" applyAlignment="1">
      <alignment vertical="center"/>
    </xf>
    <xf numFmtId="0" fontId="36" fillId="0" borderId="36" xfId="52" applyFont="1" applyBorder="1" applyAlignment="1">
      <alignment vertical="center"/>
    </xf>
    <xf numFmtId="58" fontId="37" fillId="0" borderId="36" xfId="52" applyNumberFormat="1" applyFont="1" applyBorder="1" applyAlignment="1">
      <alignment vertical="center"/>
    </xf>
    <xf numFmtId="0" fontId="37" fillId="0" borderId="36" xfId="52" applyFont="1" applyBorder="1" applyAlignment="1">
      <alignment horizontal="center" vertical="center"/>
    </xf>
    <xf numFmtId="0" fontId="37" fillId="0" borderId="82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36" fillId="0" borderId="42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32" fillId="0" borderId="43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2" fillId="0" borderId="43" xfId="52" applyFont="1" applyBorder="1" applyAlignment="1">
      <alignment horizontal="center" vertical="center"/>
    </xf>
    <xf numFmtId="0" fontId="35" fillId="0" borderId="42" xfId="52" applyFont="1" applyBorder="1" applyAlignment="1">
      <alignment horizontal="left" vertical="center"/>
    </xf>
    <xf numFmtId="0" fontId="32" fillId="0" borderId="84" xfId="52" applyFont="1" applyFill="1" applyBorder="1" applyAlignment="1">
      <alignment horizontal="left" vertical="center"/>
    </xf>
    <xf numFmtId="0" fontId="37" fillId="0" borderId="85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center" vertical="center"/>
    </xf>
    <xf numFmtId="0" fontId="32" fillId="0" borderId="86" xfId="52" applyFont="1" applyFill="1" applyBorder="1" applyAlignment="1">
      <alignment horizontal="left" vertical="center"/>
    </xf>
    <xf numFmtId="0" fontId="32" fillId="0" borderId="45" xfId="52" applyFont="1" applyBorder="1" applyAlignment="1">
      <alignment horizontal="left" vertical="center"/>
    </xf>
    <xf numFmtId="0" fontId="36" fillId="0" borderId="50" xfId="52" applyFont="1" applyBorder="1" applyAlignment="1">
      <alignment horizontal="center" vertical="center"/>
    </xf>
    <xf numFmtId="0" fontId="37" fillId="0" borderId="87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center" vertical="center"/>
    </xf>
    <xf numFmtId="0" fontId="37" fillId="0" borderId="43" xfId="52" applyFont="1" applyFill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6" fillId="0" borderId="2" xfId="5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177" fontId="29" fillId="0" borderId="2" xfId="57" applyNumberFormat="1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180" fontId="27" fillId="0" borderId="2" xfId="0" applyNumberFormat="1" applyFont="1" applyFill="1" applyBorder="1" applyAlignment="1">
      <alignment horizontal="center" vertical="center"/>
    </xf>
    <xf numFmtId="49" fontId="47" fillId="0" borderId="2" xfId="54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4" fontId="25" fillId="0" borderId="0" xfId="53" applyNumberFormat="1" applyFont="1" applyFill="1" applyAlignment="1">
      <alignment horizontal="center"/>
    </xf>
    <xf numFmtId="0" fontId="19" fillId="0" borderId="2" xfId="53" applyFont="1" applyFill="1" applyBorder="1" applyAlignment="1">
      <alignment horizontal="left"/>
    </xf>
    <xf numFmtId="0" fontId="20" fillId="0" borderId="0" xfId="52" applyFont="1" applyBorder="1" applyAlignment="1">
      <alignment horizontal="left" vertical="center"/>
    </xf>
    <xf numFmtId="0" fontId="48" fillId="0" borderId="21" xfId="52" applyFont="1" applyBorder="1" applyAlignment="1">
      <alignment horizontal="center" vertical="top"/>
    </xf>
    <xf numFmtId="0" fontId="32" fillId="0" borderId="88" xfId="52" applyFont="1" applyBorder="1" applyAlignment="1">
      <alignment horizontal="center" vertical="center"/>
    </xf>
    <xf numFmtId="0" fontId="32" fillId="0" borderId="89" xfId="52" applyFont="1" applyBorder="1" applyAlignment="1">
      <alignment horizontal="center" vertical="center"/>
    </xf>
    <xf numFmtId="49" fontId="1" fillId="0" borderId="9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4" fontId="36" fillId="0" borderId="25" xfId="52" applyNumberFormat="1" applyFont="1" applyBorder="1" applyAlignment="1">
      <alignment horizontal="center" vertical="center"/>
    </xf>
    <xf numFmtId="14" fontId="36" fillId="0" borderId="42" xfId="52" applyNumberFormat="1" applyFont="1" applyBorder="1" applyAlignment="1">
      <alignment horizontal="center" vertical="center"/>
    </xf>
    <xf numFmtId="0" fontId="36" fillId="0" borderId="38" xfId="52" applyFont="1" applyBorder="1" applyAlignment="1">
      <alignment horizontal="left" vertical="center"/>
    </xf>
    <xf numFmtId="0" fontId="36" fillId="0" borderId="51" xfId="52" applyFont="1" applyBorder="1" applyAlignment="1">
      <alignment horizontal="left" vertical="center"/>
    </xf>
    <xf numFmtId="0" fontId="36" fillId="0" borderId="25" xfId="52" applyNumberFormat="1" applyFont="1" applyBorder="1" applyAlignment="1">
      <alignment vertical="center"/>
    </xf>
    <xf numFmtId="0" fontId="36" fillId="0" borderId="30" xfId="52" applyFont="1" applyBorder="1" applyAlignment="1">
      <alignment horizontal="center" vertical="center"/>
    </xf>
    <xf numFmtId="0" fontId="36" fillId="0" borderId="45" xfId="52" applyFont="1" applyBorder="1" applyAlignment="1">
      <alignment horizontal="center" vertical="center"/>
    </xf>
    <xf numFmtId="0" fontId="32" fillId="0" borderId="91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7" fillId="0" borderId="82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32" fillId="0" borderId="37" xfId="52" applyFont="1" applyBorder="1" applyAlignment="1">
      <alignment vertical="center"/>
    </xf>
    <xf numFmtId="0" fontId="20" fillId="0" borderId="38" xfId="52" applyFont="1" applyBorder="1" applyAlignment="1">
      <alignment horizontal="left" vertical="center"/>
    </xf>
    <xf numFmtId="0" fontId="20" fillId="0" borderId="38" xfId="52" applyFont="1" applyBorder="1" applyAlignment="1">
      <alignment vertical="center"/>
    </xf>
    <xf numFmtId="0" fontId="32" fillId="0" borderId="38" xfId="52" applyFont="1" applyBorder="1" applyAlignment="1">
      <alignment vertical="center"/>
    </xf>
    <xf numFmtId="0" fontId="32" fillId="0" borderId="37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2" fillId="0" borderId="38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2" fillId="0" borderId="92" xfId="52" applyFont="1" applyBorder="1" applyAlignment="1">
      <alignment horizontal="left" vertical="center" wrapText="1"/>
    </xf>
    <xf numFmtId="0" fontId="32" fillId="0" borderId="93" xfId="52" applyFont="1" applyBorder="1" applyAlignment="1">
      <alignment horizontal="left" vertical="center" wrapText="1"/>
    </xf>
    <xf numFmtId="0" fontId="32" fillId="0" borderId="37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49" fillId="0" borderId="94" xfId="52" applyFont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9" fontId="36" fillId="0" borderId="25" xfId="52" applyNumberFormat="1" applyFont="1" applyFill="1" applyBorder="1" applyAlignment="1" applyProtection="1">
      <alignment horizontal="center" vertical="center"/>
    </xf>
    <xf numFmtId="0" fontId="36" fillId="0" borderId="25" xfId="52" applyNumberFormat="1" applyFont="1" applyFill="1" applyBorder="1" applyAlignment="1" applyProtection="1">
      <alignment horizontal="center" vertical="center"/>
    </xf>
    <xf numFmtId="176" fontId="36" fillId="0" borderId="25" xfId="52" applyNumberFormat="1" applyFont="1" applyBorder="1" applyAlignment="1">
      <alignment horizontal="center" vertical="center"/>
    </xf>
    <xf numFmtId="9" fontId="36" fillId="0" borderId="25" xfId="52" applyNumberFormat="1" applyFont="1" applyBorder="1" applyAlignment="1">
      <alignment horizontal="center" vertical="center"/>
    </xf>
    <xf numFmtId="0" fontId="37" fillId="0" borderId="82" xfId="0" applyFont="1" applyBorder="1" applyAlignment="1">
      <alignment horizontal="left" vertical="center"/>
    </xf>
    <xf numFmtId="0" fontId="37" fillId="0" borderId="36" xfId="0" applyFont="1" applyBorder="1" applyAlignment="1">
      <alignment horizontal="left" vertical="center"/>
    </xf>
    <xf numFmtId="9" fontId="36" fillId="0" borderId="34" xfId="52" applyNumberFormat="1" applyFont="1" applyBorder="1" applyAlignment="1">
      <alignment horizontal="left" vertical="center"/>
    </xf>
    <xf numFmtId="9" fontId="36" fillId="0" borderId="29" xfId="52" applyNumberFormat="1" applyFont="1" applyBorder="1" applyAlignment="1">
      <alignment horizontal="left" vertical="center"/>
    </xf>
    <xf numFmtId="9" fontId="36" fillId="0" borderId="92" xfId="52" applyNumberFormat="1" applyFont="1" applyBorder="1" applyAlignment="1">
      <alignment horizontal="left" vertical="center"/>
    </xf>
    <xf numFmtId="9" fontId="36" fillId="0" borderId="93" xfId="52" applyNumberFormat="1" applyFont="1" applyBorder="1" applyAlignment="1">
      <alignment horizontal="left" vertical="center"/>
    </xf>
    <xf numFmtId="0" fontId="35" fillId="0" borderId="95" xfId="52" applyFont="1" applyFill="1" applyBorder="1" applyAlignment="1">
      <alignment horizontal="left" vertical="center"/>
    </xf>
    <xf numFmtId="0" fontId="35" fillId="0" borderId="93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36" fillId="0" borderId="96" xfId="52" applyFont="1" applyFill="1" applyBorder="1" applyAlignment="1">
      <alignment horizontal="left" vertical="center"/>
    </xf>
    <xf numFmtId="0" fontId="36" fillId="0" borderId="97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32" fillId="0" borderId="92" xfId="52" applyFont="1" applyFill="1" applyBorder="1" applyAlignment="1">
      <alignment horizontal="left" vertical="center"/>
    </xf>
    <xf numFmtId="0" fontId="32" fillId="0" borderId="93" xfId="52" applyFont="1" applyFill="1" applyBorder="1" applyAlignment="1">
      <alignment horizontal="left" vertical="center"/>
    </xf>
    <xf numFmtId="0" fontId="37" fillId="0" borderId="75" xfId="52" applyFont="1" applyBorder="1" applyAlignment="1">
      <alignment horizontal="center" vertical="center"/>
    </xf>
    <xf numFmtId="0" fontId="50" fillId="0" borderId="36" xfId="52" applyFont="1" applyBorder="1" applyAlignment="1">
      <alignment horizontal="center" vertical="center"/>
    </xf>
    <xf numFmtId="0" fontId="36" fillId="0" borderId="98" xfId="52" applyFont="1" applyBorder="1" applyAlignment="1">
      <alignment horizontal="center" vertical="center"/>
    </xf>
    <xf numFmtId="0" fontId="37" fillId="0" borderId="98" xfId="52" applyFont="1" applyBorder="1" applyAlignment="1">
      <alignment horizontal="center" vertical="center"/>
    </xf>
    <xf numFmtId="58" fontId="20" fillId="0" borderId="76" xfId="52" applyNumberFormat="1" applyFont="1" applyBorder="1" applyAlignment="1">
      <alignment horizontal="center" vertical="center"/>
    </xf>
    <xf numFmtId="0" fontId="37" fillId="0" borderId="33" xfId="52" applyFont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36" fillId="0" borderId="91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center" vertical="center"/>
    </xf>
    <xf numFmtId="0" fontId="32" fillId="0" borderId="99" xfId="52" applyFont="1" applyBorder="1" applyAlignment="1">
      <alignment horizontal="left" vertical="center"/>
    </xf>
    <xf numFmtId="0" fontId="37" fillId="0" borderId="87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9" xfId="52" applyFont="1" applyBorder="1" applyAlignment="1">
      <alignment horizontal="left" vertical="center" wrapText="1"/>
    </xf>
    <xf numFmtId="0" fontId="32" fillId="0" borderId="51" xfId="52" applyFont="1" applyBorder="1" applyAlignment="1">
      <alignment horizontal="left" vertical="center"/>
    </xf>
    <xf numFmtId="0" fontId="44" fillId="0" borderId="42" xfId="52" applyFont="1" applyBorder="1" applyAlignment="1">
      <alignment horizontal="left" vertical="center" wrapText="1"/>
    </xf>
    <xf numFmtId="0" fontId="7" fillId="0" borderId="42" xfId="52" applyFont="1" applyBorder="1" applyAlignment="1">
      <alignment horizontal="left" vertical="center"/>
    </xf>
    <xf numFmtId="0" fontId="37" fillId="0" borderId="87" xfId="0" applyFont="1" applyBorder="1" applyAlignment="1">
      <alignment horizontal="left" vertical="center"/>
    </xf>
    <xf numFmtId="9" fontId="36" fillId="0" borderId="44" xfId="52" applyNumberFormat="1" applyFont="1" applyBorder="1" applyAlignment="1">
      <alignment horizontal="left" vertical="center"/>
    </xf>
    <xf numFmtId="9" fontId="36" fillId="0" borderId="49" xfId="52" applyNumberFormat="1" applyFont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6" fillId="0" borderId="100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2" fillId="0" borderId="49" xfId="52" applyFont="1" applyFill="1" applyBorder="1" applyAlignment="1">
      <alignment horizontal="left" vertical="center"/>
    </xf>
    <xf numFmtId="0" fontId="37" fillId="0" borderId="101" xfId="52" applyFont="1" applyBorder="1" applyAlignment="1">
      <alignment horizontal="center" vertical="center"/>
    </xf>
    <xf numFmtId="0" fontId="36" fillId="0" borderId="99" xfId="52" applyFont="1" applyBorder="1" applyAlignment="1">
      <alignment horizontal="center" vertical="center"/>
    </xf>
    <xf numFmtId="0" fontId="36" fillId="0" borderId="99" xfId="52" applyFont="1" applyFill="1" applyBorder="1" applyAlignment="1">
      <alignment horizontal="center" vertical="center"/>
    </xf>
    <xf numFmtId="0" fontId="51" fillId="0" borderId="102" xfId="0" applyFont="1" applyBorder="1" applyAlignment="1">
      <alignment horizontal="center" vertical="center" wrapText="1"/>
    </xf>
    <xf numFmtId="0" fontId="51" fillId="0" borderId="54" xfId="0" applyFont="1" applyBorder="1" applyAlignment="1">
      <alignment horizontal="center" vertical="center" wrapText="1"/>
    </xf>
    <xf numFmtId="0" fontId="52" fillId="0" borderId="103" xfId="0" applyFont="1" applyBorder="1"/>
    <xf numFmtId="0" fontId="52" fillId="0" borderId="2" xfId="0" applyFont="1" applyBorder="1"/>
    <xf numFmtId="0" fontId="52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10" borderId="6" xfId="0" applyFont="1" applyFill="1" applyBorder="1" applyAlignment="1">
      <alignment horizontal="center" vertical="center"/>
    </xf>
    <xf numFmtId="0" fontId="52" fillId="10" borderId="8" xfId="0" applyFont="1" applyFill="1" applyBorder="1" applyAlignment="1">
      <alignment horizontal="center" vertical="center"/>
    </xf>
    <xf numFmtId="0" fontId="52" fillId="10" borderId="2" xfId="0" applyFont="1" applyFill="1" applyBorder="1"/>
    <xf numFmtId="0" fontId="0" fillId="0" borderId="103" xfId="0" applyBorder="1"/>
    <xf numFmtId="0" fontId="0" fillId="10" borderId="2" xfId="0" applyFill="1" applyBorder="1"/>
    <xf numFmtId="0" fontId="0" fillId="0" borderId="104" xfId="0" applyBorder="1"/>
    <xf numFmtId="0" fontId="0" fillId="0" borderId="56" xfId="0" applyBorder="1"/>
    <xf numFmtId="0" fontId="0" fillId="10" borderId="56" xfId="0" applyFill="1" applyBorder="1"/>
    <xf numFmtId="0" fontId="0" fillId="11" borderId="0" xfId="0" applyFill="1"/>
    <xf numFmtId="0" fontId="51" fillId="0" borderId="105" xfId="0" applyFont="1" applyBorder="1" applyAlignment="1">
      <alignment horizontal="center" vertical="center" wrapText="1"/>
    </xf>
    <xf numFmtId="0" fontId="52" fillId="0" borderId="106" xfId="0" applyFont="1" applyBorder="1" applyAlignment="1">
      <alignment horizontal="center" vertical="center"/>
    </xf>
    <xf numFmtId="0" fontId="52" fillId="0" borderId="64" xfId="0" applyFont="1" applyBorder="1"/>
    <xf numFmtId="0" fontId="0" fillId="0" borderId="64" xfId="0" applyBorder="1"/>
    <xf numFmtId="0" fontId="0" fillId="0" borderId="10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53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12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_110509_2006-09-28" xfId="50"/>
    <cellStyle name="S15 2" xfId="51"/>
    <cellStyle name="常规 2" xfId="52"/>
    <cellStyle name="常规 3" xfId="53"/>
    <cellStyle name="常规 4" xfId="54"/>
    <cellStyle name="常规 71" xfId="55"/>
    <cellStyle name="S10" xfId="56"/>
    <cellStyle name="常规 23" xfId="57"/>
    <cellStyle name="常规 10 10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886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8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64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36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36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36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55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5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36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26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2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5300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6725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17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17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17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17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17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17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60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60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60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600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600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600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160020</xdr:colOff>
      <xdr:row>2</xdr:row>
      <xdr:rowOff>43815</xdr:rowOff>
    </xdr:from>
    <xdr:to>
      <xdr:col>8</xdr:col>
      <xdr:colOff>817245</xdr:colOff>
      <xdr:row>5</xdr:row>
      <xdr:rowOff>24130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2850" y="634365"/>
          <a:ext cx="65722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116205</xdr:colOff>
      <xdr:row>2</xdr:row>
      <xdr:rowOff>81915</xdr:rowOff>
    </xdr:from>
    <xdr:to>
      <xdr:col>9</xdr:col>
      <xdr:colOff>782955</xdr:colOff>
      <xdr:row>4</xdr:row>
      <xdr:rowOff>174625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85835" y="672465"/>
          <a:ext cx="666750" cy="603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38">
        <v>1</v>
      </c>
      <c r="B2" s="512" t="s">
        <v>1</v>
      </c>
    </row>
    <row r="3" spans="1:2">
      <c r="A3" s="38">
        <v>2</v>
      </c>
      <c r="B3" s="512" t="s">
        <v>2</v>
      </c>
    </row>
    <row r="4" spans="1:2">
      <c r="A4" s="38">
        <v>3</v>
      </c>
      <c r="B4" s="512" t="s">
        <v>3</v>
      </c>
    </row>
    <row r="5" spans="1:2">
      <c r="A5" s="38">
        <v>4</v>
      </c>
      <c r="B5" s="512" t="s">
        <v>4</v>
      </c>
    </row>
    <row r="6" spans="1:2">
      <c r="A6" s="38">
        <v>5</v>
      </c>
      <c r="B6" s="512" t="s">
        <v>5</v>
      </c>
    </row>
    <row r="7" spans="1:2">
      <c r="A7" s="38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38">
        <v>1</v>
      </c>
      <c r="B10" s="516" t="s">
        <v>9</v>
      </c>
    </row>
    <row r="11" spans="1:2">
      <c r="A11" s="38">
        <v>2</v>
      </c>
      <c r="B11" s="512" t="s">
        <v>10</v>
      </c>
    </row>
    <row r="12" spans="1:2">
      <c r="A12" s="38">
        <v>3</v>
      </c>
      <c r="B12" s="514" t="s">
        <v>11</v>
      </c>
    </row>
    <row r="13" spans="1:2">
      <c r="A13" s="38">
        <v>4</v>
      </c>
      <c r="B13" s="512" t="s">
        <v>12</v>
      </c>
    </row>
    <row r="14" spans="1:2">
      <c r="A14" s="38">
        <v>5</v>
      </c>
      <c r="B14" s="512" t="s">
        <v>13</v>
      </c>
    </row>
    <row r="15" spans="1:2">
      <c r="A15" s="38">
        <v>6</v>
      </c>
      <c r="B15" s="512" t="s">
        <v>14</v>
      </c>
    </row>
    <row r="16" spans="1:2">
      <c r="A16" s="38">
        <v>7</v>
      </c>
      <c r="B16" s="512" t="s">
        <v>15</v>
      </c>
    </row>
    <row r="17" spans="1:2">
      <c r="A17" s="38">
        <v>8</v>
      </c>
      <c r="B17" s="512" t="s">
        <v>16</v>
      </c>
    </row>
    <row r="18" spans="1:2">
      <c r="A18" s="38">
        <v>9</v>
      </c>
      <c r="B18" s="512" t="s">
        <v>17</v>
      </c>
    </row>
    <row r="19" spans="1:2">
      <c r="A19" s="38"/>
      <c r="B19" s="512"/>
    </row>
    <row r="20" ht="20.25" spans="1:2">
      <c r="A20" s="510"/>
      <c r="B20" s="511" t="s">
        <v>18</v>
      </c>
    </row>
    <row r="21" spans="1:2">
      <c r="A21" s="38">
        <v>1</v>
      </c>
      <c r="B21" s="517" t="s">
        <v>19</v>
      </c>
    </row>
    <row r="22" spans="1:2">
      <c r="A22" s="38">
        <v>2</v>
      </c>
      <c r="B22" s="512" t="s">
        <v>20</v>
      </c>
    </row>
    <row r="23" spans="1:2">
      <c r="A23" s="38">
        <v>3</v>
      </c>
      <c r="B23" s="512" t="s">
        <v>21</v>
      </c>
    </row>
    <row r="24" spans="1:2">
      <c r="A24" s="38">
        <v>4</v>
      </c>
      <c r="B24" s="512" t="s">
        <v>22</v>
      </c>
    </row>
    <row r="25" spans="1:2">
      <c r="A25" s="38">
        <v>5</v>
      </c>
      <c r="B25" s="512" t="s">
        <v>23</v>
      </c>
    </row>
    <row r="26" spans="1:2">
      <c r="A26" s="38">
        <v>6</v>
      </c>
      <c r="B26" s="512" t="s">
        <v>24</v>
      </c>
    </row>
    <row r="27" spans="1:2">
      <c r="A27" s="38">
        <v>7</v>
      </c>
      <c r="B27" s="512" t="s">
        <v>25</v>
      </c>
    </row>
    <row r="28" spans="1:2">
      <c r="A28" s="38"/>
      <c r="B28" s="512"/>
    </row>
    <row r="29" ht="20.25" spans="1:2">
      <c r="A29" s="510"/>
      <c r="B29" s="511" t="s">
        <v>26</v>
      </c>
    </row>
    <row r="30" spans="1:2">
      <c r="A30" s="38">
        <v>1</v>
      </c>
      <c r="B30" s="517" t="s">
        <v>27</v>
      </c>
    </row>
    <row r="31" spans="1:2">
      <c r="A31" s="38">
        <v>2</v>
      </c>
      <c r="B31" s="512" t="s">
        <v>28</v>
      </c>
    </row>
    <row r="32" spans="1:2">
      <c r="A32" s="38">
        <v>3</v>
      </c>
      <c r="B32" s="512" t="s">
        <v>29</v>
      </c>
    </row>
    <row r="33" ht="28.5" spans="1:2">
      <c r="A33" s="38">
        <v>4</v>
      </c>
      <c r="B33" s="512" t="s">
        <v>30</v>
      </c>
    </row>
    <row r="34" spans="1:2">
      <c r="A34" s="38">
        <v>5</v>
      </c>
      <c r="B34" s="512" t="s">
        <v>31</v>
      </c>
    </row>
    <row r="35" spans="1:2">
      <c r="A35" s="38">
        <v>6</v>
      </c>
      <c r="B35" s="512" t="s">
        <v>32</v>
      </c>
    </row>
    <row r="36" spans="1:2">
      <c r="A36" s="38">
        <v>7</v>
      </c>
      <c r="B36" s="512" t="s">
        <v>33</v>
      </c>
    </row>
    <row r="37" spans="1:2">
      <c r="A37" s="38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workbookViewId="0">
      <selection activeCell="A12" sqref="A12:E12"/>
    </sheetView>
  </sheetViews>
  <sheetFormatPr defaultColWidth="9" defaultRowHeight="13.5"/>
  <cols>
    <col min="1" max="1" width="7" style="1" customWidth="1"/>
    <col min="2" max="2" width="10.6" style="1" customWidth="1"/>
    <col min="3" max="3" width="15.2" style="1" customWidth="1"/>
    <col min="4" max="4" width="14.3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320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298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5" t="s">
        <v>321</v>
      </c>
      <c r="H2" s="5"/>
      <c r="I2" s="5" t="s">
        <v>322</v>
      </c>
      <c r="J2" s="5"/>
      <c r="K2" s="7" t="s">
        <v>323</v>
      </c>
      <c r="L2" s="76" t="s">
        <v>324</v>
      </c>
      <c r="M2" s="22" t="s">
        <v>325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326</v>
      </c>
      <c r="H3" s="5" t="s">
        <v>327</v>
      </c>
      <c r="I3" s="5" t="s">
        <v>326</v>
      </c>
      <c r="J3" s="5" t="s">
        <v>327</v>
      </c>
      <c r="K3" s="9"/>
      <c r="L3" s="77"/>
      <c r="M3" s="23"/>
    </row>
    <row r="4" s="1" customFormat="1" ht="20" customHeight="1" spans="1:13">
      <c r="A4" s="10">
        <v>1</v>
      </c>
      <c r="B4" s="25" t="s">
        <v>316</v>
      </c>
      <c r="C4" s="25" t="s">
        <v>313</v>
      </c>
      <c r="D4" s="25" t="s">
        <v>118</v>
      </c>
      <c r="E4" s="25" t="s">
        <v>314</v>
      </c>
      <c r="F4" s="26" t="s">
        <v>315</v>
      </c>
      <c r="G4" s="73">
        <v>0.02</v>
      </c>
      <c r="H4" s="73">
        <v>0.01</v>
      </c>
      <c r="I4" s="73">
        <v>-0.03</v>
      </c>
      <c r="J4" s="73">
        <v>0</v>
      </c>
      <c r="K4" s="10">
        <f>SUM(G4:J4)</f>
        <v>0</v>
      </c>
      <c r="L4" s="10" t="s">
        <v>328</v>
      </c>
      <c r="M4" s="10" t="s">
        <v>329</v>
      </c>
    </row>
    <row r="5" s="1" customFormat="1" ht="20" customHeight="1" spans="1:13">
      <c r="A5" s="10"/>
      <c r="B5" s="58"/>
      <c r="C5" s="58"/>
      <c r="D5" s="58"/>
      <c r="E5" s="69"/>
      <c r="F5" s="58"/>
      <c r="G5" s="10"/>
      <c r="H5" s="10"/>
      <c r="I5" s="10"/>
      <c r="J5" s="10"/>
      <c r="K5" s="10"/>
      <c r="L5" s="10"/>
      <c r="M5" s="10"/>
    </row>
    <row r="6" s="1" customFormat="1" ht="20" customHeight="1" spans="1:13">
      <c r="A6" s="10"/>
      <c r="B6" s="58"/>
      <c r="C6" s="60"/>
      <c r="D6" s="58"/>
      <c r="E6" s="69"/>
      <c r="F6" s="58"/>
      <c r="G6" s="10"/>
      <c r="H6" s="10"/>
      <c r="I6" s="10"/>
      <c r="J6" s="10"/>
      <c r="K6" s="10"/>
      <c r="L6" s="10"/>
      <c r="M6" s="10"/>
    </row>
    <row r="7" s="1" customFormat="1" ht="20" customHeight="1" spans="1:13">
      <c r="A7" s="10"/>
      <c r="B7" s="58"/>
      <c r="C7" s="60"/>
      <c r="D7" s="58"/>
      <c r="E7" s="69"/>
      <c r="F7" s="58"/>
      <c r="G7" s="10"/>
      <c r="H7" s="10"/>
      <c r="I7" s="10"/>
      <c r="J7" s="10"/>
      <c r="K7" s="10"/>
      <c r="L7" s="10"/>
      <c r="M7" s="10"/>
    </row>
    <row r="8" s="1" customFormat="1" ht="20" customHeight="1" spans="1:13">
      <c r="A8" s="10"/>
      <c r="B8" s="58"/>
      <c r="C8" s="60"/>
      <c r="D8" s="58"/>
      <c r="E8" s="69"/>
      <c r="F8" s="58"/>
      <c r="G8" s="10"/>
      <c r="H8" s="10"/>
      <c r="I8" s="10"/>
      <c r="J8" s="10"/>
      <c r="K8" s="10"/>
      <c r="L8" s="10"/>
      <c r="M8" s="10"/>
    </row>
    <row r="9" s="1" customFormat="1" ht="14.25" customHeight="1" spans="1:13">
      <c r="A9" s="10"/>
      <c r="B9" s="32"/>
      <c r="C9" s="32"/>
      <c r="D9" s="74"/>
      <c r="E9" s="32"/>
      <c r="F9" s="32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32"/>
      <c r="C10" s="32"/>
      <c r="D10" s="74"/>
      <c r="E10" s="32"/>
      <c r="F10" s="32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317</v>
      </c>
      <c r="B12" s="17"/>
      <c r="C12" s="17"/>
      <c r="D12" s="17"/>
      <c r="E12" s="18"/>
      <c r="F12" s="19"/>
      <c r="G12" s="31"/>
      <c r="H12" s="16" t="s">
        <v>318</v>
      </c>
      <c r="I12" s="17"/>
      <c r="J12" s="17"/>
      <c r="K12" s="18"/>
      <c r="L12" s="78"/>
      <c r="M12" s="24"/>
    </row>
    <row r="13" s="1" customFormat="1" ht="63" customHeight="1" spans="1:23">
      <c r="A13" s="20" t="s">
        <v>330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6.5" spans="1:13">
      <c r="A14" s="20" t="s">
        <v>331</v>
      </c>
      <c r="B14" s="75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W13 M1:M12 M14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A16" sqref="A16:W16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7.625" style="1" customWidth="1"/>
    <col min="7" max="7" width="16" style="1" customWidth="1"/>
    <col min="8" max="8" width="14.8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332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333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52" t="s">
        <v>334</v>
      </c>
      <c r="H2" s="53"/>
      <c r="I2" s="68"/>
      <c r="J2" s="52" t="s">
        <v>335</v>
      </c>
      <c r="K2" s="53"/>
      <c r="L2" s="68"/>
      <c r="M2" s="52" t="s">
        <v>336</v>
      </c>
      <c r="N2" s="53"/>
      <c r="O2" s="68"/>
      <c r="P2" s="52" t="s">
        <v>337</v>
      </c>
      <c r="Q2" s="53"/>
      <c r="R2" s="68"/>
      <c r="S2" s="53" t="s">
        <v>338</v>
      </c>
      <c r="T2" s="53"/>
      <c r="U2" s="68"/>
      <c r="V2" s="71" t="s">
        <v>339</v>
      </c>
      <c r="W2" s="71" t="s">
        <v>312</v>
      </c>
    </row>
    <row r="3" s="2" customFormat="1" ht="18" customHeight="1" spans="1:23">
      <c r="A3" s="8"/>
      <c r="B3" s="54"/>
      <c r="C3" s="54"/>
      <c r="D3" s="54"/>
      <c r="E3" s="54"/>
      <c r="F3" s="54"/>
      <c r="G3" s="5" t="s">
        <v>340</v>
      </c>
      <c r="H3" s="5" t="s">
        <v>68</v>
      </c>
      <c r="I3" s="5" t="s">
        <v>303</v>
      </c>
      <c r="J3" s="5" t="s">
        <v>340</v>
      </c>
      <c r="K3" s="5" t="s">
        <v>68</v>
      </c>
      <c r="L3" s="5" t="s">
        <v>303</v>
      </c>
      <c r="M3" s="5" t="s">
        <v>340</v>
      </c>
      <c r="N3" s="5" t="s">
        <v>68</v>
      </c>
      <c r="O3" s="5" t="s">
        <v>303</v>
      </c>
      <c r="P3" s="5" t="s">
        <v>340</v>
      </c>
      <c r="Q3" s="5" t="s">
        <v>68</v>
      </c>
      <c r="R3" s="5" t="s">
        <v>303</v>
      </c>
      <c r="S3" s="5" t="s">
        <v>340</v>
      </c>
      <c r="T3" s="5" t="s">
        <v>68</v>
      </c>
      <c r="U3" s="5" t="s">
        <v>303</v>
      </c>
      <c r="V3" s="72"/>
      <c r="W3" s="72"/>
    </row>
    <row r="4" s="51" customFormat="1" ht="30" customHeight="1" spans="1:23">
      <c r="A4" s="55" t="s">
        <v>341</v>
      </c>
      <c r="B4" s="25" t="s">
        <v>316</v>
      </c>
      <c r="C4" s="25" t="s">
        <v>313</v>
      </c>
      <c r="D4" s="25" t="s">
        <v>118</v>
      </c>
      <c r="E4" s="25" t="s">
        <v>314</v>
      </c>
      <c r="F4" s="26" t="s">
        <v>315</v>
      </c>
      <c r="G4" s="56" t="s">
        <v>342</v>
      </c>
      <c r="H4" s="55" t="s">
        <v>343</v>
      </c>
      <c r="I4" s="55" t="s">
        <v>344</v>
      </c>
      <c r="J4" s="69"/>
      <c r="K4" s="55"/>
      <c r="L4" s="58"/>
      <c r="M4" s="55"/>
      <c r="N4" s="55"/>
      <c r="O4" s="55"/>
      <c r="P4" s="70"/>
      <c r="Q4" s="55"/>
      <c r="R4" s="55"/>
      <c r="S4" s="55"/>
      <c r="T4" s="55"/>
      <c r="U4" s="55"/>
      <c r="V4" s="62"/>
      <c r="W4" s="62"/>
    </row>
    <row r="5" s="1" customFormat="1" ht="30" customHeight="1" spans="1:23">
      <c r="A5" s="57"/>
      <c r="B5" s="58"/>
      <c r="C5" s="58"/>
      <c r="D5" s="59"/>
      <c r="E5" s="58"/>
      <c r="F5" s="58"/>
      <c r="G5" s="52" t="s">
        <v>345</v>
      </c>
      <c r="H5" s="53"/>
      <c r="I5" s="68"/>
      <c r="J5" s="52" t="s">
        <v>346</v>
      </c>
      <c r="K5" s="53"/>
      <c r="L5" s="68"/>
      <c r="M5" s="52" t="s">
        <v>347</v>
      </c>
      <c r="N5" s="53"/>
      <c r="O5" s="68"/>
      <c r="P5" s="52" t="s">
        <v>348</v>
      </c>
      <c r="Q5" s="53"/>
      <c r="R5" s="68"/>
      <c r="S5" s="53" t="s">
        <v>349</v>
      </c>
      <c r="T5" s="53"/>
      <c r="U5" s="68"/>
      <c r="V5" s="10"/>
      <c r="W5" s="10"/>
    </row>
    <row r="6" s="1" customFormat="1" ht="30" customHeight="1" spans="1:23">
      <c r="A6" s="57"/>
      <c r="B6" s="58"/>
      <c r="C6" s="60"/>
      <c r="D6" s="59"/>
      <c r="E6" s="58"/>
      <c r="F6" s="58"/>
      <c r="G6" s="5" t="s">
        <v>340</v>
      </c>
      <c r="H6" s="5" t="s">
        <v>68</v>
      </c>
      <c r="I6" s="5" t="s">
        <v>303</v>
      </c>
      <c r="J6" s="5" t="s">
        <v>340</v>
      </c>
      <c r="K6" s="5" t="s">
        <v>68</v>
      </c>
      <c r="L6" s="5" t="s">
        <v>303</v>
      </c>
      <c r="M6" s="5" t="s">
        <v>340</v>
      </c>
      <c r="N6" s="5" t="s">
        <v>68</v>
      </c>
      <c r="O6" s="5" t="s">
        <v>303</v>
      </c>
      <c r="P6" s="5" t="s">
        <v>340</v>
      </c>
      <c r="Q6" s="5" t="s">
        <v>68</v>
      </c>
      <c r="R6" s="5" t="s">
        <v>303</v>
      </c>
      <c r="S6" s="5" t="s">
        <v>340</v>
      </c>
      <c r="T6" s="5" t="s">
        <v>68</v>
      </c>
      <c r="U6" s="5" t="s">
        <v>303</v>
      </c>
      <c r="V6" s="10"/>
      <c r="W6" s="10"/>
    </row>
    <row r="7" s="51" customFormat="1" ht="30" customHeight="1" spans="1:23">
      <c r="A7" s="61"/>
      <c r="B7" s="58"/>
      <c r="C7" s="60"/>
      <c r="D7" s="59"/>
      <c r="E7" s="58"/>
      <c r="F7" s="58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350</v>
      </c>
      <c r="W7" s="62"/>
    </row>
    <row r="8" s="1" customFormat="1" ht="30" customHeight="1" spans="1:23">
      <c r="A8" s="63"/>
      <c r="B8" s="58"/>
      <c r="C8" s="60"/>
      <c r="D8" s="59"/>
      <c r="E8" s="58"/>
      <c r="F8" s="58"/>
      <c r="G8" s="5"/>
      <c r="H8" s="5"/>
      <c r="I8" s="5"/>
      <c r="J8" s="52"/>
      <c r="K8" s="53"/>
      <c r="L8" s="68"/>
      <c r="M8" s="52"/>
      <c r="N8" s="53"/>
      <c r="O8" s="68"/>
      <c r="P8" s="52"/>
      <c r="Q8" s="53"/>
      <c r="R8" s="68"/>
      <c r="S8" s="53"/>
      <c r="T8" s="53"/>
      <c r="U8" s="68"/>
      <c r="V8" s="10"/>
      <c r="W8" s="10"/>
    </row>
    <row r="9" s="1" customFormat="1" ht="14.25" customHeight="1" spans="1:22">
      <c r="A9" s="15"/>
      <c r="B9" s="15"/>
      <c r="C9" s="59"/>
      <c r="D9" s="64"/>
      <c r="E9" s="6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="1" customFormat="1" ht="15" customHeight="1" spans="1:23">
      <c r="A10" s="10"/>
      <c r="B10" s="10"/>
      <c r="C10" s="15"/>
      <c r="D10" s="59"/>
      <c r="E10" s="66"/>
      <c r="F10" s="6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1" customFormat="1" ht="14.25" customHeight="1" spans="1:23">
      <c r="A11" s="10"/>
      <c r="B11" s="10"/>
      <c r="C11" s="15"/>
      <c r="D11" s="59"/>
      <c r="E11" s="65"/>
      <c r="F11" s="6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1" customFormat="1" ht="14.25" customHeight="1" spans="1:23">
      <c r="A12" s="66"/>
      <c r="B12" s="66"/>
      <c r="C12" s="66"/>
      <c r="D12" s="66"/>
      <c r="E12" s="66"/>
      <c r="F12" s="6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="1" customFormat="1" ht="14.25" customHeight="1" spans="1:23">
      <c r="A13" s="65"/>
      <c r="B13" s="65"/>
      <c r="C13" s="65"/>
      <c r="D13" s="65"/>
      <c r="E13" s="65"/>
      <c r="F13" s="6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="1" customFormat="1" ht="14.25" customHeight="1" spans="1:2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3" customFormat="1" ht="29.25" customHeight="1" spans="1:23">
      <c r="A15" s="16" t="s">
        <v>351</v>
      </c>
      <c r="B15" s="17"/>
      <c r="C15" s="17"/>
      <c r="D15" s="17"/>
      <c r="E15" s="18"/>
      <c r="F15" s="19"/>
      <c r="G15" s="31"/>
      <c r="H15" s="67"/>
      <c r="I15" s="67"/>
      <c r="J15" s="16" t="s">
        <v>318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s="1" customFormat="1" ht="72.95" customHeight="1" spans="1:23">
      <c r="A16" s="20" t="s">
        <v>330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V9 W4:W8 W10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5" t="s">
        <v>352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33" customFormat="1" ht="16.5" spans="1:14">
      <c r="A2" s="36" t="s">
        <v>353</v>
      </c>
      <c r="B2" s="37" t="s">
        <v>299</v>
      </c>
      <c r="C2" s="37" t="s">
        <v>300</v>
      </c>
      <c r="D2" s="37" t="s">
        <v>301</v>
      </c>
      <c r="E2" s="37" t="s">
        <v>302</v>
      </c>
      <c r="F2" s="37" t="s">
        <v>303</v>
      </c>
      <c r="G2" s="36" t="s">
        <v>354</v>
      </c>
      <c r="H2" s="36" t="s">
        <v>355</v>
      </c>
      <c r="I2" s="36" t="s">
        <v>356</v>
      </c>
      <c r="J2" s="36" t="s">
        <v>355</v>
      </c>
      <c r="K2" s="36" t="s">
        <v>357</v>
      </c>
      <c r="L2" s="36" t="s">
        <v>355</v>
      </c>
      <c r="M2" s="37" t="s">
        <v>339</v>
      </c>
      <c r="N2" s="37" t="s">
        <v>312</v>
      </c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ht="16.5" spans="1:14">
      <c r="A4" s="40" t="s">
        <v>353</v>
      </c>
      <c r="B4" s="41" t="s">
        <v>358</v>
      </c>
      <c r="C4" s="41" t="s">
        <v>340</v>
      </c>
      <c r="D4" s="41" t="s">
        <v>301</v>
      </c>
      <c r="E4" s="37" t="s">
        <v>302</v>
      </c>
      <c r="F4" s="37" t="s">
        <v>303</v>
      </c>
      <c r="G4" s="36" t="s">
        <v>354</v>
      </c>
      <c r="H4" s="36" t="s">
        <v>355</v>
      </c>
      <c r="I4" s="36" t="s">
        <v>356</v>
      </c>
      <c r="J4" s="36" t="s">
        <v>355</v>
      </c>
      <c r="K4" s="36" t="s">
        <v>357</v>
      </c>
      <c r="L4" s="36" t="s">
        <v>355</v>
      </c>
      <c r="M4" s="37" t="s">
        <v>339</v>
      </c>
      <c r="N4" s="37" t="s">
        <v>312</v>
      </c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="34" customFormat="1" ht="18.75" spans="1:14">
      <c r="A11" s="42" t="s">
        <v>359</v>
      </c>
      <c r="B11" s="43"/>
      <c r="C11" s="43"/>
      <c r="D11" s="44"/>
      <c r="E11" s="45"/>
      <c r="F11" s="46"/>
      <c r="G11" s="47"/>
      <c r="H11" s="46"/>
      <c r="I11" s="42" t="s">
        <v>360</v>
      </c>
      <c r="J11" s="43"/>
      <c r="K11" s="43"/>
      <c r="L11" s="43"/>
      <c r="M11" s="43"/>
      <c r="N11" s="50"/>
    </row>
    <row r="12" ht="16.5" spans="1:14">
      <c r="A12" s="48" t="s">
        <v>361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4" sqref="F1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362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333</v>
      </c>
      <c r="B2" s="6" t="s">
        <v>303</v>
      </c>
      <c r="C2" s="6" t="s">
        <v>299</v>
      </c>
      <c r="D2" s="6" t="s">
        <v>300</v>
      </c>
      <c r="E2" s="6" t="s">
        <v>301</v>
      </c>
      <c r="F2" s="6" t="s">
        <v>302</v>
      </c>
      <c r="G2" s="5" t="s">
        <v>363</v>
      </c>
      <c r="H2" s="5" t="s">
        <v>364</v>
      </c>
      <c r="I2" s="5" t="s">
        <v>365</v>
      </c>
      <c r="J2" s="5" t="s">
        <v>366</v>
      </c>
      <c r="K2" s="6" t="s">
        <v>339</v>
      </c>
      <c r="L2" s="6" t="s">
        <v>312</v>
      </c>
    </row>
    <row r="3" s="1" customFormat="1" ht="26" customHeight="1" spans="1:12">
      <c r="A3" s="15" t="s">
        <v>367</v>
      </c>
      <c r="B3" s="25" t="s">
        <v>316</v>
      </c>
      <c r="C3" s="25" t="s">
        <v>313</v>
      </c>
      <c r="D3" s="25" t="s">
        <v>118</v>
      </c>
      <c r="E3" s="25" t="s">
        <v>314</v>
      </c>
      <c r="F3" s="26" t="s">
        <v>315</v>
      </c>
      <c r="G3" s="10" t="s">
        <v>368</v>
      </c>
      <c r="H3" s="27" t="s">
        <v>369</v>
      </c>
      <c r="I3" s="27"/>
      <c r="J3" s="10"/>
      <c r="K3" s="32" t="s">
        <v>370</v>
      </c>
      <c r="L3" s="10" t="s">
        <v>329</v>
      </c>
    </row>
    <row r="4" s="1" customFormat="1" ht="14.25" customHeight="1" spans="1:12">
      <c r="A4" s="15"/>
      <c r="B4" s="10"/>
      <c r="C4" s="28"/>
      <c r="D4" s="29"/>
      <c r="E4" s="13"/>
      <c r="F4" s="13"/>
      <c r="G4" s="10"/>
      <c r="H4" s="10"/>
      <c r="I4" s="10"/>
      <c r="J4" s="10"/>
      <c r="K4" s="10"/>
      <c r="L4" s="10"/>
    </row>
    <row r="5" s="1" customFormat="1" ht="14.25" customHeight="1" spans="1:12">
      <c r="A5" s="15"/>
      <c r="B5" s="10"/>
      <c r="C5" s="28"/>
      <c r="D5" s="29"/>
      <c r="E5" s="13"/>
      <c r="F5" s="13"/>
      <c r="G5" s="10"/>
      <c r="H5" s="10"/>
      <c r="I5" s="10"/>
      <c r="J5" s="10"/>
      <c r="K5" s="10"/>
      <c r="L5" s="10"/>
    </row>
    <row r="6" s="1" customFormat="1" ht="14.25" customHeight="1" spans="1:12">
      <c r="A6" s="15"/>
      <c r="B6" s="10"/>
      <c r="C6" s="28"/>
      <c r="D6" s="29"/>
      <c r="E6" s="30"/>
      <c r="F6" s="13"/>
      <c r="G6" s="10"/>
      <c r="H6" s="10"/>
      <c r="I6" s="32"/>
      <c r="J6" s="10"/>
      <c r="K6" s="10"/>
      <c r="L6" s="10"/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371</v>
      </c>
      <c r="B10" s="17"/>
      <c r="C10" s="17"/>
      <c r="D10" s="17"/>
      <c r="E10" s="18"/>
      <c r="F10" s="19"/>
      <c r="G10" s="31"/>
      <c r="H10" s="16" t="s">
        <v>372</v>
      </c>
      <c r="I10" s="17"/>
      <c r="J10" s="17"/>
      <c r="K10" s="17"/>
      <c r="L10" s="24"/>
    </row>
    <row r="11" s="1" customFormat="1" ht="72.95" customHeight="1" spans="1:12">
      <c r="A11" s="20" t="s">
        <v>373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374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298</v>
      </c>
      <c r="B2" s="6" t="s">
        <v>303</v>
      </c>
      <c r="C2" s="6" t="s">
        <v>340</v>
      </c>
      <c r="D2" s="6" t="s">
        <v>301</v>
      </c>
      <c r="E2" s="6" t="s">
        <v>302</v>
      </c>
      <c r="F2" s="5" t="s">
        <v>375</v>
      </c>
      <c r="G2" s="5" t="s">
        <v>322</v>
      </c>
      <c r="H2" s="7" t="s">
        <v>323</v>
      </c>
      <c r="I2" s="22" t="s">
        <v>325</v>
      </c>
    </row>
    <row r="3" s="2" customFormat="1" ht="18" customHeight="1" spans="1:9">
      <c r="A3" s="5"/>
      <c r="B3" s="8"/>
      <c r="C3" s="8"/>
      <c r="D3" s="8"/>
      <c r="E3" s="8"/>
      <c r="F3" s="5" t="s">
        <v>376</v>
      </c>
      <c r="G3" s="5" t="s">
        <v>326</v>
      </c>
      <c r="H3" s="9"/>
      <c r="I3" s="23"/>
    </row>
    <row r="4" s="1" customFormat="1" ht="14.25" customHeight="1" spans="1:9">
      <c r="A4" s="10">
        <v>3</v>
      </c>
      <c r="B4" s="10"/>
      <c r="C4" s="11"/>
      <c r="D4" s="12"/>
      <c r="E4" s="13"/>
      <c r="F4" s="14"/>
      <c r="G4" s="14"/>
      <c r="H4" s="14"/>
      <c r="I4" s="10"/>
    </row>
    <row r="5" s="1" customFormat="1" ht="14.25" customHeight="1" spans="1:9">
      <c r="A5" s="10">
        <v>4</v>
      </c>
      <c r="B5" s="10"/>
      <c r="C5" s="11"/>
      <c r="D5" s="12"/>
      <c r="E5" s="13"/>
      <c r="F5" s="14"/>
      <c r="G5" s="14"/>
      <c r="H5" s="14"/>
      <c r="I5" s="10"/>
    </row>
    <row r="6" s="1" customFormat="1" ht="14.25" customHeight="1" spans="1:9">
      <c r="A6" s="15"/>
      <c r="B6" s="15"/>
      <c r="C6" s="10"/>
      <c r="D6" s="15"/>
      <c r="E6" s="15"/>
      <c r="F6" s="15"/>
      <c r="G6" s="15"/>
      <c r="H6" s="15"/>
      <c r="I6" s="15"/>
    </row>
    <row r="7" s="1" customFormat="1" ht="14.25" customHeight="1" spans="1:9">
      <c r="A7" s="15"/>
      <c r="B7" s="15"/>
      <c r="C7" s="15"/>
      <c r="D7" s="15"/>
      <c r="E7" s="15"/>
      <c r="F7" s="15"/>
      <c r="G7" s="15"/>
      <c r="H7" s="15"/>
      <c r="I7" s="15"/>
    </row>
    <row r="8" s="1" customFormat="1" ht="14.25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3" customFormat="1" ht="29.25" customHeight="1" spans="1:9">
      <c r="A10" s="16" t="s">
        <v>359</v>
      </c>
      <c r="B10" s="17"/>
      <c r="C10" s="17"/>
      <c r="D10" s="18"/>
      <c r="E10" s="19"/>
      <c r="F10" s="16" t="s">
        <v>377</v>
      </c>
      <c r="G10" s="17"/>
      <c r="H10" s="18"/>
      <c r="I10" s="24"/>
    </row>
    <row r="11" s="1" customFormat="1" ht="51.95" customHeight="1" spans="1:9">
      <c r="A11" s="20" t="s">
        <v>378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38">
        <v>13</v>
      </c>
      <c r="D5" s="38">
        <v>0</v>
      </c>
      <c r="E5" s="38">
        <v>1</v>
      </c>
      <c r="F5" s="498">
        <v>0</v>
      </c>
      <c r="G5" s="498">
        <v>1</v>
      </c>
      <c r="H5" s="38">
        <v>1</v>
      </c>
      <c r="I5" s="506">
        <v>2</v>
      </c>
    </row>
    <row r="6" ht="27.95" customHeight="1" spans="2:9">
      <c r="B6" s="497" t="s">
        <v>44</v>
      </c>
      <c r="C6" s="38">
        <v>20</v>
      </c>
      <c r="D6" s="38">
        <v>0</v>
      </c>
      <c r="E6" s="38">
        <v>1</v>
      </c>
      <c r="F6" s="498">
        <v>1</v>
      </c>
      <c r="G6" s="498">
        <v>2</v>
      </c>
      <c r="H6" s="38">
        <v>2</v>
      </c>
      <c r="I6" s="506">
        <v>3</v>
      </c>
    </row>
    <row r="7" ht="27.95" customHeight="1" spans="2:9">
      <c r="B7" s="497" t="s">
        <v>45</v>
      </c>
      <c r="C7" s="38">
        <v>32</v>
      </c>
      <c r="D7" s="38">
        <v>0</v>
      </c>
      <c r="E7" s="38">
        <v>1</v>
      </c>
      <c r="F7" s="498">
        <v>2</v>
      </c>
      <c r="G7" s="498">
        <v>3</v>
      </c>
      <c r="H7" s="38">
        <v>3</v>
      </c>
      <c r="I7" s="506">
        <v>4</v>
      </c>
    </row>
    <row r="8" ht="27.95" customHeight="1" spans="2:9">
      <c r="B8" s="497" t="s">
        <v>46</v>
      </c>
      <c r="C8" s="38">
        <v>50</v>
      </c>
      <c r="D8" s="38">
        <v>1</v>
      </c>
      <c r="E8" s="38">
        <v>2</v>
      </c>
      <c r="F8" s="498">
        <v>3</v>
      </c>
      <c r="G8" s="498">
        <v>4</v>
      </c>
      <c r="H8" s="38">
        <v>5</v>
      </c>
      <c r="I8" s="506">
        <v>6</v>
      </c>
    </row>
    <row r="9" ht="27.95" customHeight="1" spans="2:9">
      <c r="B9" s="497" t="s">
        <v>47</v>
      </c>
      <c r="C9" s="38">
        <v>80</v>
      </c>
      <c r="D9" s="38">
        <v>2</v>
      </c>
      <c r="E9" s="38">
        <v>3</v>
      </c>
      <c r="F9" s="498">
        <v>5</v>
      </c>
      <c r="G9" s="498">
        <v>6</v>
      </c>
      <c r="H9" s="38">
        <v>7</v>
      </c>
      <c r="I9" s="506">
        <v>8</v>
      </c>
    </row>
    <row r="10" ht="27.95" customHeight="1" spans="2:9">
      <c r="B10" s="497" t="s">
        <v>48</v>
      </c>
      <c r="C10" s="38">
        <v>125</v>
      </c>
      <c r="D10" s="38">
        <v>3</v>
      </c>
      <c r="E10" s="38">
        <v>4</v>
      </c>
      <c r="F10" s="498">
        <v>7</v>
      </c>
      <c r="G10" s="498">
        <v>8</v>
      </c>
      <c r="H10" s="38">
        <v>10</v>
      </c>
      <c r="I10" s="506">
        <v>11</v>
      </c>
    </row>
    <row r="11" ht="27.95" customHeight="1" spans="2:9">
      <c r="B11" s="497" t="s">
        <v>49</v>
      </c>
      <c r="C11" s="38">
        <v>200</v>
      </c>
      <c r="D11" s="38">
        <v>5</v>
      </c>
      <c r="E11" s="38">
        <v>6</v>
      </c>
      <c r="F11" s="498">
        <v>10</v>
      </c>
      <c r="G11" s="498">
        <v>11</v>
      </c>
      <c r="H11" s="38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B21" sqref="B21:D21"/>
    </sheetView>
  </sheetViews>
  <sheetFormatPr defaultColWidth="10.375" defaultRowHeight="16.5" customHeight="1"/>
  <cols>
    <col min="1" max="1" width="11.125" style="287" customWidth="1"/>
    <col min="2" max="9" width="10.375" style="287"/>
    <col min="10" max="10" width="8.875" style="287" customWidth="1"/>
    <col min="11" max="11" width="12" style="287" customWidth="1"/>
    <col min="12" max="16384" width="10.375" style="287"/>
  </cols>
  <sheetData>
    <row r="1" ht="21" spans="1:11">
      <c r="A1" s="411" t="s">
        <v>52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8" t="s">
        <v>58</v>
      </c>
      <c r="J2" s="368"/>
      <c r="K2" s="369"/>
    </row>
    <row r="3" ht="14.25" spans="1:11">
      <c r="A3" s="293" t="s">
        <v>59</v>
      </c>
      <c r="B3" s="412"/>
      <c r="C3" s="413"/>
      <c r="D3" s="296" t="s">
        <v>60</v>
      </c>
      <c r="E3" s="297"/>
      <c r="F3" s="297"/>
      <c r="G3" s="298"/>
      <c r="H3" s="296" t="s">
        <v>61</v>
      </c>
      <c r="I3" s="297"/>
      <c r="J3" s="297"/>
      <c r="K3" s="298"/>
    </row>
    <row r="4" ht="14.25" spans="1:11">
      <c r="A4" s="299" t="s">
        <v>62</v>
      </c>
      <c r="B4" s="414" t="s">
        <v>63</v>
      </c>
      <c r="C4" s="415"/>
      <c r="D4" s="299" t="s">
        <v>64</v>
      </c>
      <c r="E4" s="302"/>
      <c r="F4" s="416">
        <v>45955</v>
      </c>
      <c r="G4" s="417"/>
      <c r="H4" s="299" t="s">
        <v>65</v>
      </c>
      <c r="I4" s="302"/>
      <c r="J4" s="324" t="s">
        <v>66</v>
      </c>
      <c r="K4" s="370" t="s">
        <v>67</v>
      </c>
    </row>
    <row r="5" ht="14.25" spans="1:11">
      <c r="A5" s="305" t="s">
        <v>68</v>
      </c>
      <c r="B5" s="418" t="s">
        <v>69</v>
      </c>
      <c r="C5" s="419"/>
      <c r="D5" s="299" t="s">
        <v>70</v>
      </c>
      <c r="E5" s="302"/>
      <c r="F5" s="416">
        <v>45937</v>
      </c>
      <c r="G5" s="417"/>
      <c r="H5" s="299" t="s">
        <v>71</v>
      </c>
      <c r="I5" s="302"/>
      <c r="J5" s="324" t="s">
        <v>66</v>
      </c>
      <c r="K5" s="370" t="s">
        <v>67</v>
      </c>
    </row>
    <row r="6" ht="14.25" spans="1:11">
      <c r="A6" s="299" t="s">
        <v>72</v>
      </c>
      <c r="B6" s="420">
        <v>1</v>
      </c>
      <c r="C6" s="370">
        <v>3</v>
      </c>
      <c r="D6" s="305" t="s">
        <v>73</v>
      </c>
      <c r="E6" s="326"/>
      <c r="F6" s="416">
        <v>45947</v>
      </c>
      <c r="G6" s="417"/>
      <c r="H6" s="299" t="s">
        <v>74</v>
      </c>
      <c r="I6" s="302"/>
      <c r="J6" s="324" t="s">
        <v>66</v>
      </c>
      <c r="K6" s="370" t="s">
        <v>67</v>
      </c>
    </row>
    <row r="7" ht="14.25" spans="1:11">
      <c r="A7" s="299" t="s">
        <v>75</v>
      </c>
      <c r="B7" s="421">
        <v>115</v>
      </c>
      <c r="C7" s="422"/>
      <c r="D7" s="305" t="s">
        <v>76</v>
      </c>
      <c r="E7" s="325"/>
      <c r="F7" s="416">
        <v>45950</v>
      </c>
      <c r="G7" s="417"/>
      <c r="H7" s="299" t="s">
        <v>77</v>
      </c>
      <c r="I7" s="302"/>
      <c r="J7" s="324" t="s">
        <v>66</v>
      </c>
      <c r="K7" s="370" t="s">
        <v>67</v>
      </c>
    </row>
    <row r="8" ht="15" spans="1:11">
      <c r="A8" s="310" t="s">
        <v>78</v>
      </c>
      <c r="B8" s="311" t="s">
        <v>79</v>
      </c>
      <c r="C8" s="312"/>
      <c r="D8" s="313" t="s">
        <v>80</v>
      </c>
      <c r="E8" s="314"/>
      <c r="F8" s="315">
        <v>45952</v>
      </c>
      <c r="G8" s="316"/>
      <c r="H8" s="313" t="s">
        <v>81</v>
      </c>
      <c r="I8" s="314"/>
      <c r="J8" s="335" t="s">
        <v>66</v>
      </c>
      <c r="K8" s="379" t="s">
        <v>67</v>
      </c>
    </row>
    <row r="9" ht="15" spans="1:11">
      <c r="A9" s="423" t="s">
        <v>82</v>
      </c>
      <c r="B9" s="424"/>
      <c r="C9" s="424"/>
      <c r="D9" s="424"/>
      <c r="E9" s="424"/>
      <c r="F9" s="424"/>
      <c r="G9" s="424"/>
      <c r="H9" s="424"/>
      <c r="I9" s="424"/>
      <c r="J9" s="424"/>
      <c r="K9" s="471"/>
    </row>
    <row r="10" ht="15" spans="1:11">
      <c r="A10" s="425" t="s">
        <v>83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72"/>
    </row>
    <row r="11" ht="14.25" spans="1:11">
      <c r="A11" s="427" t="s">
        <v>84</v>
      </c>
      <c r="B11" s="428" t="s">
        <v>85</v>
      </c>
      <c r="C11" s="418" t="s">
        <v>86</v>
      </c>
      <c r="D11" s="429"/>
      <c r="E11" s="430" t="s">
        <v>87</v>
      </c>
      <c r="F11" s="428" t="s">
        <v>85</v>
      </c>
      <c r="G11" s="418" t="s">
        <v>86</v>
      </c>
      <c r="H11" s="418" t="s">
        <v>88</v>
      </c>
      <c r="I11" s="430" t="s">
        <v>89</v>
      </c>
      <c r="J11" s="428" t="s">
        <v>85</v>
      </c>
      <c r="K11" s="419" t="s">
        <v>86</v>
      </c>
    </row>
    <row r="12" ht="14.25" spans="1:11">
      <c r="A12" s="305" t="s">
        <v>90</v>
      </c>
      <c r="B12" s="323" t="s">
        <v>85</v>
      </c>
      <c r="C12" s="324" t="s">
        <v>86</v>
      </c>
      <c r="D12" s="325"/>
      <c r="E12" s="326" t="s">
        <v>91</v>
      </c>
      <c r="F12" s="323" t="s">
        <v>85</v>
      </c>
      <c r="G12" s="324" t="s">
        <v>86</v>
      </c>
      <c r="H12" s="324" t="s">
        <v>88</v>
      </c>
      <c r="I12" s="326" t="s">
        <v>92</v>
      </c>
      <c r="J12" s="323" t="s">
        <v>85</v>
      </c>
      <c r="K12" s="370" t="s">
        <v>86</v>
      </c>
    </row>
    <row r="13" ht="14.25" spans="1:11">
      <c r="A13" s="305" t="s">
        <v>93</v>
      </c>
      <c r="B13" s="323" t="s">
        <v>85</v>
      </c>
      <c r="C13" s="324" t="s">
        <v>86</v>
      </c>
      <c r="D13" s="325"/>
      <c r="E13" s="326" t="s">
        <v>94</v>
      </c>
      <c r="F13" s="324" t="s">
        <v>95</v>
      </c>
      <c r="G13" s="324" t="s">
        <v>96</v>
      </c>
      <c r="H13" s="324" t="s">
        <v>88</v>
      </c>
      <c r="I13" s="326" t="s">
        <v>97</v>
      </c>
      <c r="J13" s="323" t="s">
        <v>85</v>
      </c>
      <c r="K13" s="370" t="s">
        <v>86</v>
      </c>
    </row>
    <row r="14" ht="15" spans="1:11">
      <c r="A14" s="313" t="s">
        <v>98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72"/>
    </row>
    <row r="15" ht="15" spans="1:11">
      <c r="A15" s="425" t="s">
        <v>99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72"/>
    </row>
    <row r="16" ht="14.25" spans="1:11">
      <c r="A16" s="431" t="s">
        <v>100</v>
      </c>
      <c r="B16" s="418" t="s">
        <v>95</v>
      </c>
      <c r="C16" s="418" t="s">
        <v>96</v>
      </c>
      <c r="D16" s="432"/>
      <c r="E16" s="433" t="s">
        <v>101</v>
      </c>
      <c r="F16" s="418" t="s">
        <v>95</v>
      </c>
      <c r="G16" s="418" t="s">
        <v>96</v>
      </c>
      <c r="H16" s="434"/>
      <c r="I16" s="433" t="s">
        <v>102</v>
      </c>
      <c r="J16" s="418" t="s">
        <v>95</v>
      </c>
      <c r="K16" s="419" t="s">
        <v>96</v>
      </c>
    </row>
    <row r="17" customHeight="1" spans="1:22">
      <c r="A17" s="341" t="s">
        <v>103</v>
      </c>
      <c r="B17" s="324" t="s">
        <v>95</v>
      </c>
      <c r="C17" s="324" t="s">
        <v>96</v>
      </c>
      <c r="D17" s="300"/>
      <c r="E17" s="342" t="s">
        <v>104</v>
      </c>
      <c r="F17" s="324" t="s">
        <v>95</v>
      </c>
      <c r="G17" s="324" t="s">
        <v>96</v>
      </c>
      <c r="H17" s="435"/>
      <c r="I17" s="342" t="s">
        <v>105</v>
      </c>
      <c r="J17" s="324" t="s">
        <v>95</v>
      </c>
      <c r="K17" s="370" t="s">
        <v>96</v>
      </c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</row>
    <row r="18" ht="18" customHeight="1" spans="1:11">
      <c r="A18" s="436" t="s">
        <v>106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4"/>
    </row>
    <row r="19" s="410" customFormat="1" ht="18" customHeight="1" spans="1:11">
      <c r="A19" s="425" t="s">
        <v>107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72"/>
    </row>
    <row r="20" customHeight="1" spans="1:11">
      <c r="A20" s="438" t="s">
        <v>108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5"/>
    </row>
    <row r="21" ht="21.75" customHeight="1" spans="1:11">
      <c r="A21" s="440" t="s">
        <v>109</v>
      </c>
      <c r="B21" s="124" t="s">
        <v>110</v>
      </c>
      <c r="C21" s="124" t="s">
        <v>111</v>
      </c>
      <c r="D21" s="124" t="s">
        <v>112</v>
      </c>
      <c r="E21" s="124" t="s">
        <v>113</v>
      </c>
      <c r="F21" s="124" t="s">
        <v>114</v>
      </c>
      <c r="G21" s="441" t="s">
        <v>115</v>
      </c>
      <c r="H21" s="342" t="s">
        <v>116</v>
      </c>
      <c r="I21" s="342"/>
      <c r="J21" s="342"/>
      <c r="K21" s="382" t="s">
        <v>117</v>
      </c>
    </row>
    <row r="22" ht="29" customHeight="1" spans="1:11">
      <c r="A22" s="442" t="s">
        <v>118</v>
      </c>
      <c r="B22" s="443">
        <v>1</v>
      </c>
      <c r="C22" s="443">
        <v>1</v>
      </c>
      <c r="D22" s="443">
        <v>1</v>
      </c>
      <c r="E22" s="444"/>
      <c r="F22" s="444"/>
      <c r="G22" s="444"/>
      <c r="H22" s="444"/>
      <c r="I22" s="446"/>
      <c r="J22" s="446"/>
      <c r="K22" s="476"/>
    </row>
    <row r="23" ht="23" customHeight="1" spans="1:11">
      <c r="A23" s="32"/>
      <c r="B23" s="444"/>
      <c r="C23" s="444"/>
      <c r="D23" s="444"/>
      <c r="E23" s="444"/>
      <c r="F23" s="444"/>
      <c r="G23" s="444"/>
      <c r="H23" s="444"/>
      <c r="I23" s="446"/>
      <c r="J23" s="446"/>
      <c r="K23" s="476"/>
    </row>
    <row r="24" ht="23" customHeight="1" spans="1:11">
      <c r="A24" s="444"/>
      <c r="B24" s="444"/>
      <c r="C24" s="444"/>
      <c r="D24" s="444"/>
      <c r="E24" s="444"/>
      <c r="F24" s="444"/>
      <c r="G24" s="444"/>
      <c r="H24" s="445"/>
      <c r="I24" s="446"/>
      <c r="J24" s="446"/>
      <c r="K24" s="476"/>
    </row>
    <row r="25" ht="23" customHeight="1" spans="1:11">
      <c r="A25" s="444"/>
      <c r="B25" s="444"/>
      <c r="C25" s="444"/>
      <c r="D25" s="444"/>
      <c r="E25" s="444"/>
      <c r="F25" s="444"/>
      <c r="G25" s="444"/>
      <c r="H25" s="445"/>
      <c r="I25" s="446"/>
      <c r="J25" s="446"/>
      <c r="K25" s="476"/>
    </row>
    <row r="26" ht="23" customHeight="1" spans="1:11">
      <c r="A26" s="309"/>
      <c r="B26" s="444"/>
      <c r="C26" s="444"/>
      <c r="D26" s="444"/>
      <c r="E26" s="444"/>
      <c r="F26" s="444"/>
      <c r="G26" s="444"/>
      <c r="H26" s="445"/>
      <c r="I26" s="446"/>
      <c r="J26" s="446"/>
      <c r="K26" s="476"/>
    </row>
    <row r="27" ht="23" customHeight="1" spans="1:11">
      <c r="A27" s="309"/>
      <c r="B27" s="446"/>
      <c r="C27" s="446"/>
      <c r="D27" s="446"/>
      <c r="E27" s="446"/>
      <c r="F27" s="446"/>
      <c r="G27" s="446"/>
      <c r="H27" s="445"/>
      <c r="I27" s="446"/>
      <c r="J27" s="446"/>
      <c r="K27" s="477"/>
    </row>
    <row r="28" ht="23" customHeight="1" spans="1:11">
      <c r="A28" s="309"/>
      <c r="B28" s="446"/>
      <c r="C28" s="446"/>
      <c r="D28" s="446"/>
      <c r="E28" s="446"/>
      <c r="F28" s="446"/>
      <c r="G28" s="446"/>
      <c r="H28" s="445"/>
      <c r="I28" s="446"/>
      <c r="J28" s="446"/>
      <c r="K28" s="477"/>
    </row>
    <row r="29" ht="18" customHeight="1" spans="1:11">
      <c r="A29" s="447" t="s">
        <v>119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78"/>
    </row>
    <row r="30" ht="18.75" customHeight="1" spans="1:11">
      <c r="A30" s="449" t="s">
        <v>120</v>
      </c>
      <c r="B30" s="450"/>
      <c r="C30" s="450"/>
      <c r="D30" s="450"/>
      <c r="E30" s="450"/>
      <c r="F30" s="450"/>
      <c r="G30" s="450"/>
      <c r="H30" s="450"/>
      <c r="I30" s="450"/>
      <c r="J30" s="450"/>
      <c r="K30" s="479"/>
    </row>
    <row r="31" ht="18.75" customHeight="1" spans="1:11">
      <c r="A31" s="451"/>
      <c r="B31" s="452"/>
      <c r="C31" s="452"/>
      <c r="D31" s="452"/>
      <c r="E31" s="452"/>
      <c r="F31" s="452"/>
      <c r="G31" s="452"/>
      <c r="H31" s="452"/>
      <c r="I31" s="452"/>
      <c r="J31" s="452"/>
      <c r="K31" s="480"/>
    </row>
    <row r="32" ht="18" customHeight="1" spans="1:11">
      <c r="A32" s="447" t="s">
        <v>121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78"/>
    </row>
    <row r="33" ht="14.25" spans="1:11">
      <c r="A33" s="185" t="s">
        <v>122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216"/>
    </row>
    <row r="34" ht="15" spans="1:11">
      <c r="A34" s="145" t="s">
        <v>123</v>
      </c>
      <c r="B34" s="148"/>
      <c r="C34" s="324" t="s">
        <v>66</v>
      </c>
      <c r="D34" s="324" t="s">
        <v>67</v>
      </c>
      <c r="E34" s="453" t="s">
        <v>124</v>
      </c>
      <c r="F34" s="454"/>
      <c r="G34" s="454"/>
      <c r="H34" s="454"/>
      <c r="I34" s="454"/>
      <c r="J34" s="454"/>
      <c r="K34" s="481"/>
    </row>
    <row r="35" ht="15" spans="1:11">
      <c r="A35" s="455" t="s">
        <v>125</v>
      </c>
      <c r="B35" s="455"/>
      <c r="C35" s="455"/>
      <c r="D35" s="455"/>
      <c r="E35" s="455"/>
      <c r="F35" s="455"/>
      <c r="G35" s="455"/>
      <c r="H35" s="455"/>
      <c r="I35" s="455"/>
      <c r="J35" s="455"/>
      <c r="K35" s="455"/>
    </row>
    <row r="36" ht="21" customHeight="1" spans="1:11">
      <c r="A36" s="456" t="s">
        <v>126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82"/>
    </row>
    <row r="37" ht="21" customHeight="1" spans="1:11">
      <c r="A37" s="458" t="s">
        <v>127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83"/>
    </row>
    <row r="38" ht="21" customHeight="1" spans="1:11">
      <c r="A38" s="458" t="s">
        <v>128</v>
      </c>
      <c r="B38" s="459"/>
      <c r="C38" s="459"/>
      <c r="D38" s="459"/>
      <c r="E38" s="459"/>
      <c r="F38" s="459"/>
      <c r="G38" s="459"/>
      <c r="H38" s="459"/>
      <c r="I38" s="459"/>
      <c r="J38" s="459"/>
      <c r="K38" s="483"/>
    </row>
    <row r="39" ht="21" customHeight="1" spans="1:11">
      <c r="A39" s="458"/>
      <c r="B39" s="459"/>
      <c r="C39" s="459"/>
      <c r="D39" s="459"/>
      <c r="E39" s="459"/>
      <c r="F39" s="459"/>
      <c r="G39" s="459"/>
      <c r="H39" s="459"/>
      <c r="I39" s="459"/>
      <c r="J39" s="459"/>
      <c r="K39" s="483"/>
    </row>
    <row r="40" ht="21" customHeight="1" spans="1:11">
      <c r="A40" s="458"/>
      <c r="B40" s="459"/>
      <c r="C40" s="459"/>
      <c r="D40" s="459"/>
      <c r="E40" s="459"/>
      <c r="F40" s="459"/>
      <c r="G40" s="459"/>
      <c r="H40" s="459"/>
      <c r="I40" s="459"/>
      <c r="J40" s="459"/>
      <c r="K40" s="483"/>
    </row>
    <row r="41" ht="21" customHeight="1" spans="1:11">
      <c r="A41" s="458"/>
      <c r="B41" s="459"/>
      <c r="C41" s="459"/>
      <c r="D41" s="459"/>
      <c r="E41" s="459"/>
      <c r="F41" s="459"/>
      <c r="G41" s="459"/>
      <c r="H41" s="459"/>
      <c r="I41" s="459"/>
      <c r="J41" s="459"/>
      <c r="K41" s="483"/>
    </row>
    <row r="42" ht="21" customHeight="1" spans="1:11">
      <c r="A42" s="458"/>
      <c r="B42" s="459"/>
      <c r="C42" s="459"/>
      <c r="D42" s="459"/>
      <c r="E42" s="459"/>
      <c r="F42" s="459"/>
      <c r="G42" s="459"/>
      <c r="H42" s="459"/>
      <c r="I42" s="459"/>
      <c r="J42" s="459"/>
      <c r="K42" s="483"/>
    </row>
    <row r="43" ht="15" spans="1:11">
      <c r="A43" s="460" t="s">
        <v>129</v>
      </c>
      <c r="B43" s="461"/>
      <c r="C43" s="461"/>
      <c r="D43" s="461"/>
      <c r="E43" s="461"/>
      <c r="F43" s="461"/>
      <c r="G43" s="461"/>
      <c r="H43" s="461"/>
      <c r="I43" s="461"/>
      <c r="J43" s="461"/>
      <c r="K43" s="484"/>
    </row>
    <row r="44" ht="15" spans="1:11">
      <c r="A44" s="425" t="s">
        <v>130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72"/>
    </row>
    <row r="45" ht="14.25" spans="1:11">
      <c r="A45" s="431" t="s">
        <v>131</v>
      </c>
      <c r="B45" s="418" t="s">
        <v>95</v>
      </c>
      <c r="C45" s="418" t="s">
        <v>96</v>
      </c>
      <c r="D45" s="418" t="s">
        <v>88</v>
      </c>
      <c r="E45" s="433" t="s">
        <v>132</v>
      </c>
      <c r="F45" s="418" t="s">
        <v>95</v>
      </c>
      <c r="G45" s="418" t="s">
        <v>96</v>
      </c>
      <c r="H45" s="418" t="s">
        <v>88</v>
      </c>
      <c r="I45" s="433" t="s">
        <v>133</v>
      </c>
      <c r="J45" s="418" t="s">
        <v>95</v>
      </c>
      <c r="K45" s="419" t="s">
        <v>96</v>
      </c>
    </row>
    <row r="46" ht="14.25" spans="1:11">
      <c r="A46" s="341" t="s">
        <v>87</v>
      </c>
      <c r="B46" s="324" t="s">
        <v>95</v>
      </c>
      <c r="C46" s="324" t="s">
        <v>96</v>
      </c>
      <c r="D46" s="324" t="s">
        <v>88</v>
      </c>
      <c r="E46" s="342" t="s">
        <v>94</v>
      </c>
      <c r="F46" s="324" t="s">
        <v>95</v>
      </c>
      <c r="G46" s="324" t="s">
        <v>96</v>
      </c>
      <c r="H46" s="324" t="s">
        <v>88</v>
      </c>
      <c r="I46" s="342" t="s">
        <v>105</v>
      </c>
      <c r="J46" s="324" t="s">
        <v>95</v>
      </c>
      <c r="K46" s="370" t="s">
        <v>96</v>
      </c>
    </row>
    <row r="47" ht="15" spans="1:11">
      <c r="A47" s="313" t="s">
        <v>98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72"/>
    </row>
    <row r="48" ht="15" spans="1:11">
      <c r="A48" s="455" t="s">
        <v>134</v>
      </c>
      <c r="B48" s="455"/>
      <c r="C48" s="455"/>
      <c r="D48" s="455"/>
      <c r="E48" s="455"/>
      <c r="F48" s="455"/>
      <c r="G48" s="455"/>
      <c r="H48" s="455"/>
      <c r="I48" s="455"/>
      <c r="J48" s="455"/>
      <c r="K48" s="455"/>
    </row>
    <row r="49" ht="15" spans="1:11">
      <c r="A49" s="456"/>
      <c r="B49" s="457"/>
      <c r="C49" s="457"/>
      <c r="D49" s="457"/>
      <c r="E49" s="457"/>
      <c r="F49" s="457"/>
      <c r="G49" s="457"/>
      <c r="H49" s="457"/>
      <c r="I49" s="457"/>
      <c r="J49" s="457"/>
      <c r="K49" s="482"/>
    </row>
    <row r="50" ht="15" spans="1:11">
      <c r="A50" s="462" t="s">
        <v>135</v>
      </c>
      <c r="B50" s="463" t="s">
        <v>136</v>
      </c>
      <c r="C50" s="463"/>
      <c r="D50" s="291" t="s">
        <v>137</v>
      </c>
      <c r="E50" s="464" t="s">
        <v>138</v>
      </c>
      <c r="F50" s="465" t="s">
        <v>139</v>
      </c>
      <c r="G50" s="466">
        <v>45943</v>
      </c>
      <c r="H50" s="467" t="s">
        <v>140</v>
      </c>
      <c r="I50" s="485"/>
      <c r="J50" s="464" t="s">
        <v>141</v>
      </c>
      <c r="K50" s="486"/>
    </row>
    <row r="51" ht="15" spans="1:11">
      <c r="A51" s="468"/>
      <c r="B51" s="468"/>
      <c r="C51" s="468"/>
      <c r="D51" s="468"/>
      <c r="E51" s="468"/>
      <c r="F51" s="468"/>
      <c r="G51" s="468"/>
      <c r="H51" s="468"/>
      <c r="I51" s="468"/>
      <c r="J51" s="468"/>
      <c r="K51" s="468"/>
    </row>
    <row r="52" ht="15" spans="1:11">
      <c r="A52" s="469"/>
      <c r="B52" s="470"/>
      <c r="C52" s="470"/>
      <c r="D52" s="470"/>
      <c r="E52" s="470"/>
      <c r="F52" s="470"/>
      <c r="G52" s="470"/>
      <c r="H52" s="470"/>
      <c r="I52" s="470"/>
      <c r="J52" s="470"/>
      <c r="K52" s="487"/>
    </row>
    <row r="53" ht="15" spans="1:11">
      <c r="A53" s="462" t="s">
        <v>135</v>
      </c>
      <c r="B53" s="463" t="s">
        <v>136</v>
      </c>
      <c r="C53" s="463"/>
      <c r="D53" s="291" t="s">
        <v>137</v>
      </c>
      <c r="E53" s="464" t="s">
        <v>138</v>
      </c>
      <c r="F53" s="465" t="s">
        <v>139</v>
      </c>
      <c r="G53" s="466">
        <v>45943</v>
      </c>
      <c r="H53" s="467" t="s">
        <v>140</v>
      </c>
      <c r="I53" s="485"/>
      <c r="J53" s="464" t="s">
        <v>141</v>
      </c>
      <c r="K53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7"/>
  <sheetViews>
    <sheetView workbookViewId="0">
      <selection activeCell="N15" sqref="N15"/>
    </sheetView>
  </sheetViews>
  <sheetFormatPr defaultColWidth="9" defaultRowHeight="14.25"/>
  <cols>
    <col min="1" max="1" width="16.75" style="81" customWidth="1"/>
    <col min="2" max="2" width="4.875" style="81" customWidth="1"/>
    <col min="3" max="4" width="8.875" style="82" customWidth="1"/>
    <col min="5" max="9" width="8.875" style="81" customWidth="1"/>
    <col min="10" max="10" width="2.75" style="81" customWidth="1"/>
    <col min="11" max="11" width="9.15833333333333" style="81" customWidth="1"/>
    <col min="12" max="12" width="12.125" style="81" customWidth="1"/>
    <col min="13" max="16" width="9.75" style="81" customWidth="1"/>
    <col min="17" max="17" width="9.75" style="83" customWidth="1"/>
    <col min="18" max="255" width="9" style="81"/>
    <col min="256" max="16384" width="9" style="84"/>
  </cols>
  <sheetData>
    <row r="1" s="81" customFormat="1" ht="29" customHeight="1" spans="1:258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6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394" t="s">
        <v>62</v>
      </c>
      <c r="B2" s="394" t="s">
        <v>63</v>
      </c>
      <c r="C2" s="395"/>
      <c r="D2" s="394"/>
      <c r="E2" s="394" t="s">
        <v>68</v>
      </c>
      <c r="F2" s="396" t="s">
        <v>69</v>
      </c>
      <c r="G2" s="396"/>
      <c r="H2" s="396"/>
      <c r="I2" s="396"/>
      <c r="J2" s="261"/>
      <c r="K2" s="403" t="s">
        <v>57</v>
      </c>
      <c r="L2" s="404" t="s">
        <v>58</v>
      </c>
      <c r="M2" s="404"/>
      <c r="N2" s="404"/>
      <c r="O2" s="404"/>
      <c r="P2" s="404"/>
      <c r="Q2" s="123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25" customHeight="1" spans="1:258">
      <c r="A3" s="397" t="s">
        <v>143</v>
      </c>
      <c r="B3" s="398" t="s">
        <v>144</v>
      </c>
      <c r="C3" s="399"/>
      <c r="D3" s="398"/>
      <c r="E3" s="398"/>
      <c r="F3" s="398"/>
      <c r="G3" s="398"/>
      <c r="H3" s="398"/>
      <c r="I3" s="398"/>
      <c r="J3" s="261"/>
      <c r="K3" s="122" t="s">
        <v>145</v>
      </c>
      <c r="L3" s="122"/>
      <c r="M3" s="122"/>
      <c r="N3" s="122"/>
      <c r="O3" s="122"/>
      <c r="P3" s="122"/>
      <c r="Q3" s="123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25" customHeight="1" spans="1:258">
      <c r="A4" s="397"/>
      <c r="B4" s="400" t="s">
        <v>146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100" t="s">
        <v>115</v>
      </c>
      <c r="I4" s="100"/>
      <c r="J4" s="261"/>
      <c r="K4" s="281" t="s">
        <v>118</v>
      </c>
      <c r="L4" s="126" t="s">
        <v>147</v>
      </c>
      <c r="M4" s="126"/>
      <c r="N4" s="126" t="s">
        <v>148</v>
      </c>
      <c r="O4" s="126"/>
      <c r="P4" s="126"/>
      <c r="Q4" s="126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25" customHeight="1" spans="1:258">
      <c r="A5" s="397"/>
      <c r="B5" s="400"/>
      <c r="C5" s="263" t="s">
        <v>149</v>
      </c>
      <c r="D5" s="263" t="s">
        <v>150</v>
      </c>
      <c r="E5" s="263" t="s">
        <v>151</v>
      </c>
      <c r="F5" s="263" t="s">
        <v>152</v>
      </c>
      <c r="G5" s="263" t="s">
        <v>153</v>
      </c>
      <c r="H5" s="100" t="s">
        <v>154</v>
      </c>
      <c r="I5" s="100"/>
      <c r="J5" s="261"/>
      <c r="K5" s="405"/>
      <c r="L5" s="126" t="s">
        <v>110</v>
      </c>
      <c r="M5" s="126"/>
      <c r="N5" s="126" t="s">
        <v>110</v>
      </c>
      <c r="O5" s="236"/>
      <c r="P5" s="263"/>
      <c r="Q5" s="263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5" customHeight="1" spans="1:258">
      <c r="A6" s="101" t="s">
        <v>155</v>
      </c>
      <c r="B6" s="236"/>
      <c r="C6" s="105">
        <f>D6-2</f>
        <v>57.5</v>
      </c>
      <c r="D6" s="106">
        <v>59.5</v>
      </c>
      <c r="E6" s="105">
        <f>D6+2</f>
        <v>61.5</v>
      </c>
      <c r="F6" s="105">
        <f>E6+2</f>
        <v>63.5</v>
      </c>
      <c r="G6" s="105">
        <f>F6+1</f>
        <v>64.5</v>
      </c>
      <c r="H6" s="105">
        <f>G6+1</f>
        <v>65.5</v>
      </c>
      <c r="I6" s="114"/>
      <c r="J6" s="261"/>
      <c r="K6" s="126"/>
      <c r="L6" s="126" t="s">
        <v>156</v>
      </c>
      <c r="M6" s="406"/>
      <c r="N6" s="126" t="s">
        <v>157</v>
      </c>
      <c r="O6" s="126"/>
      <c r="P6" s="126"/>
      <c r="Q6" s="126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5" customHeight="1" spans="1:258">
      <c r="A7" s="101" t="s">
        <v>158</v>
      </c>
      <c r="B7" s="236"/>
      <c r="C7" s="105">
        <f t="shared" ref="C7:C9" si="0">D7-4</f>
        <v>86</v>
      </c>
      <c r="D7" s="106">
        <v>90</v>
      </c>
      <c r="E7" s="105">
        <f t="shared" ref="E7:E9" si="1">D7+4</f>
        <v>94</v>
      </c>
      <c r="F7" s="105">
        <f>E7+4</f>
        <v>98</v>
      </c>
      <c r="G7" s="105">
        <f t="shared" ref="G7:G9" si="2">F7+6</f>
        <v>104</v>
      </c>
      <c r="H7" s="105">
        <f>G7+6</f>
        <v>110</v>
      </c>
      <c r="I7" s="114"/>
      <c r="J7" s="261"/>
      <c r="K7" s="126"/>
      <c r="L7" s="126" t="s">
        <v>156</v>
      </c>
      <c r="M7" s="126"/>
      <c r="N7" s="126" t="s">
        <v>156</v>
      </c>
      <c r="O7" s="126"/>
      <c r="P7" s="126"/>
      <c r="Q7" s="126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5" customHeight="1" spans="1:258">
      <c r="A8" s="101" t="s">
        <v>159</v>
      </c>
      <c r="B8" s="236"/>
      <c r="C8" s="105">
        <f t="shared" si="0"/>
        <v>82</v>
      </c>
      <c r="D8" s="106">
        <v>86</v>
      </c>
      <c r="E8" s="105">
        <f t="shared" si="1"/>
        <v>90</v>
      </c>
      <c r="F8" s="105">
        <f>E8+5</f>
        <v>95</v>
      </c>
      <c r="G8" s="105">
        <f t="shared" si="2"/>
        <v>101</v>
      </c>
      <c r="H8" s="105">
        <f>G8+7</f>
        <v>108</v>
      </c>
      <c r="I8" s="114"/>
      <c r="J8" s="261"/>
      <c r="K8" s="126"/>
      <c r="L8" s="126" t="s">
        <v>156</v>
      </c>
      <c r="M8" s="126"/>
      <c r="N8" s="126" t="s">
        <v>156</v>
      </c>
      <c r="O8" s="126"/>
      <c r="P8" s="126"/>
      <c r="Q8" s="126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5" customHeight="1" spans="1:258">
      <c r="A9" s="101" t="s">
        <v>160</v>
      </c>
      <c r="B9" s="236"/>
      <c r="C9" s="105">
        <f t="shared" si="0"/>
        <v>88</v>
      </c>
      <c r="D9" s="106">
        <v>92</v>
      </c>
      <c r="E9" s="105">
        <f t="shared" si="1"/>
        <v>96</v>
      </c>
      <c r="F9" s="105">
        <f>E9+5</f>
        <v>101</v>
      </c>
      <c r="G9" s="105">
        <f t="shared" si="2"/>
        <v>107</v>
      </c>
      <c r="H9" s="105">
        <f>G9+7</f>
        <v>114</v>
      </c>
      <c r="I9" s="114"/>
      <c r="J9" s="261"/>
      <c r="K9" s="126"/>
      <c r="L9" s="126" t="s">
        <v>161</v>
      </c>
      <c r="M9" s="126"/>
      <c r="N9" s="126" t="s">
        <v>161</v>
      </c>
      <c r="O9" s="126"/>
      <c r="P9" s="126"/>
      <c r="Q9" s="126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5" customHeight="1" spans="1:258">
      <c r="A10" s="101" t="s">
        <v>162</v>
      </c>
      <c r="B10" s="236"/>
      <c r="C10" s="108">
        <f>D10-1</f>
        <v>37</v>
      </c>
      <c r="D10" s="108">
        <v>38</v>
      </c>
      <c r="E10" s="108">
        <f>D10+1</f>
        <v>39</v>
      </c>
      <c r="F10" s="108">
        <f>E10+1</f>
        <v>40</v>
      </c>
      <c r="G10" s="108">
        <f>F10+1.2</f>
        <v>41.2</v>
      </c>
      <c r="H10" s="108">
        <f>G10+1.2</f>
        <v>42.4</v>
      </c>
      <c r="I10" s="114"/>
      <c r="J10" s="261"/>
      <c r="K10" s="126"/>
      <c r="L10" s="126" t="s">
        <v>163</v>
      </c>
      <c r="M10" s="126"/>
      <c r="N10" s="126" t="s">
        <v>164</v>
      </c>
      <c r="O10" s="126"/>
      <c r="P10" s="126"/>
      <c r="Q10" s="126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5" customHeight="1" spans="1:258">
      <c r="A11" s="101" t="s">
        <v>165</v>
      </c>
      <c r="B11" s="236"/>
      <c r="C11" s="108">
        <f>D11-0.5</f>
        <v>16.5</v>
      </c>
      <c r="D11" s="108">
        <v>17</v>
      </c>
      <c r="E11" s="108">
        <f t="shared" ref="E11:H11" si="3">D11+0.5</f>
        <v>17.5</v>
      </c>
      <c r="F11" s="108">
        <f t="shared" si="3"/>
        <v>18</v>
      </c>
      <c r="G11" s="108">
        <f t="shared" si="3"/>
        <v>18.5</v>
      </c>
      <c r="H11" s="108">
        <f t="shared" si="3"/>
        <v>19</v>
      </c>
      <c r="I11" s="407"/>
      <c r="J11" s="261"/>
      <c r="K11" s="126"/>
      <c r="L11" s="126" t="s">
        <v>156</v>
      </c>
      <c r="M11" s="126"/>
      <c r="N11" s="126" t="s">
        <v>157</v>
      </c>
      <c r="O11" s="126"/>
      <c r="P11" s="126"/>
      <c r="Q11" s="126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5" customHeight="1" spans="1:258">
      <c r="A12" s="101" t="s">
        <v>166</v>
      </c>
      <c r="B12" s="236"/>
      <c r="C12" s="105">
        <f>D12-0.8</f>
        <v>15.2</v>
      </c>
      <c r="D12" s="106">
        <v>16</v>
      </c>
      <c r="E12" s="105">
        <f>D12+0.8</f>
        <v>16.8</v>
      </c>
      <c r="F12" s="105">
        <f>E12+0.8</f>
        <v>17.6</v>
      </c>
      <c r="G12" s="105">
        <f>F12+1.3</f>
        <v>18.9</v>
      </c>
      <c r="H12" s="105">
        <f>G12+1.3</f>
        <v>20.2</v>
      </c>
      <c r="I12" s="114"/>
      <c r="J12" s="261"/>
      <c r="K12" s="126"/>
      <c r="L12" s="126" t="s">
        <v>167</v>
      </c>
      <c r="M12" s="126"/>
      <c r="N12" s="126" t="s">
        <v>167</v>
      </c>
      <c r="O12" s="126"/>
      <c r="P12" s="126"/>
      <c r="Q12" s="126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5" customHeight="1" spans="1:258">
      <c r="A13" s="101" t="s">
        <v>168</v>
      </c>
      <c r="B13" s="236"/>
      <c r="C13" s="108">
        <f>D13-0.6</f>
        <v>14.4</v>
      </c>
      <c r="D13" s="106">
        <v>15</v>
      </c>
      <c r="E13" s="108">
        <f>D13+0.6</f>
        <v>15.6</v>
      </c>
      <c r="F13" s="108">
        <f>E13+0.6</f>
        <v>16.2</v>
      </c>
      <c r="G13" s="108">
        <f>F13+0.95</f>
        <v>17.15</v>
      </c>
      <c r="H13" s="108">
        <f>G13+0.95</f>
        <v>18.1</v>
      </c>
      <c r="I13" s="114"/>
      <c r="J13" s="261"/>
      <c r="K13" s="126"/>
      <c r="L13" s="126" t="s">
        <v>169</v>
      </c>
      <c r="M13" s="126"/>
      <c r="N13" s="126" t="s">
        <v>169</v>
      </c>
      <c r="O13" s="126"/>
      <c r="P13" s="126"/>
      <c r="Q13" s="126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5" customHeight="1" spans="1:258">
      <c r="A14" s="101" t="s">
        <v>170</v>
      </c>
      <c r="B14" s="236"/>
      <c r="C14" s="108">
        <f>D14-1</f>
        <v>38</v>
      </c>
      <c r="D14" s="106">
        <v>39</v>
      </c>
      <c r="E14" s="108">
        <f>D14+1</f>
        <v>40</v>
      </c>
      <c r="F14" s="108">
        <f>E14+1</f>
        <v>41</v>
      </c>
      <c r="G14" s="108">
        <f>F14+1.5</f>
        <v>42.5</v>
      </c>
      <c r="H14" s="108">
        <f>G14+1.5</f>
        <v>44</v>
      </c>
      <c r="I14" s="402"/>
      <c r="J14" s="261"/>
      <c r="K14" s="126"/>
      <c r="L14" s="126" t="s">
        <v>156</v>
      </c>
      <c r="M14" s="126"/>
      <c r="N14" s="126" t="s">
        <v>156</v>
      </c>
      <c r="O14" s="126"/>
      <c r="P14" s="126"/>
      <c r="Q14" s="126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ht="25" customHeight="1" spans="1:17">
      <c r="A15" s="401"/>
      <c r="B15" s="236"/>
      <c r="C15" s="402"/>
      <c r="D15" s="402"/>
      <c r="E15" s="235"/>
      <c r="F15" s="402"/>
      <c r="G15" s="402"/>
      <c r="H15" s="402"/>
      <c r="I15" s="402"/>
      <c r="K15" s="236"/>
      <c r="L15" s="126"/>
      <c r="M15" s="236"/>
      <c r="N15" s="126"/>
      <c r="O15" s="236"/>
      <c r="P15" s="236"/>
      <c r="Q15" s="409"/>
    </row>
    <row r="16" spans="5:5">
      <c r="E16" s="82"/>
    </row>
    <row r="17" spans="11:16">
      <c r="K17" s="129" t="s">
        <v>171</v>
      </c>
      <c r="L17" s="408">
        <v>45943</v>
      </c>
      <c r="M17" s="129" t="s">
        <v>172</v>
      </c>
      <c r="N17" s="129" t="s">
        <v>138</v>
      </c>
      <c r="O17" s="129" t="s">
        <v>173</v>
      </c>
      <c r="P17" s="81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4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287" customWidth="1"/>
    <col min="2" max="6" width="10" style="287"/>
    <col min="7" max="7" width="10.125" style="287"/>
    <col min="8" max="16384" width="10" style="287"/>
  </cols>
  <sheetData>
    <row r="1" ht="22.5" customHeight="1" spans="1:11">
      <c r="A1" s="288" t="s">
        <v>174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7.25" customHeight="1" spans="1:11">
      <c r="A2" s="289" t="s">
        <v>53</v>
      </c>
      <c r="B2" s="290" t="s">
        <v>175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8" t="s">
        <v>58</v>
      </c>
      <c r="J2" s="368"/>
      <c r="K2" s="369"/>
    </row>
    <row r="3" customHeight="1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6" t="s">
        <v>61</v>
      </c>
      <c r="I3" s="297"/>
      <c r="J3" s="297"/>
      <c r="K3" s="298"/>
    </row>
    <row r="4" customHeight="1" spans="1:11">
      <c r="A4" s="299" t="s">
        <v>62</v>
      </c>
      <c r="B4" s="300"/>
      <c r="C4" s="301"/>
      <c r="D4" s="299" t="s">
        <v>64</v>
      </c>
      <c r="E4" s="302"/>
      <c r="F4" s="303"/>
      <c r="G4" s="304"/>
      <c r="H4" s="299" t="s">
        <v>176</v>
      </c>
      <c r="I4" s="302"/>
      <c r="J4" s="324" t="s">
        <v>66</v>
      </c>
      <c r="K4" s="370" t="s">
        <v>67</v>
      </c>
    </row>
    <row r="5" customHeight="1" spans="1:11">
      <c r="A5" s="305" t="s">
        <v>68</v>
      </c>
      <c r="B5" s="306"/>
      <c r="C5" s="307"/>
      <c r="D5" s="299" t="s">
        <v>177</v>
      </c>
      <c r="E5" s="302"/>
      <c r="F5" s="300"/>
      <c r="G5" s="301"/>
      <c r="H5" s="299" t="s">
        <v>178</v>
      </c>
      <c r="I5" s="302"/>
      <c r="J5" s="324" t="s">
        <v>66</v>
      </c>
      <c r="K5" s="370" t="s">
        <v>67</v>
      </c>
    </row>
    <row r="6" customHeight="1" spans="1:11">
      <c r="A6" s="299" t="s">
        <v>72</v>
      </c>
      <c r="B6" s="308"/>
      <c r="C6" s="307"/>
      <c r="D6" s="299" t="s">
        <v>179</v>
      </c>
      <c r="E6" s="302"/>
      <c r="F6" s="300"/>
      <c r="G6" s="301"/>
      <c r="H6" s="299" t="s">
        <v>180</v>
      </c>
      <c r="I6" s="302"/>
      <c r="J6" s="302"/>
      <c r="K6" s="371"/>
    </row>
    <row r="7" customHeight="1" spans="1:11">
      <c r="A7" s="299" t="s">
        <v>75</v>
      </c>
      <c r="B7" s="300"/>
      <c r="C7" s="301"/>
      <c r="D7" s="299" t="s">
        <v>181</v>
      </c>
      <c r="E7" s="302"/>
      <c r="F7" s="300"/>
      <c r="G7" s="301"/>
      <c r="H7" s="309"/>
      <c r="I7" s="324"/>
      <c r="J7" s="324"/>
      <c r="K7" s="370"/>
    </row>
    <row r="8" customHeight="1" spans="1:11">
      <c r="A8" s="310" t="s">
        <v>78</v>
      </c>
      <c r="B8" s="311"/>
      <c r="C8" s="312"/>
      <c r="D8" s="313" t="s">
        <v>80</v>
      </c>
      <c r="E8" s="314"/>
      <c r="F8" s="315"/>
      <c r="G8" s="316"/>
      <c r="H8" s="313"/>
      <c r="I8" s="314"/>
      <c r="J8" s="314"/>
      <c r="K8" s="372"/>
    </row>
    <row r="9" customHeight="1" spans="1:11">
      <c r="A9" s="317" t="s">
        <v>182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84</v>
      </c>
      <c r="B10" s="319" t="s">
        <v>85</v>
      </c>
      <c r="C10" s="320" t="s">
        <v>86</v>
      </c>
      <c r="D10" s="321"/>
      <c r="E10" s="322" t="s">
        <v>89</v>
      </c>
      <c r="F10" s="319" t="s">
        <v>85</v>
      </c>
      <c r="G10" s="320" t="s">
        <v>86</v>
      </c>
      <c r="H10" s="319"/>
      <c r="I10" s="322" t="s">
        <v>87</v>
      </c>
      <c r="J10" s="319" t="s">
        <v>85</v>
      </c>
      <c r="K10" s="373" t="s">
        <v>86</v>
      </c>
    </row>
    <row r="11" customHeight="1" spans="1:11">
      <c r="A11" s="305" t="s">
        <v>90</v>
      </c>
      <c r="B11" s="323" t="s">
        <v>85</v>
      </c>
      <c r="C11" s="324" t="s">
        <v>86</v>
      </c>
      <c r="D11" s="325"/>
      <c r="E11" s="326" t="s">
        <v>92</v>
      </c>
      <c r="F11" s="323" t="s">
        <v>85</v>
      </c>
      <c r="G11" s="324" t="s">
        <v>86</v>
      </c>
      <c r="H11" s="323"/>
      <c r="I11" s="326" t="s">
        <v>97</v>
      </c>
      <c r="J11" s="323" t="s">
        <v>85</v>
      </c>
      <c r="K11" s="370" t="s">
        <v>86</v>
      </c>
    </row>
    <row r="12" customHeight="1" spans="1:11">
      <c r="A12" s="313" t="s">
        <v>124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72"/>
    </row>
    <row r="13" customHeight="1" spans="1:11">
      <c r="A13" s="327" t="s">
        <v>183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184</v>
      </c>
      <c r="B14" s="329"/>
      <c r="C14" s="329"/>
      <c r="D14" s="329"/>
      <c r="E14" s="329"/>
      <c r="F14" s="329"/>
      <c r="G14" s="329"/>
      <c r="H14" s="329"/>
      <c r="I14" s="374"/>
      <c r="J14" s="374"/>
      <c r="K14" s="375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6"/>
      <c r="J15" s="377"/>
      <c r="K15" s="378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79"/>
    </row>
    <row r="17" customHeight="1" spans="1:11">
      <c r="A17" s="327" t="s">
        <v>185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186</v>
      </c>
      <c r="B18" s="329"/>
      <c r="C18" s="329"/>
      <c r="D18" s="329"/>
      <c r="E18" s="329"/>
      <c r="F18" s="329"/>
      <c r="G18" s="329"/>
      <c r="H18" s="329"/>
      <c r="I18" s="374"/>
      <c r="J18" s="374"/>
      <c r="K18" s="375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6"/>
      <c r="J19" s="377"/>
      <c r="K19" s="378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79"/>
    </row>
    <row r="21" customHeight="1" spans="1:11">
      <c r="A21" s="336" t="s">
        <v>121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202"/>
    </row>
    <row r="23" customHeight="1" spans="1:11">
      <c r="A23" s="145" t="s">
        <v>123</v>
      </c>
      <c r="B23" s="148"/>
      <c r="C23" s="324" t="s">
        <v>66</v>
      </c>
      <c r="D23" s="324" t="s">
        <v>67</v>
      </c>
      <c r="E23" s="144"/>
      <c r="F23" s="144"/>
      <c r="G23" s="144"/>
      <c r="H23" s="144"/>
      <c r="I23" s="144"/>
      <c r="J23" s="144"/>
      <c r="K23" s="195"/>
    </row>
    <row r="24" customHeight="1" spans="1:11">
      <c r="A24" s="337" t="s">
        <v>187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80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81"/>
    </row>
    <row r="26" customHeight="1" spans="1:11">
      <c r="A26" s="317" t="s">
        <v>130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3" t="s">
        <v>131</v>
      </c>
      <c r="B27" s="320" t="s">
        <v>95</v>
      </c>
      <c r="C27" s="320" t="s">
        <v>96</v>
      </c>
      <c r="D27" s="320" t="s">
        <v>88</v>
      </c>
      <c r="E27" s="294" t="s">
        <v>132</v>
      </c>
      <c r="F27" s="320" t="s">
        <v>95</v>
      </c>
      <c r="G27" s="320" t="s">
        <v>96</v>
      </c>
      <c r="H27" s="320" t="s">
        <v>88</v>
      </c>
      <c r="I27" s="294" t="s">
        <v>133</v>
      </c>
      <c r="J27" s="320" t="s">
        <v>95</v>
      </c>
      <c r="K27" s="373" t="s">
        <v>96</v>
      </c>
    </row>
    <row r="28" customHeight="1" spans="1:11">
      <c r="A28" s="341" t="s">
        <v>87</v>
      </c>
      <c r="B28" s="324" t="s">
        <v>95</v>
      </c>
      <c r="C28" s="324" t="s">
        <v>96</v>
      </c>
      <c r="D28" s="324" t="s">
        <v>88</v>
      </c>
      <c r="E28" s="342" t="s">
        <v>94</v>
      </c>
      <c r="F28" s="324" t="s">
        <v>95</v>
      </c>
      <c r="G28" s="324" t="s">
        <v>96</v>
      </c>
      <c r="H28" s="324" t="s">
        <v>88</v>
      </c>
      <c r="I28" s="342" t="s">
        <v>105</v>
      </c>
      <c r="J28" s="324" t="s">
        <v>95</v>
      </c>
      <c r="K28" s="370" t="s">
        <v>96</v>
      </c>
    </row>
    <row r="29" customHeight="1" spans="1:11">
      <c r="A29" s="299" t="s">
        <v>98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82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83"/>
    </row>
    <row r="31" customHeight="1" spans="1:11">
      <c r="A31" s="346" t="s">
        <v>188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84" t="s">
        <v>189</v>
      </c>
    </row>
    <row r="32" ht="21" customHeight="1" spans="1:11">
      <c r="A32" s="348" t="s">
        <v>190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85">
        <v>1</v>
      </c>
    </row>
    <row r="33" ht="21" customHeight="1" spans="1:11">
      <c r="A33" s="348" t="s">
        <v>191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85">
        <v>1</v>
      </c>
    </row>
    <row r="34" ht="21" customHeight="1" spans="1:11">
      <c r="A34" s="348" t="s">
        <v>192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85">
        <v>1</v>
      </c>
    </row>
    <row r="35" ht="21" customHeight="1" spans="1:11">
      <c r="A35" s="348" t="s">
        <v>193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85">
        <v>1</v>
      </c>
    </row>
    <row r="36" ht="21" customHeight="1" spans="1:11">
      <c r="A36" s="348" t="s">
        <v>194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85">
        <v>1</v>
      </c>
    </row>
    <row r="37" ht="21" customHeight="1" spans="1:11">
      <c r="A37" s="348"/>
      <c r="B37" s="338"/>
      <c r="C37" s="338"/>
      <c r="D37" s="338"/>
      <c r="E37" s="338"/>
      <c r="F37" s="338"/>
      <c r="G37" s="338"/>
      <c r="H37" s="338"/>
      <c r="I37" s="338"/>
      <c r="J37" s="338"/>
      <c r="K37" s="385"/>
    </row>
    <row r="38" ht="21" customHeight="1" spans="1:11">
      <c r="A38" s="348"/>
      <c r="B38" s="338"/>
      <c r="C38" s="338"/>
      <c r="D38" s="338"/>
      <c r="E38" s="338"/>
      <c r="F38" s="338"/>
      <c r="G38" s="338"/>
      <c r="H38" s="338"/>
      <c r="I38" s="338"/>
      <c r="J38" s="338"/>
      <c r="K38" s="385"/>
    </row>
    <row r="39" ht="21" customHeight="1" spans="1:11">
      <c r="A39" s="348"/>
      <c r="B39" s="338"/>
      <c r="C39" s="338"/>
      <c r="D39" s="338"/>
      <c r="E39" s="338"/>
      <c r="F39" s="338"/>
      <c r="G39" s="338"/>
      <c r="H39" s="338"/>
      <c r="I39" s="338"/>
      <c r="J39" s="338"/>
      <c r="K39" s="385"/>
    </row>
    <row r="40" ht="21" customHeight="1" spans="1:11">
      <c r="A40" s="348"/>
      <c r="B40" s="338"/>
      <c r="C40" s="338"/>
      <c r="D40" s="338"/>
      <c r="E40" s="338"/>
      <c r="F40" s="338"/>
      <c r="G40" s="338"/>
      <c r="H40" s="338"/>
      <c r="I40" s="338"/>
      <c r="J40" s="338"/>
      <c r="K40" s="385"/>
    </row>
    <row r="41" ht="21" customHeight="1" spans="1:11">
      <c r="A41" s="348"/>
      <c r="B41" s="338"/>
      <c r="C41" s="338"/>
      <c r="D41" s="338"/>
      <c r="E41" s="338"/>
      <c r="F41" s="338"/>
      <c r="G41" s="338"/>
      <c r="H41" s="338"/>
      <c r="I41" s="338"/>
      <c r="J41" s="338"/>
      <c r="K41" s="385"/>
    </row>
    <row r="42" ht="21" customHeight="1" spans="1:11">
      <c r="A42" s="349" t="s">
        <v>195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85">
        <f>SUM(K32:K41)</f>
        <v>5</v>
      </c>
    </row>
    <row r="43" ht="17.25" customHeight="1" spans="1:11">
      <c r="A43" s="351" t="s">
        <v>129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86"/>
    </row>
    <row r="44" customHeight="1" spans="1:11">
      <c r="A44" s="353" t="s">
        <v>196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ht="18" customHeight="1" spans="1:11">
      <c r="A45" s="354" t="s">
        <v>124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87"/>
    </row>
    <row r="46" ht="18" customHeight="1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87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81"/>
    </row>
    <row r="48" ht="21" customHeight="1" spans="1:11">
      <c r="A48" s="356" t="s">
        <v>135</v>
      </c>
      <c r="B48" s="357" t="s">
        <v>136</v>
      </c>
      <c r="C48" s="357"/>
      <c r="D48" s="358" t="s">
        <v>137</v>
      </c>
      <c r="E48" s="359"/>
      <c r="F48" s="358" t="s">
        <v>139</v>
      </c>
      <c r="G48" s="360"/>
      <c r="H48" s="361" t="s">
        <v>140</v>
      </c>
      <c r="I48" s="361"/>
      <c r="J48" s="357" t="s">
        <v>141</v>
      </c>
      <c r="K48" s="388"/>
    </row>
    <row r="49" customHeight="1" spans="1:11">
      <c r="A49" s="362" t="s">
        <v>197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89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90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91"/>
    </row>
    <row r="52" ht="21" customHeight="1" spans="1:11">
      <c r="A52" s="356" t="s">
        <v>135</v>
      </c>
      <c r="B52" s="357" t="s">
        <v>136</v>
      </c>
      <c r="C52" s="357"/>
      <c r="D52" s="358" t="s">
        <v>137</v>
      </c>
      <c r="E52" s="358"/>
      <c r="F52" s="358" t="s">
        <v>139</v>
      </c>
      <c r="G52" s="360"/>
      <c r="H52" s="361" t="s">
        <v>140</v>
      </c>
      <c r="I52" s="361"/>
      <c r="J52" s="392" t="s">
        <v>141</v>
      </c>
      <c r="K52" s="393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81" customWidth="1"/>
    <col min="2" max="2" width="7.5" style="81" customWidth="1"/>
    <col min="3" max="4" width="8.5" style="82" customWidth="1"/>
    <col min="5" max="7" width="8.5" style="81" customWidth="1"/>
    <col min="8" max="8" width="8.875" style="81" customWidth="1"/>
    <col min="9" max="9" width="6.75" style="81" customWidth="1"/>
    <col min="10" max="10" width="2.75" style="81" customWidth="1"/>
    <col min="11" max="21" width="7.375" style="81" customWidth="1"/>
    <col min="22" max="22" width="7.375" style="83" customWidth="1"/>
    <col min="23" max="260" width="9" style="81"/>
    <col min="261" max="16384" width="9" style="84"/>
  </cols>
  <sheetData>
    <row r="1" s="81" customFormat="1" ht="29" customHeight="1" spans="1:263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116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  <c r="JC1" s="84"/>
    </row>
    <row r="2" s="81" customFormat="1" ht="20" customHeight="1" spans="1:263">
      <c r="A2" s="88" t="s">
        <v>62</v>
      </c>
      <c r="B2" s="218" t="s">
        <v>198</v>
      </c>
      <c r="C2" s="219"/>
      <c r="D2" s="220"/>
      <c r="E2" s="90" t="s">
        <v>68</v>
      </c>
      <c r="F2" s="91"/>
      <c r="G2" s="91"/>
      <c r="H2" s="91"/>
      <c r="I2" s="91"/>
      <c r="J2" s="257"/>
      <c r="K2" s="258" t="s">
        <v>57</v>
      </c>
      <c r="L2" s="258"/>
      <c r="M2" s="259" t="s">
        <v>58</v>
      </c>
      <c r="N2" s="259"/>
      <c r="O2" s="259"/>
      <c r="P2" s="259"/>
      <c r="Q2" s="259"/>
      <c r="R2" s="259"/>
      <c r="S2" s="259"/>
      <c r="T2" s="259"/>
      <c r="U2" s="277"/>
      <c r="V2" s="120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</row>
    <row r="3" s="81" customFormat="1" spans="1:263">
      <c r="A3" s="93" t="s">
        <v>143</v>
      </c>
      <c r="B3" s="221" t="s">
        <v>144</v>
      </c>
      <c r="C3" s="222"/>
      <c r="D3" s="221"/>
      <c r="E3" s="221"/>
      <c r="F3" s="221"/>
      <c r="G3" s="221"/>
      <c r="H3" s="221"/>
      <c r="I3" s="260"/>
      <c r="J3" s="261"/>
      <c r="K3" s="262" t="s">
        <v>145</v>
      </c>
      <c r="L3" s="262"/>
      <c r="M3" s="262"/>
      <c r="N3" s="262"/>
      <c r="O3" s="262"/>
      <c r="P3" s="262"/>
      <c r="Q3" s="262"/>
      <c r="R3" s="262"/>
      <c r="S3" s="262"/>
      <c r="T3" s="262"/>
      <c r="U3" s="278"/>
      <c r="V3" s="279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</row>
    <row r="4" s="81" customFormat="1" ht="15" spans="1:263">
      <c r="A4" s="93"/>
      <c r="B4" s="223"/>
      <c r="C4" s="224"/>
      <c r="D4" s="223"/>
      <c r="E4" s="223"/>
      <c r="F4" s="223"/>
      <c r="G4" s="223"/>
      <c r="H4" s="223"/>
      <c r="I4" s="260"/>
      <c r="J4" s="261"/>
      <c r="K4" s="122" t="s">
        <v>147</v>
      </c>
      <c r="L4" s="122" t="s">
        <v>148</v>
      </c>
      <c r="M4" s="122" t="s">
        <v>147</v>
      </c>
      <c r="N4" s="122" t="s">
        <v>148</v>
      </c>
      <c r="O4" s="122" t="s">
        <v>147</v>
      </c>
      <c r="P4" s="122" t="s">
        <v>148</v>
      </c>
      <c r="Q4" s="122" t="s">
        <v>147</v>
      </c>
      <c r="R4" s="122" t="s">
        <v>148</v>
      </c>
      <c r="S4" s="122" t="s">
        <v>147</v>
      </c>
      <c r="T4" s="122" t="s">
        <v>148</v>
      </c>
      <c r="U4" s="122" t="s">
        <v>147</v>
      </c>
      <c r="V4" s="280" t="s">
        <v>148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</row>
    <row r="5" s="81" customFormat="1" ht="16.5" spans="1:263">
      <c r="A5" s="93"/>
      <c r="B5" s="225" t="s">
        <v>146</v>
      </c>
      <c r="C5" s="226" t="s">
        <v>110</v>
      </c>
      <c r="D5" s="226" t="s">
        <v>111</v>
      </c>
      <c r="E5" s="227" t="s">
        <v>112</v>
      </c>
      <c r="F5" s="226" t="s">
        <v>113</v>
      </c>
      <c r="G5" s="226" t="s">
        <v>114</v>
      </c>
      <c r="H5" s="228"/>
      <c r="I5" s="263"/>
      <c r="J5" s="261"/>
      <c r="K5" s="32"/>
      <c r="L5" s="32"/>
      <c r="M5" s="32"/>
      <c r="N5" s="32"/>
      <c r="O5" s="32"/>
      <c r="P5" s="32"/>
      <c r="Q5" s="32"/>
      <c r="R5" s="32"/>
      <c r="S5" s="32"/>
      <c r="T5" s="32"/>
      <c r="U5" s="281"/>
      <c r="V5" s="282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</row>
    <row r="6" s="81" customFormat="1" ht="17.25" spans="1:263">
      <c r="A6" s="93"/>
      <c r="B6" s="229"/>
      <c r="C6" s="230" t="s">
        <v>149</v>
      </c>
      <c r="D6" s="230" t="s">
        <v>150</v>
      </c>
      <c r="E6" s="230" t="s">
        <v>151</v>
      </c>
      <c r="F6" s="230" t="s">
        <v>152</v>
      </c>
      <c r="G6" s="230" t="s">
        <v>153</v>
      </c>
      <c r="H6" s="231"/>
      <c r="I6" s="263"/>
      <c r="J6" s="264"/>
      <c r="K6" s="265" t="s">
        <v>110</v>
      </c>
      <c r="L6" s="265" t="s">
        <v>110</v>
      </c>
      <c r="M6" s="265" t="s">
        <v>111</v>
      </c>
      <c r="N6" s="265" t="s">
        <v>111</v>
      </c>
      <c r="O6" s="266" t="s">
        <v>112</v>
      </c>
      <c r="P6" s="266" t="s">
        <v>112</v>
      </c>
      <c r="Q6" s="265" t="s">
        <v>113</v>
      </c>
      <c r="R6" s="265" t="s">
        <v>113</v>
      </c>
      <c r="S6" s="265" t="s">
        <v>114</v>
      </c>
      <c r="T6" s="265" t="s">
        <v>114</v>
      </c>
      <c r="U6" s="283"/>
      <c r="V6" s="2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</row>
    <row r="7" s="81" customFormat="1" ht="20" customHeight="1" spans="1:263">
      <c r="A7" s="232"/>
      <c r="B7" s="233"/>
      <c r="C7" s="233"/>
      <c r="D7" s="233"/>
      <c r="E7" s="233"/>
      <c r="F7" s="233"/>
      <c r="G7" s="233"/>
      <c r="H7" s="232"/>
      <c r="I7" s="235"/>
      <c r="J7" s="264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85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</row>
    <row r="8" s="81" customFormat="1" ht="20" customHeight="1" spans="1:263">
      <c r="A8" s="232"/>
      <c r="B8" s="233"/>
      <c r="C8" s="233"/>
      <c r="D8" s="233"/>
      <c r="E8" s="233"/>
      <c r="F8" s="233"/>
      <c r="G8" s="233"/>
      <c r="H8" s="232"/>
      <c r="I8" s="235"/>
      <c r="J8" s="264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85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</row>
    <row r="9" s="81" customFormat="1" ht="20" customHeight="1" spans="1:263">
      <c r="A9" s="232"/>
      <c r="B9" s="233"/>
      <c r="C9" s="233"/>
      <c r="D9" s="233"/>
      <c r="E9" s="233"/>
      <c r="F9" s="233"/>
      <c r="G9" s="233"/>
      <c r="H9" s="232"/>
      <c r="I9" s="235"/>
      <c r="J9" s="264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85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</row>
    <row r="10" s="81" customFormat="1" ht="20" customHeight="1" spans="1:263">
      <c r="A10" s="232"/>
      <c r="B10" s="233"/>
      <c r="C10" s="233"/>
      <c r="D10" s="233"/>
      <c r="E10" s="233"/>
      <c r="F10" s="233"/>
      <c r="G10" s="233"/>
      <c r="H10" s="232"/>
      <c r="I10" s="235"/>
      <c r="J10" s="264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85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</row>
    <row r="11" s="81" customFormat="1" ht="20" customHeight="1" spans="1:263">
      <c r="A11" s="232"/>
      <c r="B11" s="233"/>
      <c r="C11" s="233"/>
      <c r="D11" s="233"/>
      <c r="E11" s="233"/>
      <c r="F11" s="233"/>
      <c r="G11" s="233"/>
      <c r="H11" s="232"/>
      <c r="I11" s="235"/>
      <c r="J11" s="264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85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</row>
    <row r="12" s="81" customFormat="1" ht="20" customHeight="1" spans="1:263">
      <c r="A12" s="232"/>
      <c r="B12" s="233"/>
      <c r="C12" s="233"/>
      <c r="D12" s="233"/>
      <c r="E12" s="233"/>
      <c r="F12" s="233"/>
      <c r="G12" s="233"/>
      <c r="H12" s="232"/>
      <c r="I12" s="268"/>
      <c r="J12" s="264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85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</row>
    <row r="13" s="81" customFormat="1" ht="20" customHeight="1" spans="1:263">
      <c r="A13" s="232"/>
      <c r="B13" s="233"/>
      <c r="C13" s="233"/>
      <c r="D13" s="233"/>
      <c r="E13" s="233"/>
      <c r="F13" s="233"/>
      <c r="G13" s="233"/>
      <c r="H13" s="232"/>
      <c r="I13" s="235"/>
      <c r="J13" s="264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85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</row>
    <row r="14" s="81" customFormat="1" ht="20" customHeight="1" spans="1:263">
      <c r="A14" s="232"/>
      <c r="B14" s="233"/>
      <c r="C14" s="233"/>
      <c r="D14" s="233"/>
      <c r="E14" s="233"/>
      <c r="F14" s="233"/>
      <c r="G14" s="233"/>
      <c r="H14" s="232"/>
      <c r="I14" s="235"/>
      <c r="J14" s="264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85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</row>
    <row r="15" s="81" customFormat="1" ht="20" customHeight="1" spans="1:263">
      <c r="A15" s="234"/>
      <c r="B15" s="233"/>
      <c r="C15" s="233"/>
      <c r="D15" s="233"/>
      <c r="E15" s="233"/>
      <c r="F15" s="233"/>
      <c r="G15" s="233"/>
      <c r="H15" s="232"/>
      <c r="I15" s="235"/>
      <c r="J15" s="264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85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</row>
    <row r="16" s="81" customFormat="1" ht="20" customHeight="1" spans="1:263">
      <c r="A16" s="232"/>
      <c r="B16" s="233"/>
      <c r="C16" s="233"/>
      <c r="D16" s="233"/>
      <c r="E16" s="233"/>
      <c r="F16" s="233"/>
      <c r="G16" s="233"/>
      <c r="H16" s="235"/>
      <c r="I16" s="235"/>
      <c r="J16" s="264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85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</row>
    <row r="17" s="81" customFormat="1" ht="20" customHeight="1" spans="1:263">
      <c r="A17" s="236"/>
      <c r="B17" s="236"/>
      <c r="C17" s="233"/>
      <c r="D17" s="233"/>
      <c r="E17" s="233"/>
      <c r="F17" s="233"/>
      <c r="G17" s="233"/>
      <c r="H17" s="114"/>
      <c r="I17" s="269"/>
      <c r="J17" s="264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85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</row>
    <row r="18" s="81" customFormat="1" ht="20" customHeight="1" spans="1:263">
      <c r="A18" s="237"/>
      <c r="B18" s="238"/>
      <c r="C18" s="239"/>
      <c r="D18" s="239"/>
      <c r="E18" s="240"/>
      <c r="F18" s="239"/>
      <c r="G18" s="239"/>
      <c r="H18" s="241"/>
      <c r="I18" s="270"/>
      <c r="J18" s="264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85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</row>
    <row r="19" s="81" customFormat="1" ht="20" customHeight="1" spans="1:263">
      <c r="A19" s="242"/>
      <c r="B19" s="243"/>
      <c r="C19" s="244"/>
      <c r="D19" s="244"/>
      <c r="E19" s="245"/>
      <c r="F19" s="246"/>
      <c r="G19" s="246"/>
      <c r="H19" s="247"/>
      <c r="I19" s="270"/>
      <c r="J19" s="264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85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  <c r="IY19" s="84"/>
      <c r="IZ19" s="84"/>
      <c r="JA19" s="84"/>
      <c r="JB19" s="84"/>
      <c r="JC19" s="84"/>
    </row>
    <row r="20" s="81" customFormat="1" ht="20" customHeight="1" spans="1:263">
      <c r="A20" s="248"/>
      <c r="B20" s="249"/>
      <c r="C20" s="250"/>
      <c r="D20" s="250"/>
      <c r="E20" s="251"/>
      <c r="F20" s="250"/>
      <c r="G20" s="250"/>
      <c r="H20" s="250"/>
      <c r="I20" s="250"/>
      <c r="J20" s="271"/>
      <c r="K20" s="272"/>
      <c r="L20" s="272"/>
      <c r="M20" s="272"/>
      <c r="N20" s="273"/>
      <c r="O20" s="272"/>
      <c r="P20" s="272"/>
      <c r="Q20" s="272"/>
      <c r="R20" s="272"/>
      <c r="S20" s="272"/>
      <c r="T20" s="272"/>
      <c r="U20" s="273"/>
      <c r="V20" s="286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  <c r="IY20" s="84"/>
      <c r="IZ20" s="84"/>
      <c r="JA20" s="84"/>
      <c r="JB20" s="84"/>
      <c r="JC20" s="84"/>
    </row>
    <row r="21" s="81" customFormat="1" ht="17.25" spans="1:263">
      <c r="A21" s="252"/>
      <c r="B21" s="252"/>
      <c r="C21" s="253"/>
      <c r="D21" s="253"/>
      <c r="E21" s="254"/>
      <c r="F21" s="253"/>
      <c r="G21" s="253"/>
      <c r="H21" s="253"/>
      <c r="I21" s="274"/>
      <c r="V21" s="116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  <c r="IY21" s="84"/>
      <c r="IZ21" s="84"/>
      <c r="JA21" s="84"/>
      <c r="JB21" s="84"/>
      <c r="JC21" s="84"/>
    </row>
    <row r="22" s="81" customFormat="1" spans="1:263">
      <c r="A22" s="255" t="s">
        <v>199</v>
      </c>
      <c r="B22" s="255"/>
      <c r="C22" s="256"/>
      <c r="D22" s="256"/>
      <c r="V22" s="116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</row>
    <row r="23" s="81" customFormat="1" spans="3:263">
      <c r="C23" s="82"/>
      <c r="D23" s="82"/>
      <c r="K23" s="129" t="s">
        <v>171</v>
      </c>
      <c r="L23" s="275">
        <v>45038</v>
      </c>
      <c r="M23" s="276"/>
      <c r="N23" s="129" t="s">
        <v>172</v>
      </c>
      <c r="O23" s="129" t="s">
        <v>200</v>
      </c>
      <c r="P23" s="129"/>
      <c r="Q23" s="129"/>
      <c r="R23" s="129"/>
      <c r="S23" s="129"/>
      <c r="T23" s="129" t="s">
        <v>173</v>
      </c>
      <c r="U23" s="81" t="s">
        <v>141</v>
      </c>
      <c r="V23" s="116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  <c r="IX23" s="84"/>
      <c r="IY23" s="84"/>
      <c r="IZ23" s="84"/>
      <c r="JA23" s="84"/>
      <c r="JB23" s="84"/>
      <c r="JC23" s="84"/>
    </row>
    <row r="24" s="81" customFormat="1" spans="3:266">
      <c r="C24" s="82"/>
      <c r="D24" s="82"/>
      <c r="V24" s="83"/>
      <c r="JA24" s="84"/>
      <c r="JB24" s="84"/>
      <c r="JC24" s="84"/>
      <c r="JD24" s="84"/>
      <c r="JE24" s="84"/>
      <c r="JF24" s="84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M16" sqref="M16"/>
    </sheetView>
  </sheetViews>
  <sheetFormatPr defaultColWidth="10.125" defaultRowHeight="14.25"/>
  <cols>
    <col min="1" max="1" width="9.625" style="133" customWidth="1"/>
    <col min="2" max="2" width="9.25" style="133" customWidth="1"/>
    <col min="3" max="3" width="11.875" style="133" customWidth="1"/>
    <col min="4" max="4" width="9.5" style="133" customWidth="1"/>
    <col min="5" max="5" width="12.2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0.75" style="133" customWidth="1"/>
    <col min="12" max="16384" width="10.125" style="133"/>
  </cols>
  <sheetData>
    <row r="1" ht="26.25" spans="1:11">
      <c r="A1" s="134" t="s">
        <v>201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8" customHeight="1" spans="1:11">
      <c r="A2" s="135" t="s">
        <v>53</v>
      </c>
      <c r="B2" s="136" t="s">
        <v>54</v>
      </c>
      <c r="C2" s="136"/>
      <c r="D2" s="137" t="s">
        <v>62</v>
      </c>
      <c r="E2" s="133" t="s">
        <v>63</v>
      </c>
      <c r="F2" s="138" t="s">
        <v>202</v>
      </c>
      <c r="G2" s="139" t="s">
        <v>69</v>
      </c>
      <c r="H2" s="139"/>
      <c r="I2" s="169" t="s">
        <v>57</v>
      </c>
      <c r="J2" s="193" t="s">
        <v>58</v>
      </c>
      <c r="K2" s="194"/>
    </row>
    <row r="3" ht="18" customHeight="1" spans="1:11">
      <c r="A3" s="140" t="s">
        <v>75</v>
      </c>
      <c r="B3" s="141">
        <v>115</v>
      </c>
      <c r="C3" s="141"/>
      <c r="D3" s="142" t="s">
        <v>203</v>
      </c>
      <c r="E3" s="143">
        <v>45955</v>
      </c>
      <c r="F3" s="143"/>
      <c r="G3" s="143"/>
      <c r="H3" s="144" t="s">
        <v>204</v>
      </c>
      <c r="I3" s="144"/>
      <c r="J3" s="144"/>
      <c r="K3" s="195"/>
    </row>
    <row r="4" ht="18" customHeight="1" spans="1:11">
      <c r="A4" s="145" t="s">
        <v>72</v>
      </c>
      <c r="B4" s="146" t="s">
        <v>205</v>
      </c>
      <c r="C4" s="147">
        <v>3</v>
      </c>
      <c r="D4" s="148" t="s">
        <v>206</v>
      </c>
      <c r="E4" s="149" t="s">
        <v>207</v>
      </c>
      <c r="F4" s="149"/>
      <c r="G4" s="149"/>
      <c r="H4" s="148" t="s">
        <v>208</v>
      </c>
      <c r="I4" s="148"/>
      <c r="J4" s="147" t="s">
        <v>66</v>
      </c>
      <c r="K4" s="196" t="s">
        <v>67</v>
      </c>
    </row>
    <row r="5" ht="18" customHeight="1" spans="1:11">
      <c r="A5" s="145" t="s">
        <v>209</v>
      </c>
      <c r="B5" s="141">
        <v>1</v>
      </c>
      <c r="C5" s="141"/>
      <c r="D5" s="142" t="s">
        <v>210</v>
      </c>
      <c r="E5" s="142"/>
      <c r="G5" s="142"/>
      <c r="H5" s="148" t="s">
        <v>211</v>
      </c>
      <c r="I5" s="148"/>
      <c r="J5" s="147" t="s">
        <v>66</v>
      </c>
      <c r="K5" s="196" t="s">
        <v>67</v>
      </c>
    </row>
    <row r="6" ht="18" customHeight="1" spans="1:11">
      <c r="A6" s="150" t="s">
        <v>212</v>
      </c>
      <c r="B6" s="151">
        <v>20</v>
      </c>
      <c r="C6" s="151"/>
      <c r="D6" s="152" t="s">
        <v>213</v>
      </c>
      <c r="E6" s="153"/>
      <c r="F6" s="154"/>
      <c r="G6" s="152"/>
      <c r="H6" s="155" t="s">
        <v>214</v>
      </c>
      <c r="I6" s="155"/>
      <c r="J6" s="154" t="s">
        <v>66</v>
      </c>
      <c r="K6" s="197" t="s">
        <v>67</v>
      </c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215</v>
      </c>
      <c r="B8" s="138" t="s">
        <v>216</v>
      </c>
      <c r="C8" s="138" t="s">
        <v>217</v>
      </c>
      <c r="D8" s="138" t="s">
        <v>218</v>
      </c>
      <c r="E8" s="138" t="s">
        <v>219</v>
      </c>
      <c r="F8" s="138" t="s">
        <v>220</v>
      </c>
      <c r="G8" s="160" t="s">
        <v>221</v>
      </c>
      <c r="H8" s="161"/>
      <c r="I8" s="161"/>
      <c r="J8" s="161"/>
      <c r="K8" s="198"/>
    </row>
    <row r="9" ht="18" customHeight="1" spans="1:11">
      <c r="A9" s="145" t="s">
        <v>222</v>
      </c>
      <c r="B9" s="148"/>
      <c r="C9" s="147" t="s">
        <v>66</v>
      </c>
      <c r="D9" s="147" t="s">
        <v>67</v>
      </c>
      <c r="E9" s="142" t="s">
        <v>223</v>
      </c>
      <c r="F9" s="162" t="s">
        <v>224</v>
      </c>
      <c r="G9" s="163"/>
      <c r="H9" s="164"/>
      <c r="I9" s="164"/>
      <c r="J9" s="164"/>
      <c r="K9" s="199"/>
    </row>
    <row r="10" ht="18" customHeight="1" spans="1:14">
      <c r="A10" s="145" t="s">
        <v>225</v>
      </c>
      <c r="B10" s="148"/>
      <c r="C10" s="147" t="s">
        <v>66</v>
      </c>
      <c r="D10" s="147" t="s">
        <v>67</v>
      </c>
      <c r="E10" s="142" t="s">
        <v>226</v>
      </c>
      <c r="F10" s="162" t="s">
        <v>227</v>
      </c>
      <c r="G10" s="163" t="s">
        <v>228</v>
      </c>
      <c r="H10" s="164"/>
      <c r="I10" s="164"/>
      <c r="J10" s="164"/>
      <c r="K10" s="199"/>
      <c r="N10" s="200"/>
    </row>
    <row r="11" ht="18" customHeight="1" spans="1:11">
      <c r="A11" s="165" t="s">
        <v>182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ht="18" customHeight="1" spans="1:11">
      <c r="A12" s="140" t="s">
        <v>89</v>
      </c>
      <c r="B12" s="147" t="s">
        <v>85</v>
      </c>
      <c r="C12" s="147" t="s">
        <v>86</v>
      </c>
      <c r="D12" s="162"/>
      <c r="E12" s="142" t="s">
        <v>87</v>
      </c>
      <c r="F12" s="147" t="s">
        <v>85</v>
      </c>
      <c r="G12" s="147" t="s">
        <v>86</v>
      </c>
      <c r="H12" s="147"/>
      <c r="I12" s="142" t="s">
        <v>229</v>
      </c>
      <c r="J12" s="147" t="s">
        <v>85</v>
      </c>
      <c r="K12" s="196" t="s">
        <v>86</v>
      </c>
    </row>
    <row r="13" ht="18" customHeight="1" spans="1:11">
      <c r="A13" s="140" t="s">
        <v>92</v>
      </c>
      <c r="B13" s="147" t="s">
        <v>85</v>
      </c>
      <c r="C13" s="147" t="s">
        <v>86</v>
      </c>
      <c r="D13" s="162"/>
      <c r="E13" s="142" t="s">
        <v>97</v>
      </c>
      <c r="F13" s="147" t="s">
        <v>85</v>
      </c>
      <c r="G13" s="147" t="s">
        <v>86</v>
      </c>
      <c r="H13" s="147"/>
      <c r="I13" s="142" t="s">
        <v>230</v>
      </c>
      <c r="J13" s="147" t="s">
        <v>85</v>
      </c>
      <c r="K13" s="196" t="s">
        <v>86</v>
      </c>
    </row>
    <row r="14" ht="18" customHeight="1" spans="1:11">
      <c r="A14" s="150" t="s">
        <v>231</v>
      </c>
      <c r="B14" s="154" t="s">
        <v>85</v>
      </c>
      <c r="C14" s="154" t="s">
        <v>86</v>
      </c>
      <c r="D14" s="167"/>
      <c r="E14" s="152" t="s">
        <v>232</v>
      </c>
      <c r="F14" s="154" t="s">
        <v>85</v>
      </c>
      <c r="G14" s="154" t="s">
        <v>86</v>
      </c>
      <c r="H14" s="154"/>
      <c r="I14" s="152" t="s">
        <v>233</v>
      </c>
      <c r="J14" s="154" t="s">
        <v>85</v>
      </c>
      <c r="K14" s="197" t="s">
        <v>86</v>
      </c>
    </row>
    <row r="15" ht="18" customHeight="1" spans="1:11">
      <c r="A15" s="156"/>
      <c r="B15" s="168"/>
      <c r="C15" s="168"/>
      <c r="D15" s="157"/>
      <c r="E15" s="156"/>
      <c r="F15" s="168"/>
      <c r="G15" s="168"/>
      <c r="H15" s="168"/>
      <c r="I15" s="156"/>
      <c r="J15" s="168"/>
      <c r="K15" s="168"/>
    </row>
    <row r="16" s="131" customFormat="1" ht="18" customHeight="1" spans="1:11">
      <c r="A16" s="135" t="s">
        <v>234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2"/>
    </row>
    <row r="17" ht="18" customHeight="1" spans="1:11">
      <c r="A17" s="145" t="s">
        <v>235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3"/>
    </row>
    <row r="18" ht="18" customHeight="1" spans="1:11">
      <c r="A18" s="145"/>
      <c r="B18" s="148"/>
      <c r="C18" s="148"/>
      <c r="D18" s="148"/>
      <c r="E18" s="148"/>
      <c r="F18" s="148"/>
      <c r="G18" s="148"/>
      <c r="H18" s="148"/>
      <c r="I18" s="148"/>
      <c r="J18" s="148"/>
      <c r="K18" s="203"/>
    </row>
    <row r="19" ht="22" customHeight="1" spans="1:11">
      <c r="A19" s="170"/>
      <c r="B19" s="147"/>
      <c r="C19" s="147"/>
      <c r="D19" s="147"/>
      <c r="E19" s="147"/>
      <c r="F19" s="147"/>
      <c r="G19" s="147"/>
      <c r="H19" s="147"/>
      <c r="I19" s="147"/>
      <c r="J19" s="147"/>
      <c r="K19" s="196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4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4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4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5"/>
    </row>
    <row r="24" ht="18" customHeight="1" spans="1:11">
      <c r="A24" s="145" t="s">
        <v>123</v>
      </c>
      <c r="B24" s="148"/>
      <c r="C24" s="147" t="s">
        <v>66</v>
      </c>
      <c r="D24" s="147" t="s">
        <v>67</v>
      </c>
      <c r="E24" s="144"/>
      <c r="F24" s="144"/>
      <c r="G24" s="144"/>
      <c r="H24" s="144"/>
      <c r="I24" s="144"/>
      <c r="J24" s="144"/>
      <c r="K24" s="195"/>
    </row>
    <row r="25" ht="18" customHeight="1" spans="1:11">
      <c r="A25" s="175" t="s">
        <v>236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6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237</v>
      </c>
      <c r="B27" s="161"/>
      <c r="C27" s="161"/>
      <c r="D27" s="161"/>
      <c r="E27" s="161"/>
      <c r="F27" s="161"/>
      <c r="G27" s="161"/>
      <c r="H27" s="161"/>
      <c r="I27" s="161"/>
      <c r="J27" s="207"/>
      <c r="K27" s="208" t="s">
        <v>189</v>
      </c>
    </row>
    <row r="28" ht="23" customHeight="1" spans="1:11">
      <c r="A28" s="179" t="s">
        <v>238</v>
      </c>
      <c r="B28" s="180"/>
      <c r="C28" s="180"/>
      <c r="D28" s="180"/>
      <c r="E28" s="180"/>
      <c r="F28" s="180"/>
      <c r="G28" s="180"/>
      <c r="H28" s="180"/>
      <c r="I28" s="180"/>
      <c r="J28" s="209"/>
      <c r="K28" s="210">
        <v>1</v>
      </c>
    </row>
    <row r="29" ht="23" customHeight="1" spans="1:11">
      <c r="A29" s="179" t="s">
        <v>239</v>
      </c>
      <c r="B29" s="180"/>
      <c r="C29" s="180"/>
      <c r="D29" s="180"/>
      <c r="E29" s="180"/>
      <c r="F29" s="180"/>
      <c r="G29" s="180"/>
      <c r="H29" s="180"/>
      <c r="I29" s="180"/>
      <c r="J29" s="209"/>
      <c r="K29" s="211">
        <v>1</v>
      </c>
    </row>
    <row r="30" ht="23" customHeight="1" spans="1:11">
      <c r="A30" s="179" t="s">
        <v>240</v>
      </c>
      <c r="B30" s="180"/>
      <c r="C30" s="180"/>
      <c r="D30" s="180"/>
      <c r="E30" s="180"/>
      <c r="F30" s="180"/>
      <c r="G30" s="180"/>
      <c r="H30" s="180"/>
      <c r="I30" s="180"/>
      <c r="J30" s="209"/>
      <c r="K30" s="211">
        <v>1</v>
      </c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09"/>
      <c r="K31" s="211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09"/>
      <c r="K32" s="211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09"/>
      <c r="K33" s="211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09"/>
      <c r="K34" s="199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09"/>
      <c r="K35" s="212"/>
    </row>
    <row r="36" ht="23" customHeight="1" spans="1:11">
      <c r="A36" s="181" t="s">
        <v>195</v>
      </c>
      <c r="B36" s="182"/>
      <c r="C36" s="182"/>
      <c r="D36" s="182"/>
      <c r="E36" s="182"/>
      <c r="F36" s="182"/>
      <c r="G36" s="182"/>
      <c r="H36" s="182"/>
      <c r="I36" s="182"/>
      <c r="J36" s="213"/>
      <c r="K36" s="214">
        <f>SUM(K28:K35)</f>
        <v>3</v>
      </c>
    </row>
    <row r="37" ht="18.75" customHeight="1" spans="1:11">
      <c r="A37" s="183" t="s">
        <v>241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5"/>
    </row>
    <row r="38" s="132" customFormat="1" ht="18.75" customHeight="1" spans="1:11">
      <c r="A38" s="185" t="s">
        <v>242</v>
      </c>
      <c r="B38" s="186"/>
      <c r="C38" s="186"/>
      <c r="D38" s="187" t="s">
        <v>243</v>
      </c>
      <c r="E38" s="187"/>
      <c r="F38" s="188" t="s">
        <v>244</v>
      </c>
      <c r="G38" s="189"/>
      <c r="H38" s="186" t="s">
        <v>245</v>
      </c>
      <c r="I38" s="186"/>
      <c r="J38" s="186" t="s">
        <v>246</v>
      </c>
      <c r="K38" s="216"/>
    </row>
    <row r="39" ht="18.75" customHeight="1" spans="1:13">
      <c r="A39" s="145" t="s">
        <v>124</v>
      </c>
      <c r="B39" s="148" t="s">
        <v>247</v>
      </c>
      <c r="C39" s="148"/>
      <c r="D39" s="148"/>
      <c r="E39" s="148"/>
      <c r="F39" s="148"/>
      <c r="G39" s="148"/>
      <c r="H39" s="148"/>
      <c r="I39" s="148"/>
      <c r="J39" s="148"/>
      <c r="K39" s="203"/>
      <c r="M39" s="132"/>
    </row>
    <row r="40" ht="24" customHeight="1" spans="1:11">
      <c r="A40" s="145"/>
      <c r="B40" s="148"/>
      <c r="C40" s="148"/>
      <c r="D40" s="148"/>
      <c r="E40" s="148"/>
      <c r="F40" s="148"/>
      <c r="G40" s="148"/>
      <c r="H40" s="148"/>
      <c r="I40" s="148"/>
      <c r="J40" s="148"/>
      <c r="K40" s="203"/>
    </row>
    <row r="41" ht="24" customHeight="1" spans="1:11">
      <c r="A41" s="145"/>
      <c r="B41" s="148"/>
      <c r="C41" s="148"/>
      <c r="D41" s="148"/>
      <c r="E41" s="148"/>
      <c r="F41" s="148"/>
      <c r="G41" s="148"/>
      <c r="H41" s="148"/>
      <c r="I41" s="148"/>
      <c r="J41" s="148"/>
      <c r="K41" s="203"/>
    </row>
    <row r="42" ht="32.1" customHeight="1" spans="1:11">
      <c r="A42" s="150" t="s">
        <v>135</v>
      </c>
      <c r="B42" s="153" t="s">
        <v>248</v>
      </c>
      <c r="C42" s="153"/>
      <c r="D42" s="152" t="s">
        <v>249</v>
      </c>
      <c r="E42" s="167" t="s">
        <v>250</v>
      </c>
      <c r="F42" s="190" t="s">
        <v>251</v>
      </c>
      <c r="G42" s="191"/>
      <c r="H42" s="192" t="s">
        <v>140</v>
      </c>
      <c r="I42" s="192"/>
      <c r="J42" s="153" t="s">
        <v>141</v>
      </c>
      <c r="K42" s="217"/>
    </row>
    <row r="43" ht="16.5" customHeight="1"/>
    <row r="44" ht="16.5" customHeight="1"/>
    <row r="45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H8" sqref="H8"/>
    </sheetView>
  </sheetViews>
  <sheetFormatPr defaultColWidth="9" defaultRowHeight="14.25"/>
  <cols>
    <col min="1" max="1" width="13.625" style="81" customWidth="1"/>
    <col min="2" max="2" width="10.375" style="81" customWidth="1"/>
    <col min="3" max="4" width="10.375" style="82" customWidth="1"/>
    <col min="5" max="8" width="10.375" style="81" customWidth="1"/>
    <col min="9" max="9" width="2.75" style="81" customWidth="1"/>
    <col min="10" max="12" width="12.625" style="81" customWidth="1"/>
    <col min="13" max="15" width="11.125" style="81" customWidth="1"/>
    <col min="16" max="16" width="9.7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142</v>
      </c>
      <c r="B1" s="85"/>
      <c r="C1" s="86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16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62</v>
      </c>
      <c r="B2" s="89" t="s">
        <v>63</v>
      </c>
      <c r="C2" s="89"/>
      <c r="D2" s="89"/>
      <c r="E2" s="90" t="s">
        <v>68</v>
      </c>
      <c r="F2" s="91" t="s">
        <v>69</v>
      </c>
      <c r="G2" s="91"/>
      <c r="H2" s="92"/>
      <c r="I2" s="117"/>
      <c r="J2" s="118" t="s">
        <v>57</v>
      </c>
      <c r="K2" s="89" t="s">
        <v>58</v>
      </c>
      <c r="L2" s="89"/>
      <c r="M2" s="89"/>
      <c r="N2" s="89"/>
      <c r="O2" s="119"/>
      <c r="P2" s="120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3" t="s">
        <v>143</v>
      </c>
      <c r="B3" s="94" t="s">
        <v>144</v>
      </c>
      <c r="C3" s="95"/>
      <c r="D3" s="94"/>
      <c r="E3" s="94"/>
      <c r="F3" s="94"/>
      <c r="G3" s="94"/>
      <c r="H3" s="94"/>
      <c r="I3" s="121"/>
      <c r="J3" s="122" t="s">
        <v>145</v>
      </c>
      <c r="K3" s="122"/>
      <c r="L3" s="122"/>
      <c r="M3" s="122"/>
      <c r="N3" s="122"/>
      <c r="O3" s="122"/>
      <c r="P3" s="123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5" spans="1:257">
      <c r="A4" s="96"/>
      <c r="B4" s="97" t="s">
        <v>110</v>
      </c>
      <c r="C4" s="97" t="s">
        <v>111</v>
      </c>
      <c r="D4" s="98" t="s">
        <v>112</v>
      </c>
      <c r="E4" s="97" t="s">
        <v>113</v>
      </c>
      <c r="F4" s="97" t="s">
        <v>114</v>
      </c>
      <c r="G4" s="97" t="s">
        <v>115</v>
      </c>
      <c r="H4" s="97"/>
      <c r="I4" s="121"/>
      <c r="J4" s="124" t="s">
        <v>110</v>
      </c>
      <c r="K4" s="124" t="s">
        <v>111</v>
      </c>
      <c r="L4" s="124" t="s">
        <v>112</v>
      </c>
      <c r="M4" s="97"/>
      <c r="N4" s="97"/>
      <c r="O4" s="125"/>
      <c r="P4" s="125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6"/>
      <c r="B5" s="99" t="s">
        <v>252</v>
      </c>
      <c r="C5" s="99" t="s">
        <v>253</v>
      </c>
      <c r="D5" s="99" t="s">
        <v>254</v>
      </c>
      <c r="E5" s="99" t="s">
        <v>255</v>
      </c>
      <c r="F5" s="99" t="s">
        <v>256</v>
      </c>
      <c r="G5" s="99" t="s">
        <v>257</v>
      </c>
      <c r="H5" s="100"/>
      <c r="I5" s="121"/>
      <c r="J5" s="125" t="s">
        <v>118</v>
      </c>
      <c r="K5" s="125" t="s">
        <v>118</v>
      </c>
      <c r="L5" s="125" t="s">
        <v>118</v>
      </c>
      <c r="M5" s="125"/>
      <c r="N5" s="125"/>
      <c r="O5" s="97"/>
      <c r="P5" s="97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2" customHeight="1" spans="1:257">
      <c r="A6" s="101" t="s">
        <v>155</v>
      </c>
      <c r="B6" s="102">
        <f>C6-2</f>
        <v>57.5</v>
      </c>
      <c r="C6" s="103">
        <v>59.5</v>
      </c>
      <c r="D6" s="102">
        <f>C6+2</f>
        <v>61.5</v>
      </c>
      <c r="E6" s="102">
        <f>D6+2</f>
        <v>63.5</v>
      </c>
      <c r="F6" s="102">
        <f>E6+1</f>
        <v>64.5</v>
      </c>
      <c r="G6" s="102">
        <f>F6+1</f>
        <v>65.5</v>
      </c>
      <c r="H6" s="104"/>
      <c r="I6" s="121"/>
      <c r="J6" s="126" t="s">
        <v>258</v>
      </c>
      <c r="K6" s="126" t="s">
        <v>259</v>
      </c>
      <c r="L6" s="126" t="s">
        <v>260</v>
      </c>
      <c r="M6" s="126"/>
      <c r="N6" s="126"/>
      <c r="O6" s="126"/>
      <c r="P6" s="12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2" customHeight="1" spans="1:257">
      <c r="A7" s="101" t="s">
        <v>158</v>
      </c>
      <c r="B7" s="105">
        <f t="shared" ref="B7:B9" si="0">C7-4</f>
        <v>86</v>
      </c>
      <c r="C7" s="106">
        <v>90</v>
      </c>
      <c r="D7" s="105">
        <f t="shared" ref="D7:D9" si="1">C7+4</f>
        <v>94</v>
      </c>
      <c r="E7" s="105">
        <f>D7+4</f>
        <v>98</v>
      </c>
      <c r="F7" s="105">
        <f t="shared" ref="F7:F9" si="2">E7+6</f>
        <v>104</v>
      </c>
      <c r="G7" s="105">
        <f>F7+6</f>
        <v>110</v>
      </c>
      <c r="H7" s="107"/>
      <c r="I7" s="121"/>
      <c r="J7" s="126" t="s">
        <v>261</v>
      </c>
      <c r="K7" s="126" t="s">
        <v>262</v>
      </c>
      <c r="L7" s="126" t="s">
        <v>262</v>
      </c>
      <c r="M7" s="126"/>
      <c r="N7" s="126"/>
      <c r="O7" s="126"/>
      <c r="P7" s="126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2" customHeight="1" spans="1:257">
      <c r="A8" s="101" t="s">
        <v>159</v>
      </c>
      <c r="B8" s="105">
        <f t="shared" si="0"/>
        <v>82</v>
      </c>
      <c r="C8" s="106">
        <v>86</v>
      </c>
      <c r="D8" s="105">
        <f t="shared" si="1"/>
        <v>90</v>
      </c>
      <c r="E8" s="105">
        <f>D8+5</f>
        <v>95</v>
      </c>
      <c r="F8" s="105">
        <f t="shared" si="2"/>
        <v>101</v>
      </c>
      <c r="G8" s="105">
        <f>F8+7</f>
        <v>108</v>
      </c>
      <c r="H8" s="107"/>
      <c r="I8" s="121"/>
      <c r="J8" s="126" t="s">
        <v>263</v>
      </c>
      <c r="K8" s="126" t="s">
        <v>264</v>
      </c>
      <c r="L8" s="126" t="s">
        <v>264</v>
      </c>
      <c r="M8" s="126"/>
      <c r="N8" s="126"/>
      <c r="O8" s="126"/>
      <c r="P8" s="126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2" customHeight="1" spans="1:257">
      <c r="A9" s="101" t="s">
        <v>160</v>
      </c>
      <c r="B9" s="105">
        <f t="shared" si="0"/>
        <v>88</v>
      </c>
      <c r="C9" s="106">
        <v>92</v>
      </c>
      <c r="D9" s="105">
        <f t="shared" si="1"/>
        <v>96</v>
      </c>
      <c r="E9" s="105">
        <f>D9+5</f>
        <v>101</v>
      </c>
      <c r="F9" s="105">
        <f t="shared" si="2"/>
        <v>107</v>
      </c>
      <c r="G9" s="105">
        <f>F9+7</f>
        <v>114</v>
      </c>
      <c r="H9" s="107"/>
      <c r="I9" s="121"/>
      <c r="J9" s="126" t="s">
        <v>261</v>
      </c>
      <c r="K9" s="126" t="s">
        <v>265</v>
      </c>
      <c r="L9" s="126" t="s">
        <v>266</v>
      </c>
      <c r="M9" s="126"/>
      <c r="N9" s="126"/>
      <c r="O9" s="126"/>
      <c r="P9" s="126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2" customHeight="1" spans="1:257">
      <c r="A10" s="101" t="s">
        <v>162</v>
      </c>
      <c r="B10" s="108">
        <f>C10-1</f>
        <v>37</v>
      </c>
      <c r="C10" s="108">
        <v>38</v>
      </c>
      <c r="D10" s="108">
        <f>C10+1</f>
        <v>39</v>
      </c>
      <c r="E10" s="108">
        <f>D10+1</f>
        <v>40</v>
      </c>
      <c r="F10" s="108">
        <f>E10+1.2</f>
        <v>41.2</v>
      </c>
      <c r="G10" s="108">
        <f>F10+1.2</f>
        <v>42.4</v>
      </c>
      <c r="H10" s="107"/>
      <c r="I10" s="121"/>
      <c r="J10" s="126" t="s">
        <v>267</v>
      </c>
      <c r="K10" s="126" t="s">
        <v>258</v>
      </c>
      <c r="L10" s="126" t="s">
        <v>268</v>
      </c>
      <c r="M10" s="127"/>
      <c r="N10" s="126"/>
      <c r="O10" s="126"/>
      <c r="P10" s="126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2" customHeight="1" spans="1:257">
      <c r="A11" s="101" t="s">
        <v>165</v>
      </c>
      <c r="B11" s="108">
        <f>C11-0.5</f>
        <v>16.5</v>
      </c>
      <c r="C11" s="108">
        <v>17</v>
      </c>
      <c r="D11" s="108">
        <f t="shared" ref="D11:G11" si="3">C11+0.5</f>
        <v>17.5</v>
      </c>
      <c r="E11" s="108">
        <f t="shared" si="3"/>
        <v>18</v>
      </c>
      <c r="F11" s="108">
        <f t="shared" si="3"/>
        <v>18.5</v>
      </c>
      <c r="G11" s="108">
        <f t="shared" si="3"/>
        <v>19</v>
      </c>
      <c r="H11" s="107"/>
      <c r="I11" s="121"/>
      <c r="J11" s="128" t="s">
        <v>269</v>
      </c>
      <c r="K11" s="128" t="s">
        <v>270</v>
      </c>
      <c r="L11" s="128" t="s">
        <v>271</v>
      </c>
      <c r="M11" s="127"/>
      <c r="N11" s="127"/>
      <c r="O11" s="126"/>
      <c r="P11" s="126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2" customHeight="1" spans="1:257">
      <c r="A12" s="101" t="s">
        <v>166</v>
      </c>
      <c r="B12" s="105">
        <f>C12-0.8</f>
        <v>15.2</v>
      </c>
      <c r="C12" s="106">
        <v>16</v>
      </c>
      <c r="D12" s="105">
        <f>C12+0.8</f>
        <v>16.8</v>
      </c>
      <c r="E12" s="105">
        <f>D12+0.8</f>
        <v>17.6</v>
      </c>
      <c r="F12" s="105">
        <f>E12+1.3</f>
        <v>18.9</v>
      </c>
      <c r="G12" s="105">
        <f>F12+1.3</f>
        <v>20.2</v>
      </c>
      <c r="H12" s="107"/>
      <c r="I12" s="121"/>
      <c r="J12" s="126" t="s">
        <v>272</v>
      </c>
      <c r="K12" s="126" t="s">
        <v>273</v>
      </c>
      <c r="L12" s="128" t="s">
        <v>274</v>
      </c>
      <c r="M12" s="127"/>
      <c r="N12" s="127"/>
      <c r="O12" s="126"/>
      <c r="P12" s="126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2" customHeight="1" spans="1:257">
      <c r="A13" s="101" t="s">
        <v>168</v>
      </c>
      <c r="B13" s="108">
        <f>C13-0.6</f>
        <v>14.4</v>
      </c>
      <c r="C13" s="106">
        <v>15</v>
      </c>
      <c r="D13" s="108">
        <f>C13+0.6</f>
        <v>15.6</v>
      </c>
      <c r="E13" s="108">
        <f>D13+0.6</f>
        <v>16.2</v>
      </c>
      <c r="F13" s="108">
        <f>E13+0.95</f>
        <v>17.15</v>
      </c>
      <c r="G13" s="108">
        <f>F13+0.95</f>
        <v>18.1</v>
      </c>
      <c r="H13" s="107"/>
      <c r="I13" s="121"/>
      <c r="J13" s="128" t="s">
        <v>275</v>
      </c>
      <c r="K13" s="128" t="s">
        <v>276</v>
      </c>
      <c r="L13" s="128" t="s">
        <v>277</v>
      </c>
      <c r="M13" s="127"/>
      <c r="N13" s="127"/>
      <c r="O13" s="126"/>
      <c r="P13" s="126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2" customHeight="1" spans="1:257">
      <c r="A14" s="101" t="s">
        <v>170</v>
      </c>
      <c r="B14" s="108">
        <f>C14-1</f>
        <v>38</v>
      </c>
      <c r="C14" s="106">
        <v>39</v>
      </c>
      <c r="D14" s="108">
        <f>C14+1</f>
        <v>40</v>
      </c>
      <c r="E14" s="108">
        <f>D14+1</f>
        <v>41</v>
      </c>
      <c r="F14" s="108">
        <f>E14+1.5</f>
        <v>42.5</v>
      </c>
      <c r="G14" s="108">
        <f>F14+1.5</f>
        <v>44</v>
      </c>
      <c r="H14" s="107"/>
      <c r="I14" s="121"/>
      <c r="J14" s="126" t="s">
        <v>278</v>
      </c>
      <c r="K14" s="126" t="s">
        <v>279</v>
      </c>
      <c r="L14" s="128" t="s">
        <v>278</v>
      </c>
      <c r="M14" s="127"/>
      <c r="N14" s="127"/>
      <c r="O14" s="126"/>
      <c r="P14" s="126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2" customHeight="1" spans="1:257">
      <c r="A15" s="109" t="s">
        <v>280</v>
      </c>
      <c r="B15" s="110">
        <f>C15</f>
        <v>4.5</v>
      </c>
      <c r="C15" s="106">
        <v>4.5</v>
      </c>
      <c r="D15" s="110">
        <f t="shared" ref="D15:G15" si="4">C15</f>
        <v>4.5</v>
      </c>
      <c r="E15" s="110">
        <f t="shared" si="4"/>
        <v>4.5</v>
      </c>
      <c r="F15" s="110">
        <f t="shared" si="4"/>
        <v>4.5</v>
      </c>
      <c r="G15" s="110">
        <f t="shared" si="4"/>
        <v>4.5</v>
      </c>
      <c r="H15" s="107"/>
      <c r="I15" s="121"/>
      <c r="J15" s="127" t="s">
        <v>278</v>
      </c>
      <c r="K15" s="127" t="s">
        <v>278</v>
      </c>
      <c r="L15" s="127" t="s">
        <v>278</v>
      </c>
      <c r="M15" s="127"/>
      <c r="N15" s="127"/>
      <c r="O15" s="126"/>
      <c r="P15" s="126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2" customHeight="1" spans="1:257">
      <c r="A16" s="111" t="s">
        <v>281</v>
      </c>
      <c r="B16" s="112">
        <f>C16-1</f>
        <v>12</v>
      </c>
      <c r="C16" s="113">
        <v>13</v>
      </c>
      <c r="D16" s="113">
        <f t="shared" ref="D16:G16" si="5">C16</f>
        <v>13</v>
      </c>
      <c r="E16" s="113">
        <f>C16+2</f>
        <v>15</v>
      </c>
      <c r="F16" s="113">
        <f t="shared" si="5"/>
        <v>15</v>
      </c>
      <c r="G16" s="113">
        <f t="shared" si="5"/>
        <v>15</v>
      </c>
      <c r="H16" s="107"/>
      <c r="I16" s="121"/>
      <c r="J16" s="127" t="s">
        <v>278</v>
      </c>
      <c r="K16" s="127" t="s">
        <v>278</v>
      </c>
      <c r="L16" s="127" t="s">
        <v>278</v>
      </c>
      <c r="M16" s="127"/>
      <c r="N16" s="127"/>
      <c r="O16" s="126"/>
      <c r="P16" s="126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2" customHeight="1" spans="1:257">
      <c r="A17" s="111" t="s">
        <v>282</v>
      </c>
      <c r="B17" s="114">
        <f>C17</f>
        <v>2.5</v>
      </c>
      <c r="C17" s="114">
        <v>2.5</v>
      </c>
      <c r="D17" s="114">
        <v>2.5</v>
      </c>
      <c r="E17" s="114">
        <v>2.5</v>
      </c>
      <c r="F17" s="114">
        <v>2.5</v>
      </c>
      <c r="G17" s="114">
        <v>2.5</v>
      </c>
      <c r="H17" s="107"/>
      <c r="I17" s="121"/>
      <c r="J17" s="127" t="s">
        <v>278</v>
      </c>
      <c r="K17" s="127" t="s">
        <v>278</v>
      </c>
      <c r="L17" s="127" t="s">
        <v>278</v>
      </c>
      <c r="M17" s="127"/>
      <c r="N17" s="127"/>
      <c r="O17" s="126"/>
      <c r="P17" s="126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2" customHeight="1" spans="1:257">
      <c r="A18" s="115" t="s">
        <v>283</v>
      </c>
      <c r="B18" s="113" t="s">
        <v>284</v>
      </c>
      <c r="C18" s="113" t="s">
        <v>285</v>
      </c>
      <c r="D18" s="113" t="s">
        <v>286</v>
      </c>
      <c r="E18" s="113" t="s">
        <v>287</v>
      </c>
      <c r="F18" s="113" t="s">
        <v>288</v>
      </c>
      <c r="G18" s="113" t="s">
        <v>289</v>
      </c>
      <c r="H18" s="107"/>
      <c r="I18" s="121"/>
      <c r="J18" s="127" t="s">
        <v>278</v>
      </c>
      <c r="K18" s="127" t="s">
        <v>278</v>
      </c>
      <c r="L18" s="127" t="s">
        <v>278</v>
      </c>
      <c r="M18" s="127"/>
      <c r="N18" s="127"/>
      <c r="O18" s="126"/>
      <c r="P18" s="126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2" customHeight="1" spans="1:257">
      <c r="A19" s="115" t="s">
        <v>290</v>
      </c>
      <c r="B19" s="113" t="s">
        <v>291</v>
      </c>
      <c r="C19" s="113" t="s">
        <v>292</v>
      </c>
      <c r="D19" s="113" t="s">
        <v>293</v>
      </c>
      <c r="E19" s="113" t="s">
        <v>294</v>
      </c>
      <c r="F19" s="113" t="s">
        <v>295</v>
      </c>
      <c r="G19" s="113" t="s">
        <v>296</v>
      </c>
      <c r="H19" s="107"/>
      <c r="I19" s="121"/>
      <c r="J19" s="127" t="s">
        <v>278</v>
      </c>
      <c r="K19" s="127" t="s">
        <v>278</v>
      </c>
      <c r="L19" s="127" t="s">
        <v>278</v>
      </c>
      <c r="M19" s="127"/>
      <c r="N19" s="127"/>
      <c r="O19" s="126"/>
      <c r="P19" s="126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1" spans="10:15">
      <c r="J21" s="129" t="s">
        <v>171</v>
      </c>
      <c r="K21" s="130">
        <v>45950</v>
      </c>
      <c r="L21" s="129" t="s">
        <v>172</v>
      </c>
      <c r="M21" s="129" t="s">
        <v>138</v>
      </c>
      <c r="N21" s="129" t="s">
        <v>173</v>
      </c>
      <c r="O21" s="81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G16" sqref="G1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298</v>
      </c>
      <c r="B2" s="6" t="s">
        <v>299</v>
      </c>
      <c r="C2" s="6" t="s">
        <v>300</v>
      </c>
      <c r="D2" s="6" t="s">
        <v>301</v>
      </c>
      <c r="E2" s="6" t="s">
        <v>302</v>
      </c>
      <c r="F2" s="6" t="s">
        <v>303</v>
      </c>
      <c r="G2" s="6" t="s">
        <v>304</v>
      </c>
      <c r="H2" s="6" t="s">
        <v>305</v>
      </c>
      <c r="I2" s="5" t="s">
        <v>306</v>
      </c>
      <c r="J2" s="5" t="s">
        <v>307</v>
      </c>
      <c r="K2" s="5" t="s">
        <v>308</v>
      </c>
      <c r="L2" s="5" t="s">
        <v>309</v>
      </c>
      <c r="M2" s="5" t="s">
        <v>310</v>
      </c>
      <c r="N2" s="6" t="s">
        <v>311</v>
      </c>
      <c r="O2" s="6" t="s">
        <v>312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189</v>
      </c>
      <c r="J3" s="5" t="s">
        <v>189</v>
      </c>
      <c r="K3" s="5" t="s">
        <v>189</v>
      </c>
      <c r="L3" s="5" t="s">
        <v>189</v>
      </c>
      <c r="M3" s="5" t="s">
        <v>189</v>
      </c>
      <c r="N3" s="8"/>
      <c r="O3" s="8"/>
    </row>
    <row r="4" s="3" customFormat="1" ht="31" customHeight="1" spans="1:15">
      <c r="A4" s="32">
        <v>1</v>
      </c>
      <c r="B4" s="25" t="s">
        <v>313</v>
      </c>
      <c r="C4" s="25" t="s">
        <v>118</v>
      </c>
      <c r="D4" s="25" t="s">
        <v>314</v>
      </c>
      <c r="E4" s="26" t="s">
        <v>315</v>
      </c>
      <c r="F4" s="25" t="s">
        <v>316</v>
      </c>
      <c r="G4" s="32" t="s">
        <v>66</v>
      </c>
      <c r="H4" s="32" t="s">
        <v>66</v>
      </c>
      <c r="I4" s="32">
        <v>2</v>
      </c>
      <c r="J4" s="32">
        <v>1</v>
      </c>
      <c r="K4" s="32">
        <v>1</v>
      </c>
      <c r="L4" s="32">
        <v>1</v>
      </c>
      <c r="M4" s="32">
        <v>1</v>
      </c>
      <c r="N4" s="32">
        <f>SUM(I4:M4)</f>
        <v>6</v>
      </c>
      <c r="O4" s="32"/>
    </row>
    <row r="5" s="3" customFormat="1" ht="31" customHeight="1" spans="1:15">
      <c r="A5" s="32"/>
      <c r="B5" s="58"/>
      <c r="C5" s="58"/>
      <c r="D5" s="69"/>
      <c r="E5" s="58"/>
      <c r="F5" s="58"/>
      <c r="G5" s="32"/>
      <c r="H5" s="32"/>
      <c r="I5" s="32"/>
      <c r="J5" s="32"/>
      <c r="K5" s="32"/>
      <c r="L5" s="32"/>
      <c r="M5" s="32"/>
      <c r="N5" s="32"/>
      <c r="O5" s="32"/>
    </row>
    <row r="6" s="1" customFormat="1" ht="31" customHeight="1" spans="1:15">
      <c r="A6" s="32"/>
      <c r="B6" s="60"/>
      <c r="C6" s="58"/>
      <c r="D6" s="69"/>
      <c r="E6" s="58"/>
      <c r="F6" s="58"/>
      <c r="G6" s="32"/>
      <c r="H6" s="32"/>
      <c r="I6" s="32"/>
      <c r="J6" s="32"/>
      <c r="K6" s="32"/>
      <c r="L6" s="32"/>
      <c r="M6" s="32"/>
      <c r="N6" s="32"/>
      <c r="O6" s="15"/>
    </row>
    <row r="7" s="1" customFormat="1" ht="31" customHeight="1" spans="1:15">
      <c r="A7" s="32"/>
      <c r="B7" s="60"/>
      <c r="C7" s="58"/>
      <c r="D7" s="69"/>
      <c r="E7" s="58"/>
      <c r="F7" s="58"/>
      <c r="G7" s="32"/>
      <c r="H7" s="32"/>
      <c r="I7" s="32"/>
      <c r="J7" s="32"/>
      <c r="K7" s="32"/>
      <c r="L7" s="32"/>
      <c r="M7" s="32"/>
      <c r="N7" s="32"/>
      <c r="O7" s="15"/>
    </row>
    <row r="8" s="1" customFormat="1" ht="31" customHeight="1" spans="1:15">
      <c r="A8" s="32"/>
      <c r="B8" s="60"/>
      <c r="C8" s="58"/>
      <c r="D8" s="69"/>
      <c r="E8" s="58"/>
      <c r="F8" s="58"/>
      <c r="G8" s="32"/>
      <c r="H8" s="32"/>
      <c r="I8" s="32"/>
      <c r="J8" s="32"/>
      <c r="K8" s="32"/>
      <c r="L8" s="32"/>
      <c r="M8" s="32"/>
      <c r="N8" s="32"/>
      <c r="O8" s="15"/>
    </row>
    <row r="9" s="1" customFormat="1" ht="25" customHeight="1" spans="1:15">
      <c r="A9" s="32"/>
      <c r="B9" s="32"/>
      <c r="C9" s="15"/>
      <c r="D9" s="15"/>
      <c r="E9" s="32"/>
      <c r="F9" s="32"/>
      <c r="G9" s="10"/>
      <c r="H9" s="10"/>
      <c r="I9" s="32"/>
      <c r="J9" s="32"/>
      <c r="K9" s="32"/>
      <c r="L9" s="32"/>
      <c r="M9" s="32"/>
      <c r="N9" s="32"/>
      <c r="O9" s="15"/>
    </row>
    <row r="10" s="1" customFormat="1" ht="25" customHeight="1" spans="1:15">
      <c r="A10" s="32"/>
      <c r="B10" s="32"/>
      <c r="C10" s="30"/>
      <c r="D10" s="32"/>
      <c r="E10" s="32"/>
      <c r="F10" s="32"/>
      <c r="G10" s="10"/>
      <c r="H10" s="10"/>
      <c r="I10" s="32"/>
      <c r="J10" s="32"/>
      <c r="K10" s="32"/>
      <c r="L10" s="32"/>
      <c r="M10" s="32"/>
      <c r="N10" s="32"/>
      <c r="O10" s="15"/>
    </row>
    <row r="11" s="1" customFormat="1" ht="25" customHeight="1" spans="1:15">
      <c r="A11" s="15"/>
      <c r="B11" s="32"/>
      <c r="C11" s="8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317</v>
      </c>
      <c r="B12" s="17"/>
      <c r="C12" s="17"/>
      <c r="D12" s="18"/>
      <c r="E12" s="19"/>
      <c r="F12" s="67"/>
      <c r="G12" s="67"/>
      <c r="H12" s="67"/>
      <c r="I12" s="31"/>
      <c r="J12" s="16" t="s">
        <v>318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319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2025-10-21T03:22:32Z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