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1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</externalReferences>
  <definedNames>
    <definedName name="TAB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<sst xmlns="http://schemas.openxmlformats.org/spreadsheetml/2006/main" count="763" uniqueCount="319">
  <si>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</si>
  <si>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</si>
  <si>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</si>
  <si>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</si>
  <si>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</si>
  <si>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</si>
  <si>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</si>
  <si>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</si>
  <si>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</si>
  <si>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</si>
  <si>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</si>
  <si>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</si>
  <si>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</si>
  <si>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</si>
  <si>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</si>
  <si>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</si>
  <si>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</si>
  <si>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</si>
  <si>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</si>
  <si>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</si>
  <si>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</si>
  <si>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</si>
  <si>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</si>
  <si>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</si>
  <si>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</si>
  <si>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</si>
  <si>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</si>
  <si>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</si>
  <si>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</si>
  <si>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</si>
  <si>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</si>
  <si>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</si>
  <si>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</si>
  <si>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</si>
  <si>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</si>
  <si>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</si>
  <si>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</si>
  <si>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</si>
  <si>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</si>
  <si>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</si>
  <si>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</si>
  <si>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</si>
  <si>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</si>
  <si>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</si>
  <si>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</si>
  <si>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</si>
  <si>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</si>
  <si>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</si>
  <si>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</si>
  <si>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</si>
  <si>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</si>
  <si>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</si>
  <si>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</si>
  <si>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</si>
  <si>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</si>
  <si>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</si>
  <si>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</si>
  <si>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</si>
  <si>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</si>
  <si>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</si>
  <si>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</si>
  <si>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</si>
  <si>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</si>
  <si>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</si>
  <si>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</si>
  <si>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</si>
  <si>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</si>
  <si>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</si>
  <si>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</si>
  <si>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</si>
  <si>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</si>
  <si>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</si>
  <si>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</si>
  <si>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</si>
  <si>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</si>
  <si>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</si>
  <si>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</si>
  <si>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</si>
  <si>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</si>
  <si>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</si>
  <si>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</si>
  <si>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</si>
  <si>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</si>
  <si>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</si>
  <si>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</si>
  <si>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</si>
  <si>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</si>
  <si>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</si>
  <si>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</si>
  <si>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</si>
  <si>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</si>
  <si>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</si>
  <si>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</si>
  <si>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</si>
  <si>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</si>
  <si>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</si>
  <si>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</si>
  <si>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</si>
  <si>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TAMMAN91579</t>
  </si>
  <si>
    <t>男士软壳裤</t>
  </si>
  <si>
    <t>贵州星美</t>
  </si>
  <si>
    <t>部位名称</t>
  </si>
  <si>
    <t>指示规格  FINAL SPEC</t>
  </si>
  <si>
    <t>样品规格  SAMPLE SPEC</t>
  </si>
  <si>
    <t>黑色洗水前</t>
  </si>
  <si>
    <t>黑色洗水后</t>
  </si>
  <si>
    <t>黑色</t>
  </si>
  <si>
    <t>165/80B</t>
  </si>
  <si>
    <t>170/84B</t>
  </si>
  <si>
    <t>175/88B</t>
  </si>
  <si>
    <t>180/92B</t>
  </si>
  <si>
    <t>185/96B</t>
  </si>
  <si>
    <t>190/100B</t>
  </si>
  <si>
    <t>3XL</t>
  </si>
  <si>
    <t>库外侧长（参考值）</t>
  </si>
  <si>
    <t>103</t>
  </si>
  <si>
    <t>+0.7</t>
  </si>
  <si>
    <t>+0.2</t>
  </si>
  <si>
    <t>腰围 平量</t>
  </si>
  <si>
    <t>85</t>
  </si>
  <si>
    <t>0.0</t>
  </si>
  <si>
    <t>+0</t>
  </si>
  <si>
    <t>臀围</t>
  </si>
  <si>
    <t>+2</t>
  </si>
  <si>
    <t>腿围/2</t>
  </si>
  <si>
    <t>+0.5</t>
  </si>
  <si>
    <t>+0.4</t>
  </si>
  <si>
    <t>膝围/2</t>
  </si>
  <si>
    <t>+0.6</t>
  </si>
  <si>
    <t>+0.1</t>
  </si>
  <si>
    <t>-0.5</t>
  </si>
  <si>
    <t>脚口/2</t>
  </si>
  <si>
    <t>前裆长 含腰</t>
  </si>
  <si>
    <t>后裆长 含腰</t>
  </si>
  <si>
    <t>+0.3</t>
  </si>
  <si>
    <t>-0.2</t>
  </si>
  <si>
    <t>前门襟长 不含腰</t>
  </si>
  <si>
    <t>前插袋</t>
  </si>
  <si>
    <t>后袋长</t>
  </si>
  <si>
    <t>腰头宽</t>
  </si>
  <si>
    <t>大货首件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</si>
  <si>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</si>
  <si>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</si>
  <si>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</si>
  <si>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</si>
  <si>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杨丽娟</t>
  </si>
  <si>
    <t>工厂负责人：</t>
  </si>
  <si>
    <t>杨美和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</si>
  <si>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</si>
  <si>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</si>
  <si>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</si>
  <si>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</si>
  <si>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</si>
  <si>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</si>
  <si>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</si>
  <si>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</si>
  <si>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</si>
  <si>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</si>
  <si>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</si>
  <si>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</si>
  <si>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</si>
  <si>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</si>
  <si>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</si>
  <si>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公差</t>
  </si>
  <si>
    <t>QC规格测量表--大货尺寸表</t>
  </si>
  <si>
    <t>165/88B</t>
  </si>
  <si>
    <t>170/92B</t>
  </si>
  <si>
    <t>175/96B</t>
  </si>
  <si>
    <t>180/100B</t>
  </si>
  <si>
    <t>185/104B</t>
  </si>
  <si>
    <t>190/108B</t>
  </si>
  <si>
    <t>.2.9</t>
  </si>
  <si>
    <t>咸威莉</t>
  </si>
  <si>
    <t>郑艳华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</si>
  <si>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</si>
  <si>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</si>
  <si>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</si>
  <si>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</si>
  <si>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</si>
  <si>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</si>
  <si>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</si>
  <si>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</si>
  <si>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</si>
  <si>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</si>
  <si>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</si>
  <si>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</si>
  <si>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</si>
  <si>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</si>
  <si>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</si>
  <si>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</si>
  <si>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</si>
  <si>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</si>
  <si>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</si>
  <si>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</si>
  <si>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</si>
  <si>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</si>
  <si>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</si>
  <si>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</si>
  <si>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</si>
  <si>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</si>
  <si>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</si>
  <si>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</si>
  <si>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</si>
  <si>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</si>
  <si>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</si>
  <si>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</si>
  <si>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</si>
  <si>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</si>
  <si>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</si>
  <si>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</si>
  <si>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</si>
  <si>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</si>
  <si>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</si>
  <si>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</si>
  <si>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</si>
  <si>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</si>
  <si>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</si>
  <si>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</si>
  <si>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</si>
  <si>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</si>
  <si>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</si>
  <si>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</si>
  <si>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胡平昌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</si>
  <si>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</si>
  <si>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</si>
  <si>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</si>
  <si>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</si>
  <si>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</si>
  <si>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</si>
  <si>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</si>
  <si>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</si>
  <si>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</si>
  <si>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</si>
  <si>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</si>
  <si>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</si>
  <si>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</si>
  <si>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</si>
  <si>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</si>
  <si>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</si>
  <si>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</si>
  <si>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T250514090</t>
  </si>
  <si>
    <t>G19SS1221</t>
  </si>
  <si>
    <t xml:space="preserve"> 19SS黑色/E77</t>
  </si>
  <si>
    <t>超盈</t>
  </si>
  <si>
    <r>
      <rPr>
        <sz val="12"/>
        <color theme="1"/>
        <rFont val="宋体"/>
        <charset val="134"/>
        <scheme val="minor"/>
      </rPr>
      <t>Y</t>
    </r>
    <r>
      <rPr>
        <sz val="12"/>
        <color theme="1"/>
        <rFont val="宋体"/>
        <charset val="134"/>
        <scheme val="minor"/>
      </rPr>
      <t>ES</t>
    </r>
  </si>
  <si>
    <t>T250305053</t>
  </si>
  <si>
    <t>T250813036</t>
  </si>
  <si>
    <t>制表时间：2025年8月5号</t>
  </si>
  <si>
    <t>测试人签名：陈利坤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</si>
  <si>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</si>
  <si>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</si>
  <si>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</si>
  <si>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</si>
  <si>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</si>
  <si>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</si>
  <si>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</si>
  <si>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</si>
  <si>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</si>
  <si>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</si>
  <si>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251836-13</t>
  </si>
  <si>
    <t>L50897AA</t>
  </si>
  <si>
    <t>YES</t>
  </si>
  <si>
    <t>251836-14</t>
  </si>
  <si>
    <t>251836-11</t>
  </si>
  <si>
    <t>251836-16</t>
  </si>
  <si>
    <t>251836-15</t>
  </si>
  <si>
    <t>制表时间：2025/8/9</t>
  </si>
  <si>
    <t>测试人签名：胡平昌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</si>
  <si>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</si>
  <si>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</si>
  <si>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</si>
  <si>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</si>
  <si>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</si>
  <si>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</si>
  <si>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</si>
  <si>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</si>
  <si>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</si>
  <si>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</si>
  <si>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</si>
  <si>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</si>
  <si>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</si>
  <si>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</si>
  <si>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</si>
  <si>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</si>
  <si>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</si>
  <si>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</si>
  <si>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</si>
  <si>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</si>
  <si>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</si>
  <si>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</si>
  <si>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</si>
  <si>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</si>
  <si>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</si>
  <si>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</si>
  <si>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</si>
  <si>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</si>
  <si>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</si>
  <si>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</si>
  <si>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</si>
  <si>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</si>
  <si>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</si>
  <si>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</si>
  <si>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</si>
  <si>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</si>
  <si>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</si>
  <si>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洗水10次</t>
  </si>
  <si>
    <t>经编面料</t>
  </si>
  <si>
    <t>左侧袋口</t>
  </si>
  <si>
    <t>高周波</t>
  </si>
  <si>
    <t>合格</t>
  </si>
  <si>
    <t>右后腰</t>
  </si>
  <si>
    <t>烫标</t>
  </si>
  <si>
    <t>制表时间：2025/8/25</t>
  </si>
  <si>
    <t>测试人签名：陈悦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</si>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</sst>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  <numFmt numFmtId="179" formatCode="0.0_);[Red]\(0.0\)"/>
    <numFmt numFmtId="180" formatCode="yyyy&quot;年&quot;m&quot;月&quot;d&quot;日&quot;;@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rgb="FF2B2B2B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7" borderId="7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9" applyNumberFormat="0" applyFill="0" applyAlignment="0" applyProtection="0">
      <alignment vertical="center"/>
    </xf>
    <xf numFmtId="0" fontId="43" fillId="0" borderId="79" applyNumberFormat="0" applyFill="0" applyAlignment="0" applyProtection="0">
      <alignment vertical="center"/>
    </xf>
    <xf numFmtId="0" fontId="44" fillId="0" borderId="8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81" applyNumberFormat="0" applyAlignment="0" applyProtection="0">
      <alignment vertical="center"/>
    </xf>
    <xf numFmtId="0" fontId="46" fillId="9" borderId="82" applyNumberFormat="0" applyAlignment="0" applyProtection="0">
      <alignment vertical="center"/>
    </xf>
    <xf numFmtId="0" fontId="47" fillId="9" borderId="81" applyNumberFormat="0" applyAlignment="0" applyProtection="0">
      <alignment vertical="center"/>
    </xf>
    <xf numFmtId="0" fontId="48" fillId="10" borderId="83" applyNumberFormat="0" applyAlignment="0" applyProtection="0">
      <alignment vertical="center"/>
    </xf>
    <xf numFmtId="0" fontId="49" fillId="0" borderId="84" applyNumberFormat="0" applyFill="0" applyAlignment="0" applyProtection="0">
      <alignment vertical="center"/>
    </xf>
    <xf numFmtId="0" fontId="50" fillId="0" borderId="85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10" fillId="0" borderId="0"/>
    <xf numFmtId="0" fontId="56" fillId="0" borderId="0"/>
    <xf numFmtId="0" fontId="5" fillId="0" borderId="0">
      <alignment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/>
    <xf numFmtId="0" fontId="5" fillId="0" borderId="2" xfId="0" applyFon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0" xfId="54"/>
    <xf numFmtId="0" fontId="2" fillId="0" borderId="1" xfId="54" applyFont="1" applyBorder="1" applyAlignment="1">
      <alignment horizontal="center" vertical="center"/>
    </xf>
    <xf numFmtId="0" fontId="3" fillId="3" borderId="2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horizontal="center" vertical="center"/>
    </xf>
    <xf numFmtId="0" fontId="10" fillId="0" borderId="2" xfId="54" applyBorder="1" applyAlignment="1">
      <alignment horizontal="center" vertical="center"/>
    </xf>
    <xf numFmtId="176" fontId="10" fillId="0" borderId="2" xfId="54" applyNumberFormat="1" applyBorder="1" applyAlignment="1">
      <alignment horizontal="center" vertical="center"/>
    </xf>
    <xf numFmtId="176" fontId="10" fillId="0" borderId="2" xfId="54" applyNumberFormat="1" applyBorder="1" applyAlignment="1">
      <alignment horizontal="center"/>
    </xf>
    <xf numFmtId="0" fontId="10" fillId="0" borderId="2" xfId="54" applyBorder="1" applyAlignment="1">
      <alignment horizontal="center"/>
    </xf>
    <xf numFmtId="0" fontId="7" fillId="0" borderId="5" xfId="54" applyFont="1" applyBorder="1" applyAlignment="1">
      <alignment horizontal="left" vertical="center"/>
    </xf>
    <xf numFmtId="0" fontId="7" fillId="0" borderId="6" xfId="54" applyFont="1" applyBorder="1" applyAlignment="1">
      <alignment horizontal="left" vertical="center"/>
    </xf>
    <xf numFmtId="0" fontId="7" fillId="0" borderId="7" xfId="54" applyFont="1" applyBorder="1" applyAlignment="1">
      <alignment horizontal="left" vertical="center"/>
    </xf>
    <xf numFmtId="0" fontId="8" fillId="0" borderId="5" xfId="54" applyFont="1" applyBorder="1" applyAlignment="1">
      <alignment horizontal="center" vertical="center"/>
    </xf>
    <xf numFmtId="0" fontId="8" fillId="0" borderId="7" xfId="54" applyFont="1" applyBorder="1" applyAlignment="1">
      <alignment horizontal="center" vertical="center"/>
    </xf>
    <xf numFmtId="0" fontId="9" fillId="0" borderId="2" xfId="54" applyFont="1" applyBorder="1" applyAlignment="1">
      <alignment horizontal="left" vertical="top" wrapText="1"/>
    </xf>
    <xf numFmtId="0" fontId="9" fillId="0" borderId="2" xfId="54" applyFont="1" applyBorder="1" applyAlignment="1">
      <alignment horizontal="left" vertical="top"/>
    </xf>
    <xf numFmtId="0" fontId="4" fillId="3" borderId="3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vertical="center" wrapText="1"/>
    </xf>
    <xf numFmtId="0" fontId="3" fillId="3" borderId="3" xfId="54" applyFont="1" applyFill="1" applyBorder="1" applyAlignment="1">
      <alignment horizontal="center" vertical="center" wrapText="1"/>
    </xf>
    <xf numFmtId="0" fontId="4" fillId="3" borderId="4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vertical="center"/>
    </xf>
    <xf numFmtId="0" fontId="3" fillId="3" borderId="4" xfId="54" applyFont="1" applyFill="1" applyBorder="1" applyAlignment="1">
      <alignment horizontal="center" vertical="center" wrapText="1"/>
    </xf>
    <xf numFmtId="9" fontId="10" fillId="0" borderId="2" xfId="54" applyNumberFormat="1" applyBorder="1" applyAlignment="1">
      <alignment horizontal="center" vertical="center"/>
    </xf>
    <xf numFmtId="0" fontId="7" fillId="0" borderId="5" xfId="54" applyFont="1" applyBorder="1" applyAlignment="1">
      <alignment horizontal="center" vertical="center"/>
    </xf>
    <xf numFmtId="0" fontId="7" fillId="0" borderId="7" xfId="54" applyFont="1" applyBorder="1" applyAlignment="1">
      <alignment horizontal="center" vertical="center"/>
    </xf>
    <xf numFmtId="0" fontId="12" fillId="4" borderId="0" xfId="51" applyFont="1" applyFill="1"/>
    <xf numFmtId="0" fontId="13" fillId="4" borderId="0" xfId="51" applyFont="1" applyFill="1" applyAlignment="1">
      <alignment horizontal="center"/>
    </xf>
    <xf numFmtId="0" fontId="12" fillId="4" borderId="0" xfId="51" applyFont="1" applyFill="1" applyAlignment="1">
      <alignment horizontal="center"/>
    </xf>
    <xf numFmtId="0" fontId="13" fillId="4" borderId="9" xfId="49" applyFont="1" applyFill="1" applyBorder="1" applyAlignment="1">
      <alignment horizontal="left" vertical="center"/>
    </xf>
    <xf numFmtId="0" fontId="13" fillId="4" borderId="10" xfId="49" applyFont="1" applyFill="1" applyBorder="1" applyAlignment="1">
      <alignment horizontal="center" vertical="center"/>
    </xf>
    <xf numFmtId="0" fontId="13" fillId="4" borderId="10" xfId="49" applyFont="1" applyFill="1" applyBorder="1">
      <alignment vertical="center"/>
    </xf>
    <xf numFmtId="0" fontId="13" fillId="4" borderId="11" xfId="51" applyFont="1" applyFill="1" applyBorder="1" applyAlignment="1">
      <alignment horizontal="center" vertical="center"/>
    </xf>
    <xf numFmtId="0" fontId="13" fillId="4" borderId="2" xfId="51" applyFont="1" applyFill="1" applyBorder="1" applyAlignment="1">
      <alignment horizontal="center" vertical="center"/>
    </xf>
    <xf numFmtId="49" fontId="14" fillId="4" borderId="2" xfId="0" applyNumberFormat="1" applyFont="1" applyFill="1" applyBorder="1" applyAlignment="1">
      <alignment horizontal="center"/>
    </xf>
    <xf numFmtId="49" fontId="15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 vertical="center"/>
    </xf>
    <xf numFmtId="49" fontId="16" fillId="0" borderId="2" xfId="56" applyNumberFormat="1" applyFont="1" applyBorder="1">
      <alignment vertical="center"/>
    </xf>
    <xf numFmtId="0" fontId="14" fillId="0" borderId="11" xfId="0" applyFont="1" applyFill="1" applyBorder="1" applyAlignment="1"/>
    <xf numFmtId="177" fontId="17" fillId="0" borderId="2" xfId="0" applyNumberFormat="1" applyFont="1" applyFill="1" applyBorder="1" applyAlignment="1">
      <alignment horizontal="left" vertical="center"/>
    </xf>
    <xf numFmtId="177" fontId="18" fillId="0" borderId="2" xfId="0" applyNumberFormat="1" applyFont="1" applyFill="1" applyBorder="1" applyAlignment="1">
      <alignment horizontal="left" vertical="center"/>
    </xf>
    <xf numFmtId="178" fontId="17" fillId="0" borderId="2" xfId="0" applyNumberFormat="1" applyFont="1" applyFill="1" applyBorder="1" applyAlignment="1">
      <alignment horizontal="left" vertical="center"/>
    </xf>
    <xf numFmtId="49" fontId="16" fillId="0" borderId="2" xfId="56" applyNumberFormat="1" applyFont="1" applyBorder="1" applyAlignment="1">
      <alignment horizontal="center" vertical="center"/>
    </xf>
    <xf numFmtId="49" fontId="15" fillId="0" borderId="2" xfId="49" applyNumberFormat="1" applyFont="1" applyBorder="1" applyAlignment="1">
      <alignment horizontal="center"/>
    </xf>
    <xf numFmtId="0" fontId="14" fillId="0" borderId="12" xfId="0" applyFont="1" applyFill="1" applyBorder="1" applyAlignment="1">
      <alignment horizontal="left" vertical="center" wrapText="1"/>
    </xf>
    <xf numFmtId="177" fontId="17" fillId="0" borderId="13" xfId="0" applyNumberFormat="1" applyFont="1" applyFill="1" applyBorder="1" applyAlignment="1">
      <alignment horizontal="left" vertical="center"/>
    </xf>
    <xf numFmtId="49" fontId="15" fillId="0" borderId="13" xfId="49" applyNumberFormat="1" applyFont="1" applyBorder="1" applyAlignment="1">
      <alignment horizontal="left" vertical="center" wrapText="1"/>
    </xf>
    <xf numFmtId="0" fontId="13" fillId="4" borderId="0" xfId="51" applyFont="1" applyFill="1"/>
    <xf numFmtId="0" fontId="0" fillId="4" borderId="0" xfId="52" applyFont="1" applyFill="1">
      <alignment vertical="center"/>
    </xf>
    <xf numFmtId="0" fontId="12" fillId="4" borderId="10" xfId="51" applyFont="1" applyFill="1" applyBorder="1" applyAlignment="1">
      <alignment horizontal="center"/>
    </xf>
    <xf numFmtId="0" fontId="13" fillId="4" borderId="10" xfId="49" applyFont="1" applyFill="1" applyBorder="1" applyAlignment="1">
      <alignment horizontal="left" vertical="center"/>
    </xf>
    <xf numFmtId="0" fontId="13" fillId="4" borderId="14" xfId="49" applyFont="1" applyFill="1" applyBorder="1" applyAlignment="1">
      <alignment vertical="center"/>
    </xf>
    <xf numFmtId="0" fontId="13" fillId="4" borderId="15" xfId="49" applyFont="1" applyFill="1" applyBorder="1" applyAlignment="1">
      <alignment vertical="center"/>
    </xf>
    <xf numFmtId="0" fontId="12" fillId="4" borderId="2" xfId="51" applyFont="1" applyFill="1" applyBorder="1" applyAlignment="1">
      <alignment horizontal="center"/>
    </xf>
    <xf numFmtId="0" fontId="12" fillId="4" borderId="5" xfId="51" applyFont="1" applyFill="1" applyBorder="1" applyAlignment="1">
      <alignment horizontal="center" vertical="center"/>
    </xf>
    <xf numFmtId="0" fontId="12" fillId="4" borderId="6" xfId="51" applyFont="1" applyFill="1" applyBorder="1" applyAlignment="1">
      <alignment horizontal="center" vertical="center"/>
    </xf>
    <xf numFmtId="0" fontId="12" fillId="4" borderId="7" xfId="51" applyFont="1" applyFill="1" applyBorder="1" applyAlignment="1">
      <alignment horizontal="center" vertical="center"/>
    </xf>
    <xf numFmtId="0" fontId="13" fillId="4" borderId="5" xfId="52" applyFont="1" applyFill="1" applyBorder="1" applyAlignment="1">
      <alignment horizontal="center" vertical="center"/>
    </xf>
    <xf numFmtId="0" fontId="13" fillId="4" borderId="6" xfId="52" applyFont="1" applyFill="1" applyBorder="1" applyAlignment="1">
      <alignment horizontal="center" vertical="center"/>
    </xf>
    <xf numFmtId="0" fontId="13" fillId="4" borderId="7" xfId="52" applyFont="1" applyFill="1" applyBorder="1" applyAlignment="1">
      <alignment horizontal="center" vertical="center"/>
    </xf>
    <xf numFmtId="49" fontId="13" fillId="4" borderId="2" xfId="52" applyNumberFormat="1" applyFont="1" applyFill="1" applyBorder="1" applyAlignment="1">
      <alignment horizontal="center" vertical="center"/>
    </xf>
    <xf numFmtId="49" fontId="12" fillId="4" borderId="2" xfId="52" applyNumberFormat="1" applyFont="1" applyFill="1" applyBorder="1" applyAlignment="1">
      <alignment horizontal="center" vertical="center"/>
    </xf>
    <xf numFmtId="0" fontId="12" fillId="4" borderId="13" xfId="51" applyFont="1" applyFill="1" applyBorder="1" applyAlignment="1">
      <alignment horizontal="center"/>
    </xf>
    <xf numFmtId="49" fontId="12" fillId="4" borderId="13" xfId="52" applyNumberFormat="1" applyFont="1" applyFill="1" applyBorder="1" applyAlignment="1">
      <alignment horizontal="center" vertical="center"/>
    </xf>
    <xf numFmtId="14" fontId="13" fillId="4" borderId="0" xfId="51" applyNumberFormat="1" applyFont="1" applyFill="1"/>
    <xf numFmtId="0" fontId="13" fillId="4" borderId="5" xfId="51" applyFont="1" applyFill="1" applyBorder="1" applyAlignment="1">
      <alignment horizontal="center" vertical="center"/>
    </xf>
    <xf numFmtId="49" fontId="13" fillId="4" borderId="5" xfId="52" applyNumberFormat="1" applyFont="1" applyFill="1" applyBorder="1" applyAlignment="1">
      <alignment horizontal="center" vertical="center"/>
    </xf>
    <xf numFmtId="49" fontId="12" fillId="4" borderId="5" xfId="52" applyNumberFormat="1" applyFont="1" applyFill="1" applyBorder="1" applyAlignment="1">
      <alignment horizontal="center" vertical="center"/>
    </xf>
    <xf numFmtId="49" fontId="12" fillId="4" borderId="16" xfId="52" applyNumberFormat="1" applyFont="1" applyFill="1" applyBorder="1" applyAlignment="1">
      <alignment horizontal="center" vertical="center"/>
    </xf>
    <xf numFmtId="0" fontId="13" fillId="4" borderId="17" xfId="49" applyFont="1" applyFill="1" applyBorder="1" applyAlignment="1">
      <alignment vertical="center"/>
    </xf>
    <xf numFmtId="0" fontId="13" fillId="4" borderId="18" xfId="51" applyFont="1" applyFill="1" applyBorder="1" applyAlignment="1">
      <alignment horizontal="center" vertical="center"/>
    </xf>
    <xf numFmtId="0" fontId="13" fillId="4" borderId="19" xfId="52" applyFont="1" applyFill="1" applyBorder="1" applyAlignment="1">
      <alignment horizontal="center" vertical="center"/>
    </xf>
    <xf numFmtId="49" fontId="13" fillId="4" borderId="18" xfId="52" applyNumberFormat="1" applyFont="1" applyFill="1" applyBorder="1" applyAlignment="1">
      <alignment horizontal="center" vertical="center"/>
    </xf>
    <xf numFmtId="49" fontId="12" fillId="4" borderId="18" xfId="52" applyNumberFormat="1" applyFont="1" applyFill="1" applyBorder="1" applyAlignment="1">
      <alignment horizontal="center" vertical="center"/>
    </xf>
    <xf numFmtId="49" fontId="12" fillId="4" borderId="20" xfId="52" applyNumberFormat="1" applyFont="1" applyFill="1" applyBorder="1" applyAlignment="1">
      <alignment horizontal="center" vertical="center"/>
    </xf>
    <xf numFmtId="0" fontId="19" fillId="0" borderId="0" xfId="49" applyAlignment="1">
      <alignment horizontal="left" vertical="center"/>
    </xf>
    <xf numFmtId="0" fontId="20" fillId="0" borderId="21" xfId="49" applyFont="1" applyBorder="1" applyAlignment="1">
      <alignment horizontal="center" vertical="top"/>
    </xf>
    <xf numFmtId="0" fontId="21" fillId="0" borderId="22" xfId="49" applyFont="1" applyBorder="1" applyAlignment="1">
      <alignment horizontal="left" vertical="center"/>
    </xf>
    <xf numFmtId="0" fontId="22" fillId="0" borderId="23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3" fillId="0" borderId="23" xfId="49" applyFont="1" applyBorder="1">
      <alignment vertical="center"/>
    </xf>
    <xf numFmtId="0" fontId="21" fillId="0" borderId="23" xfId="49" applyFont="1" applyBorder="1">
      <alignment vertical="center"/>
    </xf>
    <xf numFmtId="0" fontId="23" fillId="0" borderId="23" xfId="49" applyFont="1" applyBorder="1" applyAlignment="1">
      <alignment horizontal="center" vertical="center"/>
    </xf>
    <xf numFmtId="0" fontId="21" fillId="0" borderId="24" xfId="49" applyFont="1" applyBorder="1">
      <alignment vertical="center"/>
    </xf>
    <xf numFmtId="0" fontId="22" fillId="0" borderId="25" xfId="49" applyFont="1" applyBorder="1" applyAlignment="1">
      <alignment horizontal="center" vertical="center"/>
    </xf>
    <xf numFmtId="0" fontId="21" fillId="0" borderId="25" xfId="49" applyFont="1" applyBorder="1">
      <alignment vertical="center"/>
    </xf>
    <xf numFmtId="58" fontId="23" fillId="0" borderId="25" xfId="49" applyNumberFormat="1" applyFont="1" applyBorder="1" applyAlignment="1">
      <alignment horizontal="center" vertical="center"/>
    </xf>
    <xf numFmtId="0" fontId="23" fillId="0" borderId="25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21" fillId="0" borderId="24" xfId="49" applyFont="1" applyBorder="1" applyAlignment="1">
      <alignment horizontal="left" vertical="center"/>
    </xf>
    <xf numFmtId="0" fontId="22" fillId="0" borderId="25" xfId="49" applyFont="1" applyBorder="1" applyAlignment="1">
      <alignment horizontal="right" vertical="center"/>
    </xf>
    <xf numFmtId="0" fontId="21" fillId="0" borderId="25" xfId="49" applyFont="1" applyBorder="1" applyAlignment="1">
      <alignment horizontal="left" vertical="center"/>
    </xf>
    <xf numFmtId="0" fontId="21" fillId="0" borderId="26" xfId="49" applyFont="1" applyBorder="1">
      <alignment vertical="center"/>
    </xf>
    <xf numFmtId="0" fontId="22" fillId="0" borderId="27" xfId="49" applyFont="1" applyBorder="1" applyAlignment="1">
      <alignment horizontal="right" vertical="center"/>
    </xf>
    <xf numFmtId="0" fontId="21" fillId="0" borderId="27" xfId="49" applyFont="1" applyBorder="1">
      <alignment vertical="center"/>
    </xf>
    <xf numFmtId="0" fontId="23" fillId="0" borderId="27" xfId="49" applyFont="1" applyBorder="1">
      <alignment vertical="center"/>
    </xf>
    <xf numFmtId="0" fontId="23" fillId="0" borderId="27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1" fillId="0" borderId="0" xfId="49" applyFont="1">
      <alignment vertical="center"/>
    </xf>
    <xf numFmtId="0" fontId="23" fillId="0" borderId="0" xfId="49" applyFont="1">
      <alignment vertical="center"/>
    </xf>
    <xf numFmtId="0" fontId="23" fillId="0" borderId="0" xfId="49" applyFont="1" applyAlignment="1">
      <alignment horizontal="left" vertical="center"/>
    </xf>
    <xf numFmtId="0" fontId="21" fillId="0" borderId="22" xfId="49" applyFont="1" applyBorder="1">
      <alignment vertical="center"/>
    </xf>
    <xf numFmtId="0" fontId="23" fillId="0" borderId="28" xfId="49" applyFont="1" applyBorder="1" applyAlignment="1">
      <alignment horizontal="center" vertical="center"/>
    </xf>
    <xf numFmtId="0" fontId="23" fillId="0" borderId="29" xfId="49" applyFont="1" applyBorder="1" applyAlignment="1">
      <alignment horizontal="center" vertical="center"/>
    </xf>
    <xf numFmtId="0" fontId="23" fillId="0" borderId="25" xfId="49" applyFont="1" applyBorder="1" applyAlignment="1">
      <alignment horizontal="left" vertical="center"/>
    </xf>
    <xf numFmtId="0" fontId="23" fillId="0" borderId="25" xfId="49" applyFont="1" applyBorder="1">
      <alignment vertical="center"/>
    </xf>
    <xf numFmtId="0" fontId="23" fillId="0" borderId="30" xfId="49" applyFont="1" applyBorder="1" applyAlignment="1">
      <alignment horizontal="center" vertical="center"/>
    </xf>
    <xf numFmtId="0" fontId="23" fillId="0" borderId="31" xfId="49" applyFont="1" applyBorder="1" applyAlignment="1">
      <alignment horizontal="center" vertical="center"/>
    </xf>
    <xf numFmtId="0" fontId="15" fillId="0" borderId="32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 wrapText="1"/>
    </xf>
    <xf numFmtId="0" fontId="23" fillId="0" borderId="25" xfId="49" applyFont="1" applyBorder="1" applyAlignment="1">
      <alignment horizontal="left" vertical="center" wrapText="1"/>
    </xf>
    <xf numFmtId="0" fontId="21" fillId="0" borderId="26" xfId="49" applyFont="1" applyBorder="1" applyAlignment="1">
      <alignment horizontal="left" vertical="center"/>
    </xf>
    <xf numFmtId="0" fontId="19" fillId="0" borderId="27" xfId="49" applyBorder="1" applyAlignment="1">
      <alignment horizontal="center" vertical="center"/>
    </xf>
    <xf numFmtId="0" fontId="21" fillId="0" borderId="33" xfId="49" applyFont="1" applyBorder="1" applyAlignment="1">
      <alignment horizontal="center" vertical="center"/>
    </xf>
    <xf numFmtId="0" fontId="21" fillId="0" borderId="34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19" fillId="0" borderId="32" xfId="49" applyBorder="1" applyAlignment="1">
      <alignment horizontal="left" vertical="center"/>
    </xf>
    <xf numFmtId="0" fontId="19" fillId="0" borderId="31" xfId="49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15" fillId="0" borderId="22" xfId="49" applyFont="1" applyBorder="1" applyAlignment="1">
      <alignment horizontal="left" vertical="center"/>
    </xf>
    <xf numFmtId="0" fontId="15" fillId="0" borderId="23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3" fillId="0" borderId="27" xfId="49" applyFont="1" applyBorder="1" applyAlignment="1">
      <alignment horizontal="center" vertical="center"/>
    </xf>
    <xf numFmtId="58" fontId="23" fillId="0" borderId="27" xfId="49" applyNumberFormat="1" applyFont="1" applyBorder="1">
      <alignment vertical="center"/>
    </xf>
    <xf numFmtId="0" fontId="21" fillId="0" borderId="27" xfId="49" applyFont="1" applyBorder="1" applyAlignment="1">
      <alignment horizontal="center" vertical="center"/>
    </xf>
    <xf numFmtId="0" fontId="23" fillId="0" borderId="38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3" fillId="0" borderId="39" xfId="49" applyFont="1" applyBorder="1" applyAlignment="1">
      <alignment horizontal="left" vertical="center"/>
    </xf>
    <xf numFmtId="0" fontId="23" fillId="0" borderId="40" xfId="49" applyFont="1" applyBorder="1" applyAlignment="1">
      <alignment horizontal="left" vertical="center"/>
    </xf>
    <xf numFmtId="0" fontId="23" fillId="0" borderId="41" xfId="49" applyFont="1" applyBorder="1" applyAlignment="1">
      <alignment horizontal="center" vertical="center"/>
    </xf>
    <xf numFmtId="0" fontId="23" fillId="0" borderId="42" xfId="49" applyFont="1" applyBorder="1" applyAlignment="1">
      <alignment horizontal="center" vertical="center"/>
    </xf>
    <xf numFmtId="0" fontId="15" fillId="0" borderId="42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3" fillId="0" borderId="39" xfId="49" applyFont="1" applyBorder="1" applyAlignment="1">
      <alignment horizontal="left" vertical="center" wrapText="1"/>
    </xf>
    <xf numFmtId="0" fontId="19" fillId="0" borderId="40" xfId="49" applyBorder="1" applyAlignment="1">
      <alignment horizontal="center" vertical="center"/>
    </xf>
    <xf numFmtId="0" fontId="21" fillId="0" borderId="41" xfId="49" applyFont="1" applyBorder="1" applyAlignment="1">
      <alignment horizontal="left" vertical="center"/>
    </xf>
    <xf numFmtId="0" fontId="19" fillId="0" borderId="42" xfId="49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15" fillId="0" borderId="38" xfId="49" applyFont="1" applyBorder="1" applyAlignment="1">
      <alignment horizontal="left" vertical="center"/>
    </xf>
    <xf numFmtId="0" fontId="23" fillId="0" borderId="40" xfId="49" applyFont="1" applyBorder="1" applyAlignment="1">
      <alignment horizontal="center" vertical="center"/>
    </xf>
    <xf numFmtId="0" fontId="13" fillId="4" borderId="14" xfId="49" applyFont="1" applyFill="1" applyBorder="1" applyAlignment="1">
      <alignment horizontal="left" vertical="center"/>
    </xf>
    <xf numFmtId="0" fontId="13" fillId="4" borderId="44" xfId="49" applyFont="1" applyFill="1" applyBorder="1" applyAlignment="1">
      <alignment horizontal="left" vertical="center"/>
    </xf>
    <xf numFmtId="0" fontId="13" fillId="4" borderId="15" xfId="49" applyFont="1" applyFill="1" applyBorder="1" applyAlignment="1">
      <alignment horizontal="left" vertical="center"/>
    </xf>
    <xf numFmtId="0" fontId="13" fillId="4" borderId="17" xfId="49" applyFont="1" applyFill="1" applyBorder="1" applyAlignment="1">
      <alignment horizontal="left" vertical="center"/>
    </xf>
    <xf numFmtId="0" fontId="12" fillId="4" borderId="19" xfId="51" applyFont="1" applyFill="1" applyBorder="1" applyAlignment="1">
      <alignment horizontal="center" vertical="center"/>
    </xf>
    <xf numFmtId="0" fontId="13" fillId="4" borderId="45" xfId="49" applyFont="1" applyFill="1" applyBorder="1" applyAlignment="1">
      <alignment horizontal="left" vertical="center"/>
    </xf>
    <xf numFmtId="49" fontId="14" fillId="4" borderId="18" xfId="0" applyNumberFormat="1" applyFont="1" applyFill="1" applyBorder="1" applyAlignment="1">
      <alignment horizontal="center"/>
    </xf>
    <xf numFmtId="49" fontId="0" fillId="4" borderId="2" xfId="0" applyNumberFormat="1" applyFont="1" applyFill="1" applyBorder="1" applyAlignment="1">
      <alignment horizontal="center"/>
    </xf>
    <xf numFmtId="49" fontId="0" fillId="4" borderId="18" xfId="0" applyNumberFormat="1" applyFont="1" applyFill="1" applyBorder="1" applyAlignment="1">
      <alignment horizontal="center"/>
    </xf>
    <xf numFmtId="49" fontId="25" fillId="4" borderId="2" xfId="52" applyNumberFormat="1" applyFont="1" applyFill="1" applyBorder="1" applyAlignment="1">
      <alignment horizontal="center" vertical="center"/>
    </xf>
    <xf numFmtId="49" fontId="26" fillId="4" borderId="2" xfId="52" applyNumberFormat="1" applyFont="1" applyFill="1" applyBorder="1" applyAlignment="1">
      <alignment horizontal="center" vertical="center"/>
    </xf>
    <xf numFmtId="49" fontId="25" fillId="4" borderId="13" xfId="52" applyNumberFormat="1" applyFont="1" applyFill="1" applyBorder="1" applyAlignment="1">
      <alignment horizontal="center" vertical="center"/>
    </xf>
    <xf numFmtId="0" fontId="27" fillId="0" borderId="21" xfId="49" applyFont="1" applyBorder="1" applyAlignment="1">
      <alignment horizontal="center" vertical="top"/>
    </xf>
    <xf numFmtId="0" fontId="24" fillId="0" borderId="46" xfId="49" applyFont="1" applyBorder="1" applyAlignment="1">
      <alignment horizontal="left" vertical="center"/>
    </xf>
    <xf numFmtId="0" fontId="22" fillId="0" borderId="47" xfId="49" applyFont="1" applyBorder="1" applyAlignment="1">
      <alignment horizontal="center" vertical="center"/>
    </xf>
    <xf numFmtId="0" fontId="24" fillId="0" borderId="47" xfId="49" applyFont="1" applyBorder="1" applyAlignment="1">
      <alignment horizontal="center" vertical="center"/>
    </xf>
    <xf numFmtId="0" fontId="15" fillId="0" borderId="47" xfId="49" applyFont="1" applyBorder="1" applyAlignment="1">
      <alignment horizontal="left" vertical="center"/>
    </xf>
    <xf numFmtId="0" fontId="15" fillId="0" borderId="22" xfId="49" applyFont="1" applyBorder="1" applyAlignment="1">
      <alignment horizontal="center" vertical="center"/>
    </xf>
    <xf numFmtId="0" fontId="15" fillId="0" borderId="23" xfId="49" applyFont="1" applyBorder="1" applyAlignment="1">
      <alignment horizontal="center" vertical="center"/>
    </xf>
    <xf numFmtId="0" fontId="15" fillId="0" borderId="38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24" fillId="0" borderId="23" xfId="49" applyFont="1" applyBorder="1" applyAlignment="1">
      <alignment horizontal="center" vertical="center"/>
    </xf>
    <xf numFmtId="0" fontId="24" fillId="0" borderId="38" xfId="49" applyFont="1" applyBorder="1" applyAlignment="1">
      <alignment horizontal="center" vertical="center"/>
    </xf>
    <xf numFmtId="0" fontId="15" fillId="0" borderId="24" xfId="49" applyFont="1" applyBorder="1" applyAlignment="1">
      <alignment horizontal="left" vertical="center"/>
    </xf>
    <xf numFmtId="0" fontId="22" fillId="0" borderId="39" xfId="49" applyFont="1" applyBorder="1" applyAlignment="1">
      <alignment horizontal="center" vertical="center"/>
    </xf>
    <xf numFmtId="0" fontId="15" fillId="0" borderId="25" xfId="49" applyFont="1" applyBorder="1" applyAlignment="1">
      <alignment horizontal="left" vertical="center"/>
    </xf>
    <xf numFmtId="14" fontId="22" fillId="0" borderId="25" xfId="49" applyNumberFormat="1" applyFont="1" applyBorder="1" applyAlignment="1">
      <alignment horizontal="center" vertical="center"/>
    </xf>
    <xf numFmtId="14" fontId="22" fillId="0" borderId="39" xfId="49" applyNumberFormat="1" applyFont="1" applyBorder="1" applyAlignment="1">
      <alignment horizontal="center" vertical="center"/>
    </xf>
    <xf numFmtId="0" fontId="15" fillId="0" borderId="24" xfId="49" applyFont="1" applyBorder="1">
      <alignment vertical="center"/>
    </xf>
    <xf numFmtId="0" fontId="23" fillId="0" borderId="39" xfId="49" applyFont="1" applyBorder="1" applyAlignment="1">
      <alignment horizontal="center" vertical="center"/>
    </xf>
    <xf numFmtId="0" fontId="22" fillId="0" borderId="25" xfId="49" applyFont="1" applyBorder="1">
      <alignment vertical="center"/>
    </xf>
    <xf numFmtId="0" fontId="22" fillId="0" borderId="39" xfId="49" applyFont="1" applyBorder="1">
      <alignment vertical="center"/>
    </xf>
    <xf numFmtId="0" fontId="15" fillId="0" borderId="24" xfId="49" applyFont="1" applyBorder="1" applyAlignment="1">
      <alignment horizontal="center" vertical="center"/>
    </xf>
    <xf numFmtId="0" fontId="22" fillId="0" borderId="24" xfId="49" applyFont="1" applyBorder="1" applyAlignment="1">
      <alignment horizontal="left" vertical="center"/>
    </xf>
    <xf numFmtId="0" fontId="15" fillId="0" borderId="26" xfId="49" applyFont="1" applyBorder="1" applyAlignment="1">
      <alignment horizontal="left" vertical="center"/>
    </xf>
    <xf numFmtId="0" fontId="22" fillId="0" borderId="27" xfId="49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15" fillId="0" borderId="27" xfId="49" applyFont="1" applyBorder="1" applyAlignment="1">
      <alignment horizontal="left" vertical="center"/>
    </xf>
    <xf numFmtId="14" fontId="22" fillId="0" borderId="27" xfId="49" applyNumberFormat="1" applyFont="1" applyBorder="1" applyAlignment="1">
      <alignment horizontal="center" vertical="center"/>
    </xf>
    <xf numFmtId="14" fontId="22" fillId="0" borderId="40" xfId="49" applyNumberFormat="1" applyFont="1" applyBorder="1" applyAlignment="1">
      <alignment horizontal="center" vertical="center"/>
    </xf>
    <xf numFmtId="0" fontId="22" fillId="0" borderId="26" xfId="49" applyFont="1" applyBorder="1" applyAlignment="1">
      <alignment horizontal="left" vertical="center"/>
    </xf>
    <xf numFmtId="0" fontId="24" fillId="0" borderId="0" xfId="49" applyFont="1" applyAlignment="1">
      <alignment horizontal="left" vertical="center"/>
    </xf>
    <xf numFmtId="0" fontId="15" fillId="0" borderId="22" xfId="49" applyFont="1" applyBorder="1">
      <alignment vertical="center"/>
    </xf>
    <xf numFmtId="0" fontId="19" fillId="0" borderId="23" xfId="49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19" fillId="0" borderId="23" xfId="49" applyBorder="1">
      <alignment vertical="center"/>
    </xf>
    <xf numFmtId="0" fontId="15" fillId="0" borderId="23" xfId="49" applyFont="1" applyBorder="1">
      <alignment vertical="center"/>
    </xf>
    <xf numFmtId="0" fontId="19" fillId="0" borderId="25" xfId="49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19" fillId="0" borderId="25" xfId="49" applyBorder="1">
      <alignment vertical="center"/>
    </xf>
    <xf numFmtId="0" fontId="15" fillId="0" borderId="25" xfId="49" applyFont="1" applyBorder="1">
      <alignment vertical="center"/>
    </xf>
    <xf numFmtId="0" fontId="15" fillId="0" borderId="0" xfId="49" applyFont="1" applyAlignment="1">
      <alignment horizontal="left" vertical="center"/>
    </xf>
    <xf numFmtId="0" fontId="23" fillId="0" borderId="22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5" fillId="0" borderId="26" xfId="49" applyFont="1" applyBorder="1" applyAlignment="1">
      <alignment horizontal="center" vertical="center"/>
    </xf>
    <xf numFmtId="0" fontId="15" fillId="0" borderId="27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15" fillId="0" borderId="35" xfId="49" applyFont="1" applyBorder="1" applyAlignment="1">
      <alignment horizontal="left" vertical="center"/>
    </xf>
    <xf numFmtId="0" fontId="15" fillId="0" borderId="36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4" fillId="0" borderId="48" xfId="49" applyFont="1" applyBorder="1">
      <alignment vertical="center"/>
    </xf>
    <xf numFmtId="0" fontId="22" fillId="0" borderId="49" xfId="49" applyFont="1" applyBorder="1" applyAlignment="1">
      <alignment horizontal="center" vertical="center"/>
    </xf>
    <xf numFmtId="0" fontId="24" fillId="0" borderId="49" xfId="49" applyFont="1" applyBorder="1">
      <alignment vertical="center"/>
    </xf>
    <xf numFmtId="0" fontId="22" fillId="0" borderId="49" xfId="49" applyFont="1" applyBorder="1">
      <alignment vertical="center"/>
    </xf>
    <xf numFmtId="58" fontId="19" fillId="0" borderId="49" xfId="49" applyNumberFormat="1" applyBorder="1">
      <alignment vertical="center"/>
    </xf>
    <xf numFmtId="0" fontId="24" fillId="0" borderId="49" xfId="49" applyFont="1" applyBorder="1" applyAlignment="1">
      <alignment horizontal="center" vertical="center"/>
    </xf>
    <xf numFmtId="0" fontId="24" fillId="0" borderId="50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24" fillId="0" borderId="51" xfId="49" applyFont="1" applyBorder="1" applyAlignment="1">
      <alignment horizontal="center" vertical="center"/>
    </xf>
    <xf numFmtId="0" fontId="24" fillId="0" borderId="52" xfId="49" applyFont="1" applyBorder="1" applyAlignment="1">
      <alignment horizontal="center"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19" fillId="0" borderId="47" xfId="49" applyBorder="1" applyAlignment="1">
      <alignment horizontal="center" vertical="center"/>
    </xf>
    <xf numFmtId="0" fontId="19" fillId="0" borderId="53" xfId="49" applyBorder="1" applyAlignment="1">
      <alignment horizontal="center" vertical="center"/>
    </xf>
    <xf numFmtId="0" fontId="22" fillId="0" borderId="39" xfId="49" applyFont="1" applyBorder="1" applyAlignment="1">
      <alignment horizontal="left" vertical="center"/>
    </xf>
    <xf numFmtId="0" fontId="15" fillId="0" borderId="39" xfId="49" applyFont="1" applyBorder="1" applyAlignment="1">
      <alignment horizontal="center" vertical="center"/>
    </xf>
    <xf numFmtId="0" fontId="22" fillId="0" borderId="40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15" fillId="0" borderId="40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15" fillId="0" borderId="40" xfId="49" applyFont="1" applyBorder="1" applyAlignment="1">
      <alignment horizontal="center" vertical="center"/>
    </xf>
    <xf numFmtId="0" fontId="15" fillId="0" borderId="43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22" fillId="0" borderId="54" xfId="49" applyFont="1" applyBorder="1" applyAlignment="1">
      <alignment horizontal="center" vertical="center"/>
    </xf>
    <xf numFmtId="0" fontId="24" fillId="0" borderId="55" xfId="49" applyFont="1" applyBorder="1" applyAlignment="1">
      <alignment horizontal="left" vertical="center"/>
    </xf>
    <xf numFmtId="0" fontId="24" fillId="0" borderId="56" xfId="49" applyFont="1" applyBorder="1" applyAlignment="1">
      <alignment horizontal="center" vertical="center"/>
    </xf>
    <xf numFmtId="0" fontId="24" fillId="0" borderId="40" xfId="49" applyFont="1" applyBorder="1" applyAlignment="1">
      <alignment horizontal="center" vertical="center"/>
    </xf>
    <xf numFmtId="0" fontId="19" fillId="0" borderId="49" xfId="49" applyBorder="1" applyAlignment="1">
      <alignment horizontal="center" vertical="center"/>
    </xf>
    <xf numFmtId="0" fontId="19" fillId="0" borderId="54" xfId="49" applyBorder="1" applyAlignment="1">
      <alignment horizontal="center" vertical="center"/>
    </xf>
    <xf numFmtId="0" fontId="28" fillId="0" borderId="7" xfId="50" applyFont="1" applyFill="1" applyBorder="1" applyAlignment="1">
      <alignment horizontal="center"/>
    </xf>
    <xf numFmtId="0" fontId="28" fillId="0" borderId="2" xfId="50" applyFont="1" applyFill="1" applyBorder="1" applyAlignment="1">
      <alignment horizontal="center"/>
    </xf>
    <xf numFmtId="0" fontId="29" fillId="0" borderId="2" xfId="50" applyFont="1" applyFill="1" applyBorder="1" applyAlignment="1">
      <alignment horizontal="center"/>
    </xf>
    <xf numFmtId="177" fontId="30" fillId="0" borderId="2" xfId="50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28" fillId="0" borderId="57" xfId="50" applyFont="1" applyFill="1" applyBorder="1" applyAlignment="1">
      <alignment horizontal="center"/>
    </xf>
    <xf numFmtId="179" fontId="17" fillId="0" borderId="2" xfId="0" applyNumberFormat="1" applyFont="1" applyFill="1" applyBorder="1" applyAlignment="1">
      <alignment horizontal="left" vertical="center"/>
    </xf>
    <xf numFmtId="177" fontId="17" fillId="0" borderId="3" xfId="0" applyNumberFormat="1" applyFont="1" applyFill="1" applyBorder="1" applyAlignment="1">
      <alignment horizontal="left" vertical="center"/>
    </xf>
    <xf numFmtId="0" fontId="14" fillId="0" borderId="58" xfId="0" applyFont="1" applyFill="1" applyBorder="1" applyAlignment="1"/>
    <xf numFmtId="179" fontId="17" fillId="0" borderId="3" xfId="0" applyNumberFormat="1" applyFont="1" applyFill="1" applyBorder="1" applyAlignment="1">
      <alignment horizontal="left" vertical="center"/>
    </xf>
    <xf numFmtId="0" fontId="12" fillId="4" borderId="3" xfId="51" applyFont="1" applyFill="1" applyBorder="1" applyAlignment="1">
      <alignment horizontal="center"/>
    </xf>
    <xf numFmtId="179" fontId="17" fillId="0" borderId="13" xfId="0" applyNumberFormat="1" applyFont="1" applyFill="1" applyBorder="1" applyAlignment="1">
      <alignment horizontal="left" vertical="center"/>
    </xf>
    <xf numFmtId="0" fontId="12" fillId="4" borderId="13" xfId="51" applyFont="1" applyFill="1" applyBorder="1" applyAlignment="1">
      <alignment horizontal="left" vertical="center" wrapText="1"/>
    </xf>
    <xf numFmtId="49" fontId="12" fillId="4" borderId="3" xfId="52" applyNumberFormat="1" applyFont="1" applyFill="1" applyBorder="1" applyAlignment="1">
      <alignment horizontal="center" vertical="center"/>
    </xf>
    <xf numFmtId="49" fontId="12" fillId="4" borderId="13" xfId="52" applyNumberFormat="1" applyFont="1" applyFill="1" applyBorder="1" applyAlignment="1">
      <alignment horizontal="left" vertical="center" wrapText="1"/>
    </xf>
    <xf numFmtId="14" fontId="13" fillId="4" borderId="0" xfId="51" applyNumberFormat="1" applyFont="1" applyFill="1" applyAlignment="1">
      <alignment horizontal="center"/>
    </xf>
    <xf numFmtId="180" fontId="13" fillId="4" borderId="0" xfId="51" applyNumberFormat="1" applyFont="1" applyFill="1"/>
    <xf numFmtId="49" fontId="12" fillId="4" borderId="59" xfId="52" applyNumberFormat="1" applyFont="1" applyFill="1" applyBorder="1" applyAlignment="1">
      <alignment horizontal="center" vertical="center"/>
    </xf>
    <xf numFmtId="49" fontId="12" fillId="4" borderId="16" xfId="52" applyNumberFormat="1" applyFont="1" applyFill="1" applyBorder="1" applyAlignment="1">
      <alignment horizontal="left" vertical="center" wrapText="1"/>
    </xf>
    <xf numFmtId="49" fontId="12" fillId="4" borderId="60" xfId="52" applyNumberFormat="1" applyFont="1" applyFill="1" applyBorder="1" applyAlignment="1">
      <alignment horizontal="center" vertical="center"/>
    </xf>
    <xf numFmtId="49" fontId="12" fillId="4" borderId="20" xfId="52" applyNumberFormat="1" applyFont="1" applyFill="1" applyBorder="1" applyAlignment="1">
      <alignment horizontal="left" vertical="center" wrapText="1"/>
    </xf>
    <xf numFmtId="0" fontId="31" fillId="0" borderId="21" xfId="49" applyFont="1" applyBorder="1" applyAlignment="1">
      <alignment horizontal="center" vertical="top"/>
    </xf>
    <xf numFmtId="0" fontId="22" fillId="0" borderId="30" xfId="49" applyFont="1" applyBorder="1" applyAlignment="1">
      <alignment horizontal="left" vertical="center"/>
    </xf>
    <xf numFmtId="0" fontId="15" fillId="0" borderId="26" xfId="49" applyFont="1" applyBorder="1">
      <alignment vertical="center"/>
    </xf>
    <xf numFmtId="0" fontId="15" fillId="0" borderId="61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0" fontId="15" fillId="0" borderId="51" xfId="49" applyFont="1" applyBorder="1">
      <alignment vertical="center"/>
    </xf>
    <xf numFmtId="0" fontId="19" fillId="0" borderId="52" xfId="49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19" fillId="0" borderId="52" xfId="49" applyBorder="1">
      <alignment vertical="center"/>
    </xf>
    <xf numFmtId="0" fontId="15" fillId="0" borderId="52" xfId="49" applyFont="1" applyBorder="1">
      <alignment vertical="center"/>
    </xf>
    <xf numFmtId="0" fontId="15" fillId="0" borderId="51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15" fillId="0" borderId="52" xfId="49" applyFont="1" applyBorder="1" applyAlignment="1">
      <alignment horizontal="center" vertical="center"/>
    </xf>
    <xf numFmtId="0" fontId="19" fillId="0" borderId="52" xfId="49" applyBorder="1" applyAlignment="1">
      <alignment horizontal="center" vertical="center"/>
    </xf>
    <xf numFmtId="0" fontId="19" fillId="0" borderId="25" xfId="49" applyBorder="1" applyAlignment="1">
      <alignment horizontal="center" vertical="center"/>
    </xf>
    <xf numFmtId="0" fontId="15" fillId="0" borderId="35" xfId="49" applyFont="1" applyBorder="1" applyAlignment="1">
      <alignment horizontal="left" vertical="center" wrapText="1"/>
    </xf>
    <xf numFmtId="0" fontId="15" fillId="0" borderId="36" xfId="49" applyFont="1" applyBorder="1" applyAlignment="1">
      <alignment horizontal="left" vertical="center" wrapText="1"/>
    </xf>
    <xf numFmtId="0" fontId="15" fillId="0" borderId="51" xfId="49" applyFont="1" applyBorder="1" applyAlignment="1">
      <alignment horizontal="left" vertical="center"/>
    </xf>
    <xf numFmtId="0" fontId="15" fillId="0" borderId="52" xfId="49" applyFont="1" applyBorder="1" applyAlignment="1">
      <alignment horizontal="left" vertical="center"/>
    </xf>
    <xf numFmtId="0" fontId="32" fillId="0" borderId="62" xfId="49" applyFont="1" applyBorder="1" applyAlignment="1">
      <alignment horizontal="left" vertical="center" wrapText="1"/>
    </xf>
    <xf numFmtId="9" fontId="22" fillId="0" borderId="25" xfId="49" applyNumberFormat="1" applyFont="1" applyBorder="1" applyAlignment="1">
      <alignment horizontal="center" vertical="center"/>
    </xf>
    <xf numFmtId="0" fontId="24" fillId="0" borderId="50" xfId="0" applyFont="1" applyBorder="1" applyAlignment="1">
      <alignment horizontal="left" vertical="center"/>
    </xf>
    <xf numFmtId="0" fontId="24" fillId="0" borderId="49" xfId="0" applyFont="1" applyBorder="1" applyAlignment="1">
      <alignment horizontal="left" vertical="center"/>
    </xf>
    <xf numFmtId="9" fontId="22" fillId="0" borderId="34" xfId="49" applyNumberFormat="1" applyFont="1" applyBorder="1" applyAlignment="1">
      <alignment horizontal="left" vertical="center"/>
    </xf>
    <xf numFmtId="9" fontId="22" fillId="0" borderId="29" xfId="49" applyNumberFormat="1" applyFont="1" applyBorder="1" applyAlignment="1">
      <alignment horizontal="left" vertical="center"/>
    </xf>
    <xf numFmtId="9" fontId="22" fillId="0" borderId="35" xfId="49" applyNumberFormat="1" applyFont="1" applyBorder="1" applyAlignment="1">
      <alignment horizontal="left" vertical="center"/>
    </xf>
    <xf numFmtId="9" fontId="22" fillId="0" borderId="36" xfId="49" applyNumberFormat="1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1" fillId="0" borderId="52" xfId="49" applyFont="1" applyBorder="1" applyAlignment="1">
      <alignment horizontal="left" vertical="center"/>
    </xf>
    <xf numFmtId="0" fontId="21" fillId="0" borderId="63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2" fillId="0" borderId="64" xfId="49" applyFont="1" applyBorder="1" applyAlignment="1">
      <alignment horizontal="left" vertical="center"/>
    </xf>
    <xf numFmtId="0" fontId="22" fillId="0" borderId="65" xfId="49" applyFont="1" applyBorder="1" applyAlignment="1">
      <alignment horizontal="left" vertical="center"/>
    </xf>
    <xf numFmtId="0" fontId="24" fillId="0" borderId="46" xfId="49" applyFont="1" applyBorder="1">
      <alignment vertical="center"/>
    </xf>
    <xf numFmtId="0" fontId="26" fillId="0" borderId="49" xfId="49" applyFont="1" applyBorder="1" applyAlignment="1">
      <alignment horizontal="center" vertical="center"/>
    </xf>
    <xf numFmtId="0" fontId="24" fillId="0" borderId="47" xfId="49" applyFont="1" applyBorder="1">
      <alignment vertical="center"/>
    </xf>
    <xf numFmtId="0" fontId="22" fillId="0" borderId="66" xfId="49" applyFont="1" applyBorder="1">
      <alignment vertical="center"/>
    </xf>
    <xf numFmtId="0" fontId="24" fillId="0" borderId="66" xfId="49" applyFont="1" applyBorder="1">
      <alignment vertical="center"/>
    </xf>
    <xf numFmtId="58" fontId="19" fillId="0" borderId="47" xfId="49" applyNumberFormat="1" applyBorder="1">
      <alignment vertical="center"/>
    </xf>
    <xf numFmtId="0" fontId="24" fillId="0" borderId="33" xfId="49" applyFont="1" applyBorder="1" applyAlignment="1">
      <alignment horizontal="center" vertical="center"/>
    </xf>
    <xf numFmtId="0" fontId="22" fillId="0" borderId="61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19" fillId="0" borderId="66" xfId="49" applyBorder="1">
      <alignment vertical="center"/>
    </xf>
    <xf numFmtId="0" fontId="15" fillId="0" borderId="67" xfId="49" applyFont="1" applyBorder="1" applyAlignment="1">
      <alignment horizontal="left" vertical="center"/>
    </xf>
    <xf numFmtId="0" fontId="22" fillId="0" borderId="56" xfId="49" applyFont="1" applyBorder="1" applyAlignment="1">
      <alignment horizontal="left" vertical="center"/>
    </xf>
    <xf numFmtId="0" fontId="15" fillId="0" borderId="0" xfId="49" applyFont="1">
      <alignment vertical="center"/>
    </xf>
    <xf numFmtId="0" fontId="15" fillId="0" borderId="43" xfId="49" applyFont="1" applyBorder="1" applyAlignment="1">
      <alignment horizontal="left" vertical="center" wrapText="1"/>
    </xf>
    <xf numFmtId="0" fontId="15" fillId="0" borderId="56" xfId="49" applyFont="1" applyBorder="1" applyAlignment="1">
      <alignment horizontal="left" vertical="center"/>
    </xf>
    <xf numFmtId="0" fontId="33" fillId="0" borderId="39" xfId="49" applyFont="1" applyBorder="1" applyAlignment="1">
      <alignment horizontal="left" vertical="center" wrapText="1"/>
    </xf>
    <xf numFmtId="0" fontId="33" fillId="0" borderId="39" xfId="49" applyFont="1" applyBorder="1" applyAlignment="1">
      <alignment horizontal="left" vertical="center"/>
    </xf>
    <xf numFmtId="0" fontId="24" fillId="0" borderId="55" xfId="0" applyFont="1" applyBorder="1" applyAlignment="1">
      <alignment horizontal="left" vertical="center"/>
    </xf>
    <xf numFmtId="9" fontId="22" fillId="0" borderId="41" xfId="49" applyNumberFormat="1" applyFont="1" applyBorder="1" applyAlignment="1">
      <alignment horizontal="left" vertical="center"/>
    </xf>
    <xf numFmtId="9" fontId="22" fillId="0" borderId="43" xfId="49" applyNumberFormat="1" applyFont="1" applyBorder="1" applyAlignment="1">
      <alignment horizontal="left" vertical="center"/>
    </xf>
    <xf numFmtId="0" fontId="21" fillId="0" borderId="56" xfId="49" applyFont="1" applyBorder="1" applyAlignment="1">
      <alignment horizontal="left" vertical="center"/>
    </xf>
    <xf numFmtId="0" fontId="21" fillId="0" borderId="43" xfId="49" applyFont="1" applyBorder="1" applyAlignment="1">
      <alignment horizontal="left" vertical="center"/>
    </xf>
    <xf numFmtId="0" fontId="22" fillId="0" borderId="68" xfId="49" applyFont="1" applyBorder="1" applyAlignment="1">
      <alignment horizontal="left" vertical="center"/>
    </xf>
    <xf numFmtId="0" fontId="24" fillId="0" borderId="69" xfId="49" applyFont="1" applyBorder="1" applyAlignment="1">
      <alignment horizontal="center" vertical="center"/>
    </xf>
    <xf numFmtId="0" fontId="22" fillId="0" borderId="66" xfId="49" applyFont="1" applyBorder="1" applyAlignment="1">
      <alignment horizontal="center" vertical="center"/>
    </xf>
    <xf numFmtId="0" fontId="22" fillId="0" borderId="67" xfId="49" applyFont="1" applyBorder="1" applyAlignment="1">
      <alignment horizontal="center" vertical="center"/>
    </xf>
    <xf numFmtId="0" fontId="22" fillId="0" borderId="67" xfId="49" applyFont="1" applyBorder="1" applyAlignment="1">
      <alignment horizontal="left" vertical="center"/>
    </xf>
    <xf numFmtId="0" fontId="34" fillId="0" borderId="70" xfId="0" applyFont="1" applyBorder="1" applyAlignment="1">
      <alignment horizontal="center" vertical="center" wrapText="1"/>
    </xf>
    <xf numFmtId="0" fontId="34" fillId="0" borderId="71" xfId="0" applyFont="1" applyBorder="1" applyAlignment="1">
      <alignment horizontal="center" vertical="center" wrapText="1"/>
    </xf>
    <xf numFmtId="0" fontId="35" fillId="0" borderId="57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5" fillId="5" borderId="7" xfId="0" applyFont="1" applyFill="1" applyBorder="1" applyAlignment="1">
      <alignment horizontal="center" vertical="center"/>
    </xf>
    <xf numFmtId="0" fontId="35" fillId="5" borderId="2" xfId="0" applyFont="1" applyFill="1" applyBorder="1"/>
    <xf numFmtId="0" fontId="0" fillId="0" borderId="57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34" fillId="0" borderId="74" xfId="0" applyFont="1" applyBorder="1" applyAlignment="1">
      <alignment horizontal="center" vertical="center" wrapText="1"/>
    </xf>
    <xf numFmtId="0" fontId="35" fillId="0" borderId="75" xfId="0" applyFont="1" applyBorder="1" applyAlignment="1">
      <alignment horizontal="center" vertical="center"/>
    </xf>
    <xf numFmtId="0" fontId="35" fillId="0" borderId="76" xfId="0" applyFont="1" applyBorder="1"/>
    <xf numFmtId="0" fontId="0" fillId="0" borderId="76" xfId="0" applyBorder="1"/>
    <xf numFmtId="0" fontId="0" fillId="0" borderId="77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6" xfId="55"/>
    <cellStyle name="常规 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15</xdr:col>
      <xdr:colOff>338656</xdr:colOff>
      <xdr:row>82</xdr:row>
      <xdr:rowOff>187108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2206605" cy="16760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10</xdr:col>
      <xdr:colOff>224366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70713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10</xdr:col>
      <xdr:colOff>224366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296799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10</xdr:col>
      <xdr:colOff>224366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296799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10</xdr:col>
      <xdr:colOff>224366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3375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10</xdr:col>
      <xdr:colOff>224366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70713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62230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62230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196850</xdr:colOff>
      <xdr:row>18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196850</xdr:colOff>
      <xdr:row>18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207010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207010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17</xdr:col>
      <xdr:colOff>67235</xdr:colOff>
      <xdr:row>56</xdr:row>
      <xdr:rowOff>0</xdr:rowOff>
    </xdr:to>
    <xdr:pic>
      <xdr:nvPicPr>
        <xdr:cNvPr id="5" name="图片 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7575"/>
          <a:ext cx="13782675" cy="7600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&#19996;&#33694;&#36136;&#21697;25FW\TAMMAN91579\TAMMAN91579&#30007;&#24335;&#36719;&#22771;&#3504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OM"/>
      <sheetName val="全码规格表"/>
      <sheetName val="跳码样意见"/>
      <sheetName val="产前样意见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5" t="s">
        <v>0</v>
      </c>
      <c r="C2" s="376"/>
      <c r="D2" s="376"/>
      <c r="E2" s="376"/>
      <c r="F2" s="376"/>
      <c r="G2" s="376"/>
      <c r="H2" s="376"/>
      <c r="I2" s="390"/>
    </row>
    <row r="3" ht="27.95" customHeight="1" spans="2:9">
      <c r="B3" s="377"/>
      <c r="C3" s="378"/>
      <c r="D3" s="379" t="s">
        <v>1</v>
      </c>
      <c r="E3" s="380"/>
      <c r="F3" s="381" t="s">
        <v>2</v>
      </c>
      <c r="G3" s="382"/>
      <c r="H3" s="379" t="s">
        <v>3</v>
      </c>
      <c r="I3" s="391"/>
    </row>
    <row r="4" ht="27.95" customHeight="1" spans="2:9">
      <c r="B4" s="377" t="s">
        <v>4</v>
      </c>
      <c r="C4" s="378" t="s">
        <v>5</v>
      </c>
      <c r="D4" s="378" t="s">
        <v>6</v>
      </c>
      <c r="E4" s="378" t="s">
        <v>7</v>
      </c>
      <c r="F4" s="383" t="s">
        <v>6</v>
      </c>
      <c r="G4" s="383" t="s">
        <v>7</v>
      </c>
      <c r="H4" s="378" t="s">
        <v>6</v>
      </c>
      <c r="I4" s="392" t="s">
        <v>7</v>
      </c>
    </row>
    <row r="5" ht="27.95" customHeight="1" spans="2:9">
      <c r="B5" s="384" t="s">
        <v>8</v>
      </c>
      <c r="C5" s="14">
        <v>13</v>
      </c>
      <c r="D5" s="14">
        <v>0</v>
      </c>
      <c r="E5" s="14">
        <v>1</v>
      </c>
      <c r="F5" s="385">
        <v>0</v>
      </c>
      <c r="G5" s="385">
        <v>1</v>
      </c>
      <c r="H5" s="14">
        <v>1</v>
      </c>
      <c r="I5" s="393">
        <v>2</v>
      </c>
    </row>
    <row r="6" ht="27.95" customHeight="1" spans="2:9">
      <c r="B6" s="384" t="s">
        <v>9</v>
      </c>
      <c r="C6" s="14">
        <v>20</v>
      </c>
      <c r="D6" s="14">
        <v>0</v>
      </c>
      <c r="E6" s="14">
        <v>1</v>
      </c>
      <c r="F6" s="385">
        <v>1</v>
      </c>
      <c r="G6" s="385">
        <v>2</v>
      </c>
      <c r="H6" s="14">
        <v>2</v>
      </c>
      <c r="I6" s="393">
        <v>3</v>
      </c>
    </row>
    <row r="7" ht="27.95" customHeight="1" spans="2:9">
      <c r="B7" s="384" t="s">
        <v>10</v>
      </c>
      <c r="C7" s="14">
        <v>32</v>
      </c>
      <c r="D7" s="14">
        <v>0</v>
      </c>
      <c r="E7" s="14">
        <v>1</v>
      </c>
      <c r="F7" s="385">
        <v>2</v>
      </c>
      <c r="G7" s="385">
        <v>3</v>
      </c>
      <c r="H7" s="14">
        <v>3</v>
      </c>
      <c r="I7" s="393">
        <v>4</v>
      </c>
    </row>
    <row r="8" ht="27.95" customHeight="1" spans="2:9">
      <c r="B8" s="384" t="s">
        <v>11</v>
      </c>
      <c r="C8" s="14">
        <v>50</v>
      </c>
      <c r="D8" s="14">
        <v>1</v>
      </c>
      <c r="E8" s="14">
        <v>2</v>
      </c>
      <c r="F8" s="385">
        <v>3</v>
      </c>
      <c r="G8" s="385">
        <v>4</v>
      </c>
      <c r="H8" s="14">
        <v>5</v>
      </c>
      <c r="I8" s="393">
        <v>6</v>
      </c>
    </row>
    <row r="9" ht="27.95" customHeight="1" spans="2:9">
      <c r="B9" s="384" t="s">
        <v>12</v>
      </c>
      <c r="C9" s="14">
        <v>80</v>
      </c>
      <c r="D9" s="14">
        <v>2</v>
      </c>
      <c r="E9" s="14">
        <v>3</v>
      </c>
      <c r="F9" s="385">
        <v>5</v>
      </c>
      <c r="G9" s="385">
        <v>6</v>
      </c>
      <c r="H9" s="14">
        <v>7</v>
      </c>
      <c r="I9" s="393">
        <v>8</v>
      </c>
    </row>
    <row r="10" ht="27.95" customHeight="1" spans="2:9">
      <c r="B10" s="384" t="s">
        <v>13</v>
      </c>
      <c r="C10" s="14">
        <v>125</v>
      </c>
      <c r="D10" s="14">
        <v>3</v>
      </c>
      <c r="E10" s="14">
        <v>4</v>
      </c>
      <c r="F10" s="385">
        <v>7</v>
      </c>
      <c r="G10" s="385">
        <v>8</v>
      </c>
      <c r="H10" s="14">
        <v>10</v>
      </c>
      <c r="I10" s="393">
        <v>11</v>
      </c>
    </row>
    <row r="11" ht="27.95" customHeight="1" spans="2:9">
      <c r="B11" s="384" t="s">
        <v>14</v>
      </c>
      <c r="C11" s="14">
        <v>200</v>
      </c>
      <c r="D11" s="14">
        <v>5</v>
      </c>
      <c r="E11" s="14">
        <v>6</v>
      </c>
      <c r="F11" s="385">
        <v>10</v>
      </c>
      <c r="G11" s="385">
        <v>11</v>
      </c>
      <c r="H11" s="14">
        <v>14</v>
      </c>
      <c r="I11" s="393">
        <v>15</v>
      </c>
    </row>
    <row r="12" ht="27.95" customHeight="1" spans="2:9">
      <c r="B12" s="386" t="s">
        <v>15</v>
      </c>
      <c r="C12" s="387">
        <v>315</v>
      </c>
      <c r="D12" s="387">
        <v>7</v>
      </c>
      <c r="E12" s="387">
        <v>8</v>
      </c>
      <c r="F12" s="388">
        <v>14</v>
      </c>
      <c r="G12" s="388">
        <v>15</v>
      </c>
      <c r="H12" s="387">
        <v>21</v>
      </c>
      <c r="I12" s="394">
        <v>22</v>
      </c>
    </row>
    <row r="14" spans="2:4">
      <c r="B14" s="389" t="s">
        <v>16</v>
      </c>
      <c r="C14" s="389"/>
      <c r="D14" s="38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P11" sqref="P11"/>
    </sheetView>
  </sheetViews>
  <sheetFormatPr defaultColWidth="9" defaultRowHeight="14.25"/>
  <cols>
    <col min="1" max="2" width="9" style="46"/>
    <col min="3" max="4" width="13.625" style="46" customWidth="1"/>
    <col min="5" max="5" width="14.125" style="46" customWidth="1"/>
    <col min="6" max="6" width="15" style="46" customWidth="1"/>
    <col min="7" max="16384" width="9" style="46"/>
  </cols>
  <sheetData>
    <row r="1" ht="29.25" spans="1:13">
      <c r="A1" s="47" t="s">
        <v>251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ht="16.5" spans="1:13">
      <c r="A2" s="48" t="s">
        <v>224</v>
      </c>
      <c r="B2" s="49" t="s">
        <v>229</v>
      </c>
      <c r="C2" s="49" t="s">
        <v>225</v>
      </c>
      <c r="D2" s="49" t="s">
        <v>226</v>
      </c>
      <c r="E2" s="49" t="s">
        <v>227</v>
      </c>
      <c r="F2" s="49" t="s">
        <v>228</v>
      </c>
      <c r="G2" s="48" t="s">
        <v>252</v>
      </c>
      <c r="H2" s="48"/>
      <c r="I2" s="48" t="s">
        <v>253</v>
      </c>
      <c r="J2" s="48"/>
      <c r="K2" s="62" t="s">
        <v>254</v>
      </c>
      <c r="L2" s="63" t="s">
        <v>255</v>
      </c>
      <c r="M2" s="64" t="s">
        <v>256</v>
      </c>
    </row>
    <row r="3" ht="16.5" spans="1:13">
      <c r="A3" s="48"/>
      <c r="B3" s="50"/>
      <c r="C3" s="50"/>
      <c r="D3" s="50"/>
      <c r="E3" s="50"/>
      <c r="F3" s="50"/>
      <c r="G3" s="48" t="s">
        <v>257</v>
      </c>
      <c r="H3" s="48" t="s">
        <v>258</v>
      </c>
      <c r="I3" s="48" t="s">
        <v>257</v>
      </c>
      <c r="J3" s="48" t="s">
        <v>258</v>
      </c>
      <c r="K3" s="65"/>
      <c r="L3" s="66"/>
      <c r="M3" s="67"/>
    </row>
    <row r="4" ht="24.95" customHeight="1" spans="1:13">
      <c r="A4" s="51">
        <v>1</v>
      </c>
      <c r="B4" s="51" t="s">
        <v>243</v>
      </c>
      <c r="C4" s="51" t="s">
        <v>259</v>
      </c>
      <c r="D4" s="51" t="s">
        <v>260</v>
      </c>
      <c r="E4" s="51" t="s">
        <v>106</v>
      </c>
      <c r="F4" s="24" t="s">
        <v>98</v>
      </c>
      <c r="G4" s="52">
        <v>0.008</v>
      </c>
      <c r="H4" s="52" t="s">
        <v>28</v>
      </c>
      <c r="I4" s="52">
        <v>0.02</v>
      </c>
      <c r="J4" s="52">
        <v>0.003</v>
      </c>
      <c r="K4" s="54"/>
      <c r="L4" s="54"/>
      <c r="M4" s="54" t="s">
        <v>261</v>
      </c>
    </row>
    <row r="5" ht="24.95" customHeight="1" spans="1:13">
      <c r="A5" s="51">
        <v>2</v>
      </c>
      <c r="B5" s="51" t="s">
        <v>243</v>
      </c>
      <c r="C5" s="51" t="s">
        <v>262</v>
      </c>
      <c r="D5" s="51" t="s">
        <v>260</v>
      </c>
      <c r="E5" s="51" t="s">
        <v>106</v>
      </c>
      <c r="F5" s="24" t="s">
        <v>98</v>
      </c>
      <c r="G5" s="52">
        <v>0.007</v>
      </c>
      <c r="H5" s="52" t="s">
        <v>28</v>
      </c>
      <c r="I5" s="68">
        <v>0.018</v>
      </c>
      <c r="J5" s="52">
        <v>0.004</v>
      </c>
      <c r="K5" s="54"/>
      <c r="L5" s="54"/>
      <c r="M5" s="54" t="s">
        <v>261</v>
      </c>
    </row>
    <row r="6" ht="24.95" customHeight="1" spans="1:13">
      <c r="A6" s="51">
        <v>3</v>
      </c>
      <c r="B6" s="51" t="s">
        <v>243</v>
      </c>
      <c r="C6" s="51" t="s">
        <v>263</v>
      </c>
      <c r="D6" s="51" t="s">
        <v>260</v>
      </c>
      <c r="E6" s="51" t="s">
        <v>106</v>
      </c>
      <c r="F6" s="24" t="s">
        <v>98</v>
      </c>
      <c r="G6" s="52">
        <v>0.008</v>
      </c>
      <c r="H6" s="52" t="s">
        <v>28</v>
      </c>
      <c r="I6" s="52">
        <v>0.02</v>
      </c>
      <c r="J6" s="68">
        <v>0.003</v>
      </c>
      <c r="K6" s="54"/>
      <c r="L6" s="54"/>
      <c r="M6" s="54" t="s">
        <v>261</v>
      </c>
    </row>
    <row r="7" ht="24.95" customHeight="1" spans="1:13">
      <c r="A7" s="51">
        <v>4</v>
      </c>
      <c r="B7" s="51" t="s">
        <v>243</v>
      </c>
      <c r="C7" s="51" t="s">
        <v>264</v>
      </c>
      <c r="D7" s="51" t="s">
        <v>260</v>
      </c>
      <c r="E7" s="51" t="s">
        <v>106</v>
      </c>
      <c r="F7" s="24" t="s">
        <v>98</v>
      </c>
      <c r="G7" s="53">
        <v>0.005</v>
      </c>
      <c r="H7" s="52" t="s">
        <v>28</v>
      </c>
      <c r="I7" s="53">
        <v>0.015</v>
      </c>
      <c r="J7" s="53">
        <v>0.003</v>
      </c>
      <c r="K7" s="54"/>
      <c r="L7" s="54"/>
      <c r="M7" s="54" t="s">
        <v>261</v>
      </c>
    </row>
    <row r="8" ht="24.95" customHeight="1" spans="1:13">
      <c r="A8" s="51">
        <v>5</v>
      </c>
      <c r="B8" s="51" t="s">
        <v>243</v>
      </c>
      <c r="C8" s="51" t="s">
        <v>265</v>
      </c>
      <c r="D8" s="51" t="s">
        <v>260</v>
      </c>
      <c r="E8" s="51" t="s">
        <v>106</v>
      </c>
      <c r="F8" s="24" t="s">
        <v>98</v>
      </c>
      <c r="G8" s="53">
        <v>0.008</v>
      </c>
      <c r="H8" s="52" t="s">
        <v>28</v>
      </c>
      <c r="I8" s="53">
        <v>0.018</v>
      </c>
      <c r="J8" s="53">
        <v>0.003</v>
      </c>
      <c r="K8" s="54"/>
      <c r="L8" s="54"/>
      <c r="M8" s="54" t="s">
        <v>261</v>
      </c>
    </row>
    <row r="9" ht="24.95" customHeight="1" spans="1:13">
      <c r="A9" s="54"/>
      <c r="B9" s="54"/>
      <c r="C9" s="54"/>
      <c r="D9" s="54"/>
      <c r="E9" s="54"/>
      <c r="F9" s="54"/>
      <c r="G9" s="53"/>
      <c r="H9" s="53"/>
      <c r="I9" s="53"/>
      <c r="J9" s="53"/>
      <c r="K9" s="54"/>
      <c r="L9" s="54"/>
      <c r="M9" s="54"/>
    </row>
    <row r="10" ht="33" customHeight="1" spans="1:13">
      <c r="A10" s="55" t="s">
        <v>266</v>
      </c>
      <c r="B10" s="56"/>
      <c r="C10" s="56"/>
      <c r="D10" s="56"/>
      <c r="E10" s="57"/>
      <c r="F10" s="58"/>
      <c r="G10" s="59"/>
      <c r="H10" s="55" t="s">
        <v>267</v>
      </c>
      <c r="I10" s="56"/>
      <c r="J10" s="56"/>
      <c r="K10" s="57"/>
      <c r="L10" s="69"/>
      <c r="M10" s="70"/>
    </row>
    <row r="11" ht="246.75" customHeight="1" spans="1:13">
      <c r="A11" s="60" t="s">
        <v>268</v>
      </c>
      <c r="B11" s="60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270</v>
      </c>
      <c r="B2" s="5" t="s">
        <v>229</v>
      </c>
      <c r="C2" s="5" t="s">
        <v>225</v>
      </c>
      <c r="D2" s="5" t="s">
        <v>226</v>
      </c>
      <c r="E2" s="5" t="s">
        <v>227</v>
      </c>
      <c r="F2" s="5" t="s">
        <v>228</v>
      </c>
      <c r="G2" s="35" t="s">
        <v>271</v>
      </c>
      <c r="H2" s="36"/>
      <c r="I2" s="44"/>
      <c r="J2" s="35" t="s">
        <v>272</v>
      </c>
      <c r="K2" s="36"/>
      <c r="L2" s="44"/>
      <c r="M2" s="35" t="s">
        <v>273</v>
      </c>
      <c r="N2" s="36"/>
      <c r="O2" s="44"/>
      <c r="P2" s="35" t="s">
        <v>274</v>
      </c>
      <c r="Q2" s="36"/>
      <c r="R2" s="44"/>
      <c r="S2" s="36" t="s">
        <v>275</v>
      </c>
      <c r="T2" s="36"/>
      <c r="U2" s="44"/>
      <c r="V2" s="30" t="s">
        <v>276</v>
      </c>
      <c r="W2" s="30" t="s">
        <v>238</v>
      </c>
    </row>
    <row r="3" s="1" customFormat="1" ht="16.5" spans="1:23">
      <c r="A3" s="7"/>
      <c r="B3" s="37"/>
      <c r="C3" s="37"/>
      <c r="D3" s="37"/>
      <c r="E3" s="37"/>
      <c r="F3" s="37"/>
      <c r="G3" s="4" t="s">
        <v>277</v>
      </c>
      <c r="H3" s="4" t="s">
        <v>29</v>
      </c>
      <c r="I3" s="4" t="s">
        <v>229</v>
      </c>
      <c r="J3" s="4" t="s">
        <v>277</v>
      </c>
      <c r="K3" s="4" t="s">
        <v>29</v>
      </c>
      <c r="L3" s="4" t="s">
        <v>229</v>
      </c>
      <c r="M3" s="4" t="s">
        <v>277</v>
      </c>
      <c r="N3" s="4" t="s">
        <v>29</v>
      </c>
      <c r="O3" s="4" t="s">
        <v>229</v>
      </c>
      <c r="P3" s="4" t="s">
        <v>277</v>
      </c>
      <c r="Q3" s="4" t="s">
        <v>29</v>
      </c>
      <c r="R3" s="4" t="s">
        <v>229</v>
      </c>
      <c r="S3" s="4" t="s">
        <v>277</v>
      </c>
      <c r="T3" s="4" t="s">
        <v>29</v>
      </c>
      <c r="U3" s="4" t="s">
        <v>229</v>
      </c>
      <c r="V3" s="45"/>
      <c r="W3" s="45"/>
    </row>
    <row r="4" spans="1:23">
      <c r="A4" s="38" t="s">
        <v>278</v>
      </c>
      <c r="B4" s="39"/>
      <c r="C4" s="39"/>
      <c r="D4" s="39"/>
      <c r="E4" s="39"/>
      <c r="F4" s="39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16.5" spans="1:23">
      <c r="A5" s="40"/>
      <c r="B5" s="41"/>
      <c r="C5" s="41"/>
      <c r="D5" s="41"/>
      <c r="E5" s="41"/>
      <c r="F5" s="41"/>
      <c r="G5" s="35" t="s">
        <v>279</v>
      </c>
      <c r="H5" s="36"/>
      <c r="I5" s="44"/>
      <c r="J5" s="35" t="s">
        <v>280</v>
      </c>
      <c r="K5" s="36"/>
      <c r="L5" s="44"/>
      <c r="M5" s="35" t="s">
        <v>281</v>
      </c>
      <c r="N5" s="36"/>
      <c r="O5" s="44"/>
      <c r="P5" s="35" t="s">
        <v>282</v>
      </c>
      <c r="Q5" s="36"/>
      <c r="R5" s="44"/>
      <c r="S5" s="36" t="s">
        <v>283</v>
      </c>
      <c r="T5" s="36"/>
      <c r="U5" s="44"/>
      <c r="V5" s="13"/>
      <c r="W5" s="13"/>
    </row>
    <row r="6" ht="16.5" spans="1:23">
      <c r="A6" s="40"/>
      <c r="B6" s="41"/>
      <c r="C6" s="41"/>
      <c r="D6" s="41"/>
      <c r="E6" s="41"/>
      <c r="F6" s="41"/>
      <c r="G6" s="4" t="s">
        <v>277</v>
      </c>
      <c r="H6" s="4" t="s">
        <v>29</v>
      </c>
      <c r="I6" s="4" t="s">
        <v>229</v>
      </c>
      <c r="J6" s="4" t="s">
        <v>277</v>
      </c>
      <c r="K6" s="4" t="s">
        <v>29</v>
      </c>
      <c r="L6" s="4" t="s">
        <v>229</v>
      </c>
      <c r="M6" s="4" t="s">
        <v>277</v>
      </c>
      <c r="N6" s="4" t="s">
        <v>29</v>
      </c>
      <c r="O6" s="4" t="s">
        <v>229</v>
      </c>
      <c r="P6" s="4" t="s">
        <v>277</v>
      </c>
      <c r="Q6" s="4" t="s">
        <v>29</v>
      </c>
      <c r="R6" s="4" t="s">
        <v>229</v>
      </c>
      <c r="S6" s="4" t="s">
        <v>277</v>
      </c>
      <c r="T6" s="4" t="s">
        <v>29</v>
      </c>
      <c r="U6" s="4" t="s">
        <v>229</v>
      </c>
      <c r="V6" s="13"/>
      <c r="W6" s="13"/>
    </row>
    <row r="7" spans="1:23">
      <c r="A7" s="42"/>
      <c r="B7" s="43"/>
      <c r="C7" s="43"/>
      <c r="D7" s="43"/>
      <c r="E7" s="43"/>
      <c r="F7" s="4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39" t="s">
        <v>284</v>
      </c>
      <c r="B8" s="39"/>
      <c r="C8" s="39"/>
      <c r="D8" s="39"/>
      <c r="E8" s="39"/>
      <c r="F8" s="39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3"/>
      <c r="B9" s="43"/>
      <c r="C9" s="43"/>
      <c r="D9" s="43"/>
      <c r="E9" s="43"/>
      <c r="F9" s="4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9" t="s">
        <v>285</v>
      </c>
      <c r="B10" s="39"/>
      <c r="C10" s="39"/>
      <c r="D10" s="39"/>
      <c r="E10" s="39"/>
      <c r="F10" s="39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3"/>
      <c r="B11" s="43"/>
      <c r="C11" s="43"/>
      <c r="D11" s="43"/>
      <c r="E11" s="43"/>
      <c r="F11" s="4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9" t="s">
        <v>286</v>
      </c>
      <c r="B12" s="39"/>
      <c r="C12" s="39"/>
      <c r="D12" s="39"/>
      <c r="E12" s="39"/>
      <c r="F12" s="39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3"/>
      <c r="B13" s="43"/>
      <c r="C13" s="43"/>
      <c r="D13" s="43"/>
      <c r="E13" s="43"/>
      <c r="F13" s="4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9" t="s">
        <v>287</v>
      </c>
      <c r="B14" s="39"/>
      <c r="C14" s="39"/>
      <c r="D14" s="39"/>
      <c r="E14" s="39"/>
      <c r="F14" s="39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3"/>
      <c r="B15" s="43"/>
      <c r="C15" s="43"/>
      <c r="D15" s="43"/>
      <c r="E15" s="43"/>
      <c r="F15" s="4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5" t="s">
        <v>288</v>
      </c>
      <c r="B17" s="16"/>
      <c r="C17" s="16"/>
      <c r="D17" s="16"/>
      <c r="E17" s="17"/>
      <c r="F17" s="18"/>
      <c r="G17" s="34"/>
      <c r="H17" s="33"/>
      <c r="I17" s="33"/>
      <c r="J17" s="15" t="s">
        <v>289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60.75" customHeight="1" spans="1:23">
      <c r="A18" s="19" t="s">
        <v>290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1">
      <c r="A19" t="s">
        <v>291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293</v>
      </c>
      <c r="B2" s="30" t="s">
        <v>225</v>
      </c>
      <c r="C2" s="30" t="s">
        <v>226</v>
      </c>
      <c r="D2" s="30" t="s">
        <v>227</v>
      </c>
      <c r="E2" s="30" t="s">
        <v>228</v>
      </c>
      <c r="F2" s="30" t="s">
        <v>229</v>
      </c>
      <c r="G2" s="29" t="s">
        <v>294</v>
      </c>
      <c r="H2" s="29" t="s">
        <v>295</v>
      </c>
      <c r="I2" s="29" t="s">
        <v>296</v>
      </c>
      <c r="J2" s="29" t="s">
        <v>295</v>
      </c>
      <c r="K2" s="29" t="s">
        <v>297</v>
      </c>
      <c r="L2" s="29" t="s">
        <v>295</v>
      </c>
      <c r="M2" s="30" t="s">
        <v>276</v>
      </c>
      <c r="N2" s="30" t="s">
        <v>238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1" t="s">
        <v>293</v>
      </c>
      <c r="B4" s="32" t="s">
        <v>298</v>
      </c>
      <c r="C4" s="32" t="s">
        <v>277</v>
      </c>
      <c r="D4" s="32" t="s">
        <v>227</v>
      </c>
      <c r="E4" s="30" t="s">
        <v>228</v>
      </c>
      <c r="F4" s="30" t="s">
        <v>229</v>
      </c>
      <c r="G4" s="29" t="s">
        <v>294</v>
      </c>
      <c r="H4" s="29" t="s">
        <v>295</v>
      </c>
      <c r="I4" s="29" t="s">
        <v>296</v>
      </c>
      <c r="J4" s="29" t="s">
        <v>295</v>
      </c>
      <c r="K4" s="29" t="s">
        <v>297</v>
      </c>
      <c r="L4" s="29" t="s">
        <v>295</v>
      </c>
      <c r="M4" s="30" t="s">
        <v>276</v>
      </c>
      <c r="N4" s="30" t="s">
        <v>238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288</v>
      </c>
      <c r="B11" s="16"/>
      <c r="C11" s="16"/>
      <c r="D11" s="17"/>
      <c r="E11" s="18"/>
      <c r="F11" s="33"/>
      <c r="G11" s="34"/>
      <c r="H11" s="33"/>
      <c r="I11" s="15" t="s">
        <v>289</v>
      </c>
      <c r="J11" s="16"/>
      <c r="K11" s="16"/>
      <c r="L11" s="16"/>
      <c r="M11" s="16"/>
      <c r="N11" s="23"/>
    </row>
    <row r="12" ht="68.25" customHeight="1" spans="1:14">
      <c r="A12" s="19" t="s">
        <v>299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">
      <c r="A13" t="s">
        <v>291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I17" sqref="I17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3.875" customWidth="1"/>
    <col min="8" max="9" width="14" customWidth="1"/>
    <col min="10" max="10" width="11.5" customWidth="1"/>
  </cols>
  <sheetData>
    <row r="1" ht="29.25" spans="1:10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270</v>
      </c>
      <c r="B2" s="5" t="s">
        <v>229</v>
      </c>
      <c r="C2" s="5" t="s">
        <v>225</v>
      </c>
      <c r="D2" s="5" t="s">
        <v>226</v>
      </c>
      <c r="E2" s="5" t="s">
        <v>227</v>
      </c>
      <c r="F2" s="5" t="s">
        <v>228</v>
      </c>
      <c r="G2" s="4" t="s">
        <v>301</v>
      </c>
      <c r="H2" s="4" t="s">
        <v>302</v>
      </c>
      <c r="I2" s="4" t="s">
        <v>303</v>
      </c>
      <c r="J2" s="4" t="s">
        <v>304</v>
      </c>
      <c r="K2" s="5" t="s">
        <v>276</v>
      </c>
      <c r="L2" s="5" t="s">
        <v>238</v>
      </c>
    </row>
    <row r="3" spans="1:12">
      <c r="A3" s="24" t="s">
        <v>305</v>
      </c>
      <c r="B3" s="25" t="s">
        <v>243</v>
      </c>
      <c r="C3" s="25" t="s">
        <v>245</v>
      </c>
      <c r="D3" s="25" t="s">
        <v>306</v>
      </c>
      <c r="E3" s="25" t="s">
        <v>106</v>
      </c>
      <c r="F3" s="25" t="s">
        <v>98</v>
      </c>
      <c r="G3" s="25" t="s">
        <v>307</v>
      </c>
      <c r="H3" s="25" t="s">
        <v>308</v>
      </c>
      <c r="I3" s="13"/>
      <c r="J3" s="13"/>
      <c r="K3" s="25" t="s">
        <v>309</v>
      </c>
      <c r="L3" s="13"/>
    </row>
    <row r="4" spans="1:12">
      <c r="A4" s="24" t="s">
        <v>305</v>
      </c>
      <c r="B4" s="25" t="s">
        <v>243</v>
      </c>
      <c r="C4" s="25" t="s">
        <v>245</v>
      </c>
      <c r="D4" s="25" t="s">
        <v>306</v>
      </c>
      <c r="E4" s="25" t="s">
        <v>106</v>
      </c>
      <c r="F4" s="25" t="s">
        <v>98</v>
      </c>
      <c r="G4" s="25" t="s">
        <v>310</v>
      </c>
      <c r="H4" s="25" t="s">
        <v>311</v>
      </c>
      <c r="I4" s="13"/>
      <c r="J4" s="13"/>
      <c r="K4" s="25" t="s">
        <v>309</v>
      </c>
      <c r="L4" s="13"/>
    </row>
    <row r="5" spans="1:12">
      <c r="A5" s="13"/>
      <c r="B5" s="13"/>
      <c r="C5" s="25"/>
      <c r="D5" s="25"/>
      <c r="E5" s="25"/>
      <c r="F5" s="25"/>
      <c r="G5" s="25"/>
      <c r="H5" s="25"/>
      <c r="I5" s="13"/>
      <c r="J5" s="13"/>
      <c r="K5" s="25"/>
      <c r="L5" s="13"/>
    </row>
    <row r="6" spans="1:12">
      <c r="A6" s="25"/>
      <c r="B6" s="13"/>
      <c r="C6" s="25"/>
      <c r="D6" s="25"/>
      <c r="E6" s="25"/>
      <c r="F6" s="25"/>
      <c r="G6" s="25"/>
      <c r="H6" s="25"/>
      <c r="I6" s="13"/>
      <c r="J6" s="13"/>
      <c r="K6" s="25"/>
      <c r="L6" s="13"/>
    </row>
    <row r="7" spans="1:12">
      <c r="A7" s="25"/>
      <c r="B7" s="13"/>
      <c r="C7" s="25"/>
      <c r="D7" s="25"/>
      <c r="E7" s="25"/>
      <c r="F7" s="25"/>
      <c r="G7" s="25"/>
      <c r="H7" s="25"/>
      <c r="I7" s="13"/>
      <c r="J7" s="13"/>
      <c r="K7" s="25"/>
      <c r="L7" s="13"/>
    </row>
    <row r="8" spans="1:12">
      <c r="A8" s="25"/>
      <c r="B8" s="13"/>
      <c r="C8" s="25"/>
      <c r="D8" s="25"/>
      <c r="E8" s="25"/>
      <c r="F8" s="25"/>
      <c r="G8" s="25"/>
      <c r="H8" s="25"/>
      <c r="I8" s="13"/>
      <c r="J8" s="13"/>
      <c r="K8" s="25"/>
      <c r="L8" s="13"/>
    </row>
    <row r="9" spans="1:12">
      <c r="A9" s="25"/>
      <c r="B9" s="13"/>
      <c r="C9" s="25"/>
      <c r="D9" s="25"/>
      <c r="E9" s="25"/>
      <c r="F9" s="25"/>
      <c r="G9" s="25"/>
      <c r="H9" s="25"/>
      <c r="I9" s="14"/>
      <c r="J9" s="14"/>
      <c r="K9" s="25"/>
      <c r="L9" s="14"/>
    </row>
    <row r="10" spans="1:12">
      <c r="A10" s="25"/>
      <c r="B10" s="13"/>
      <c r="C10" s="25"/>
      <c r="D10" s="25"/>
      <c r="E10" s="25"/>
      <c r="F10" s="25"/>
      <c r="G10" s="25"/>
      <c r="H10" s="25"/>
      <c r="I10" s="14"/>
      <c r="J10" s="14"/>
      <c r="K10" s="25"/>
      <c r="L10" s="14"/>
    </row>
    <row r="11" spans="1:12">
      <c r="A11" s="25"/>
      <c r="B11" s="13"/>
      <c r="C11" s="14"/>
      <c r="D11" s="25"/>
      <c r="E11" s="14"/>
      <c r="F11" s="25"/>
      <c r="G11" s="14"/>
      <c r="H11" s="14"/>
      <c r="I11" s="14"/>
      <c r="J11" s="14"/>
      <c r="K11" s="14"/>
      <c r="L11" s="14"/>
    </row>
    <row r="12" spans="1:12">
      <c r="A12" s="25"/>
      <c r="B12" s="13"/>
      <c r="C12" s="14"/>
      <c r="D12" s="25"/>
      <c r="E12" s="14"/>
      <c r="F12" s="14"/>
      <c r="G12" s="14"/>
      <c r="H12" s="14"/>
      <c r="I12" s="14"/>
      <c r="J12" s="14"/>
      <c r="K12" s="14"/>
      <c r="L12" s="14"/>
    </row>
    <row r="13" s="2" customFormat="1" ht="18.75" spans="1:12">
      <c r="A13" s="26" t="s">
        <v>312</v>
      </c>
      <c r="B13" s="27"/>
      <c r="C13" s="27"/>
      <c r="D13" s="27"/>
      <c r="E13" s="27"/>
      <c r="F13" s="27"/>
      <c r="G13" s="28"/>
      <c r="H13" s="15" t="s">
        <v>313</v>
      </c>
      <c r="I13" s="16"/>
      <c r="J13" s="16"/>
      <c r="K13" s="16"/>
      <c r="L13" s="17"/>
    </row>
    <row r="14" ht="79.5" customHeight="1" spans="1:12">
      <c r="A14" s="19" t="s">
        <v>314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">
      <c r="A15" t="s">
        <v>291</v>
      </c>
    </row>
  </sheetData>
  <mergeCells count="4">
    <mergeCell ref="A1:J1"/>
    <mergeCell ref="A13:G13"/>
    <mergeCell ref="H13:L13"/>
    <mergeCell ref="A14:L14"/>
  </mergeCells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J33" sqref="J3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224</v>
      </c>
      <c r="B2" s="5" t="s">
        <v>229</v>
      </c>
      <c r="C2" s="5" t="s">
        <v>277</v>
      </c>
      <c r="D2" s="5" t="s">
        <v>227</v>
      </c>
      <c r="E2" s="5" t="s">
        <v>228</v>
      </c>
      <c r="F2" s="4" t="s">
        <v>316</v>
      </c>
      <c r="G2" s="4" t="s">
        <v>253</v>
      </c>
      <c r="H2" s="6" t="s">
        <v>254</v>
      </c>
      <c r="I2" s="21" t="s">
        <v>256</v>
      </c>
    </row>
    <row r="3" s="1" customFormat="1" ht="16.5" spans="1:9">
      <c r="A3" s="4"/>
      <c r="B3" s="7"/>
      <c r="C3" s="7"/>
      <c r="D3" s="7"/>
      <c r="E3" s="7"/>
      <c r="F3" s="4" t="s">
        <v>317</v>
      </c>
      <c r="G3" s="4" t="s">
        <v>257</v>
      </c>
      <c r="H3" s="8"/>
      <c r="I3" s="22"/>
    </row>
    <row r="4" spans="1:9">
      <c r="A4" s="9"/>
      <c r="B4" s="9"/>
      <c r="C4" s="10"/>
      <c r="D4" s="11"/>
      <c r="E4" s="10"/>
      <c r="F4" s="12"/>
      <c r="G4" s="13"/>
      <c r="H4" s="12"/>
      <c r="I4" s="13"/>
    </row>
    <row r="5" spans="1:9">
      <c r="A5" s="9"/>
      <c r="B5" s="9"/>
      <c r="C5" s="10"/>
      <c r="D5" s="11"/>
      <c r="E5" s="10"/>
      <c r="F5" s="12"/>
      <c r="G5" s="13"/>
      <c r="H5" s="12"/>
      <c r="I5" s="13"/>
    </row>
    <row r="6" spans="1:9">
      <c r="A6" s="14"/>
      <c r="B6" s="14"/>
      <c r="C6" s="13"/>
      <c r="D6" s="13"/>
      <c r="E6" s="13"/>
      <c r="F6" s="13"/>
      <c r="G6" s="13"/>
      <c r="H6" s="13"/>
      <c r="I6" s="13"/>
    </row>
    <row r="7" spans="1:9">
      <c r="A7" s="14"/>
      <c r="B7" s="14"/>
      <c r="C7" s="13"/>
      <c r="D7" s="13"/>
      <c r="E7" s="13"/>
      <c r="F7" s="13"/>
      <c r="G7" s="13"/>
      <c r="H7" s="13"/>
      <c r="I7" s="13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5" t="s">
        <v>288</v>
      </c>
      <c r="B12" s="16"/>
      <c r="C12" s="16"/>
      <c r="D12" s="17"/>
      <c r="E12" s="18"/>
      <c r="F12" s="15" t="s">
        <v>289</v>
      </c>
      <c r="G12" s="16"/>
      <c r="H12" s="17"/>
      <c r="I12" s="23"/>
    </row>
    <row r="13" ht="39" customHeight="1" spans="1:9">
      <c r="A13" s="19" t="s">
        <v>318</v>
      </c>
      <c r="B13" s="19"/>
      <c r="C13" s="20"/>
      <c r="D13" s="20"/>
      <c r="E13" s="20"/>
      <c r="F13" s="20"/>
      <c r="G13" s="20"/>
      <c r="H13" s="20"/>
      <c r="I13" s="20"/>
    </row>
    <row r="14" spans="1:1">
      <c r="A14" t="s">
        <v>291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70" zoomScaleNormal="70" zoomScalePageLayoutView="125" workbookViewId="0">
      <selection activeCell="V28" sqref="V28"/>
    </sheetView>
  </sheetViews>
  <sheetFormatPr defaultColWidth="10.375" defaultRowHeight="16.5" customHeight="1"/>
  <cols>
    <col min="1" max="9" width="10.375" style="120"/>
    <col min="10" max="10" width="8.875" style="120" customWidth="1"/>
    <col min="11" max="11" width="12" style="120" customWidth="1"/>
    <col min="12" max="16384" width="10.375" style="120"/>
  </cols>
  <sheetData>
    <row r="1" ht="21" spans="1:11">
      <c r="A1" s="314" t="s">
        <v>17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ht="15" spans="1:11">
      <c r="A2" s="208" t="s">
        <v>18</v>
      </c>
      <c r="B2" s="209"/>
      <c r="C2" s="209"/>
      <c r="D2" s="210" t="s">
        <v>19</v>
      </c>
      <c r="E2" s="210"/>
      <c r="F2" s="209"/>
      <c r="G2" s="209"/>
      <c r="H2" s="211" t="s">
        <v>20</v>
      </c>
      <c r="I2" s="274"/>
      <c r="J2" s="274"/>
      <c r="K2" s="275"/>
    </row>
    <row r="3" ht="14.25" spans="1:11">
      <c r="A3" s="212" t="s">
        <v>21</v>
      </c>
      <c r="B3" s="213"/>
      <c r="C3" s="214"/>
      <c r="D3" s="215" t="s">
        <v>22</v>
      </c>
      <c r="E3" s="216"/>
      <c r="F3" s="216"/>
      <c r="G3" s="217"/>
      <c r="H3" s="215" t="s">
        <v>23</v>
      </c>
      <c r="I3" s="216"/>
      <c r="J3" s="216"/>
      <c r="K3" s="217"/>
    </row>
    <row r="4" ht="14.25" spans="1:11">
      <c r="A4" s="218" t="s">
        <v>24</v>
      </c>
      <c r="B4" s="243"/>
      <c r="C4" s="276"/>
      <c r="D4" s="218" t="s">
        <v>25</v>
      </c>
      <c r="E4" s="220"/>
      <c r="F4" s="221"/>
      <c r="G4" s="222"/>
      <c r="H4" s="218" t="s">
        <v>26</v>
      </c>
      <c r="I4" s="220"/>
      <c r="J4" s="243" t="s">
        <v>27</v>
      </c>
      <c r="K4" s="276" t="s">
        <v>28</v>
      </c>
    </row>
    <row r="5" ht="14.25" spans="1:11">
      <c r="A5" s="223" t="s">
        <v>29</v>
      </c>
      <c r="B5" s="243"/>
      <c r="C5" s="276"/>
      <c r="D5" s="218" t="s">
        <v>30</v>
      </c>
      <c r="E5" s="220"/>
      <c r="F5" s="221"/>
      <c r="G5" s="222"/>
      <c r="H5" s="218" t="s">
        <v>31</v>
      </c>
      <c r="I5" s="220"/>
      <c r="J5" s="243" t="s">
        <v>27</v>
      </c>
      <c r="K5" s="276" t="s">
        <v>28</v>
      </c>
    </row>
    <row r="6" ht="14.25" spans="1:11">
      <c r="A6" s="218" t="s">
        <v>32</v>
      </c>
      <c r="B6" s="225"/>
      <c r="C6" s="226"/>
      <c r="D6" s="223" t="s">
        <v>33</v>
      </c>
      <c r="E6" s="245"/>
      <c r="F6" s="221"/>
      <c r="G6" s="222"/>
      <c r="H6" s="218" t="s">
        <v>34</v>
      </c>
      <c r="I6" s="220"/>
      <c r="J6" s="243" t="s">
        <v>27</v>
      </c>
      <c r="K6" s="276" t="s">
        <v>28</v>
      </c>
    </row>
    <row r="7" ht="14.25" spans="1:11">
      <c r="A7" s="218" t="s">
        <v>35</v>
      </c>
      <c r="B7" s="315"/>
      <c r="C7" s="286"/>
      <c r="D7" s="223" t="s">
        <v>36</v>
      </c>
      <c r="E7" s="244"/>
      <c r="F7" s="221"/>
      <c r="G7" s="222"/>
      <c r="H7" s="218" t="s">
        <v>37</v>
      </c>
      <c r="I7" s="220"/>
      <c r="J7" s="243" t="s">
        <v>27</v>
      </c>
      <c r="K7" s="276" t="s">
        <v>28</v>
      </c>
    </row>
    <row r="8" ht="15" spans="1:11">
      <c r="A8" s="316"/>
      <c r="B8" s="230"/>
      <c r="C8" s="231"/>
      <c r="D8" s="229" t="s">
        <v>38</v>
      </c>
      <c r="E8" s="232"/>
      <c r="F8" s="233"/>
      <c r="G8" s="234"/>
      <c r="H8" s="229" t="s">
        <v>39</v>
      </c>
      <c r="I8" s="232"/>
      <c r="J8" s="251" t="s">
        <v>27</v>
      </c>
      <c r="K8" s="278" t="s">
        <v>28</v>
      </c>
    </row>
    <row r="9" ht="15" spans="1:11">
      <c r="A9" s="317" t="s">
        <v>40</v>
      </c>
      <c r="B9" s="318"/>
      <c r="C9" s="318"/>
      <c r="D9" s="318"/>
      <c r="E9" s="318"/>
      <c r="F9" s="318"/>
      <c r="G9" s="318"/>
      <c r="H9" s="318"/>
      <c r="I9" s="318"/>
      <c r="J9" s="318"/>
      <c r="K9" s="358"/>
    </row>
    <row r="10" ht="15" spans="1:11">
      <c r="A10" s="268" t="s">
        <v>41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88"/>
    </row>
    <row r="11" ht="14.25" spans="1:11">
      <c r="A11" s="319" t="s">
        <v>42</v>
      </c>
      <c r="B11" s="320" t="s">
        <v>43</v>
      </c>
      <c r="C11" s="321" t="s">
        <v>44</v>
      </c>
      <c r="D11" s="322"/>
      <c r="E11" s="323" t="s">
        <v>45</v>
      </c>
      <c r="F11" s="320" t="s">
        <v>43</v>
      </c>
      <c r="G11" s="321" t="s">
        <v>44</v>
      </c>
      <c r="H11" s="321" t="s">
        <v>46</v>
      </c>
      <c r="I11" s="323" t="s">
        <v>47</v>
      </c>
      <c r="J11" s="320" t="s">
        <v>43</v>
      </c>
      <c r="K11" s="359" t="s">
        <v>44</v>
      </c>
    </row>
    <row r="12" ht="14.25" spans="1:11">
      <c r="A12" s="223" t="s">
        <v>48</v>
      </c>
      <c r="B12" s="242" t="s">
        <v>43</v>
      </c>
      <c r="C12" s="243" t="s">
        <v>44</v>
      </c>
      <c r="D12" s="244"/>
      <c r="E12" s="245" t="s">
        <v>49</v>
      </c>
      <c r="F12" s="242" t="s">
        <v>43</v>
      </c>
      <c r="G12" s="243" t="s">
        <v>44</v>
      </c>
      <c r="H12" s="243" t="s">
        <v>46</v>
      </c>
      <c r="I12" s="245" t="s">
        <v>50</v>
      </c>
      <c r="J12" s="242" t="s">
        <v>43</v>
      </c>
      <c r="K12" s="276" t="s">
        <v>44</v>
      </c>
    </row>
    <row r="13" ht="14.25" spans="1:11">
      <c r="A13" s="223" t="s">
        <v>51</v>
      </c>
      <c r="B13" s="242" t="s">
        <v>43</v>
      </c>
      <c r="C13" s="243" t="s">
        <v>44</v>
      </c>
      <c r="D13" s="244"/>
      <c r="E13" s="245" t="s">
        <v>52</v>
      </c>
      <c r="F13" s="243" t="s">
        <v>53</v>
      </c>
      <c r="G13" s="243" t="s">
        <v>54</v>
      </c>
      <c r="H13" s="243" t="s">
        <v>46</v>
      </c>
      <c r="I13" s="245" t="s">
        <v>55</v>
      </c>
      <c r="J13" s="242" t="s">
        <v>43</v>
      </c>
      <c r="K13" s="276" t="s">
        <v>44</v>
      </c>
    </row>
    <row r="14" ht="15" spans="1:11">
      <c r="A14" s="229" t="s">
        <v>56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80"/>
    </row>
    <row r="15" ht="15" spans="1:11">
      <c r="A15" s="268" t="s">
        <v>57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88"/>
    </row>
    <row r="16" ht="14.25" spans="1:11">
      <c r="A16" s="324" t="s">
        <v>58</v>
      </c>
      <c r="B16" s="321" t="s">
        <v>53</v>
      </c>
      <c r="C16" s="321" t="s">
        <v>54</v>
      </c>
      <c r="D16" s="325"/>
      <c r="E16" s="326" t="s">
        <v>59</v>
      </c>
      <c r="F16" s="321" t="s">
        <v>53</v>
      </c>
      <c r="G16" s="321" t="s">
        <v>54</v>
      </c>
      <c r="H16" s="327"/>
      <c r="I16" s="326" t="s">
        <v>60</v>
      </c>
      <c r="J16" s="321" t="s">
        <v>53</v>
      </c>
      <c r="K16" s="359" t="s">
        <v>54</v>
      </c>
    </row>
    <row r="17" customHeight="1" spans="1:22">
      <c r="A17" s="227" t="s">
        <v>61</v>
      </c>
      <c r="B17" s="243" t="s">
        <v>53</v>
      </c>
      <c r="C17" s="243" t="s">
        <v>54</v>
      </c>
      <c r="D17" s="129"/>
      <c r="E17" s="255" t="s">
        <v>62</v>
      </c>
      <c r="F17" s="243" t="s">
        <v>53</v>
      </c>
      <c r="G17" s="243" t="s">
        <v>54</v>
      </c>
      <c r="H17" s="328"/>
      <c r="I17" s="255" t="s">
        <v>63</v>
      </c>
      <c r="J17" s="243" t="s">
        <v>53</v>
      </c>
      <c r="K17" s="276" t="s">
        <v>54</v>
      </c>
      <c r="L17" s="360"/>
      <c r="M17" s="360"/>
      <c r="N17" s="360"/>
      <c r="O17" s="360"/>
      <c r="P17" s="360"/>
      <c r="Q17" s="360"/>
      <c r="R17" s="360"/>
      <c r="S17" s="360"/>
      <c r="T17" s="360"/>
      <c r="U17" s="360"/>
      <c r="V17" s="360"/>
    </row>
    <row r="18" ht="18" customHeight="1" spans="1:11">
      <c r="A18" s="329" t="s">
        <v>64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61"/>
    </row>
    <row r="19" ht="18" customHeight="1" spans="1:11">
      <c r="A19" s="268" t="s">
        <v>65</v>
      </c>
      <c r="B19" s="269"/>
      <c r="C19" s="269"/>
      <c r="D19" s="269"/>
      <c r="E19" s="269"/>
      <c r="F19" s="269"/>
      <c r="G19" s="269"/>
      <c r="H19" s="269"/>
      <c r="I19" s="269"/>
      <c r="J19" s="269"/>
      <c r="K19" s="288"/>
    </row>
    <row r="20" customHeight="1" spans="1:11">
      <c r="A20" s="331" t="s">
        <v>66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62"/>
    </row>
    <row r="21" ht="21.75" customHeight="1" spans="1:11">
      <c r="A21" s="333" t="s">
        <v>67</v>
      </c>
      <c r="B21" s="255" t="s">
        <v>68</v>
      </c>
      <c r="C21" s="255" t="s">
        <v>69</v>
      </c>
      <c r="D21" s="255" t="s">
        <v>70</v>
      </c>
      <c r="E21" s="255" t="s">
        <v>71</v>
      </c>
      <c r="F21" s="255" t="s">
        <v>72</v>
      </c>
      <c r="G21" s="255" t="s">
        <v>73</v>
      </c>
      <c r="H21" s="255" t="s">
        <v>74</v>
      </c>
      <c r="I21" s="255" t="s">
        <v>75</v>
      </c>
      <c r="J21" s="255" t="s">
        <v>76</v>
      </c>
      <c r="K21" s="186" t="s">
        <v>77</v>
      </c>
    </row>
    <row r="22" customHeight="1" spans="1:11">
      <c r="A22" s="228"/>
      <c r="B22" s="334"/>
      <c r="C22" s="334"/>
      <c r="D22" s="334"/>
      <c r="E22" s="334"/>
      <c r="F22" s="334"/>
      <c r="G22" s="334"/>
      <c r="H22" s="334"/>
      <c r="I22" s="334"/>
      <c r="J22" s="334"/>
      <c r="K22" s="363"/>
    </row>
    <row r="23" customHeight="1" spans="1:11">
      <c r="A23" s="228"/>
      <c r="B23" s="334"/>
      <c r="C23" s="334"/>
      <c r="D23" s="334"/>
      <c r="E23" s="334"/>
      <c r="F23" s="334"/>
      <c r="G23" s="334"/>
      <c r="H23" s="334"/>
      <c r="I23" s="334"/>
      <c r="J23" s="334"/>
      <c r="K23" s="364"/>
    </row>
    <row r="24" customHeight="1" spans="1:11">
      <c r="A24" s="228"/>
      <c r="B24" s="334"/>
      <c r="C24" s="334"/>
      <c r="D24" s="334"/>
      <c r="E24" s="334"/>
      <c r="F24" s="334"/>
      <c r="G24" s="334"/>
      <c r="H24" s="334"/>
      <c r="I24" s="334"/>
      <c r="J24" s="334"/>
      <c r="K24" s="364"/>
    </row>
    <row r="25" customHeight="1" spans="1:11">
      <c r="A25" s="228"/>
      <c r="B25" s="334"/>
      <c r="C25" s="334"/>
      <c r="D25" s="334"/>
      <c r="E25" s="334"/>
      <c r="F25" s="334"/>
      <c r="G25" s="334"/>
      <c r="H25" s="334"/>
      <c r="I25" s="334"/>
      <c r="J25" s="334"/>
      <c r="K25" s="180"/>
    </row>
    <row r="26" customHeight="1" spans="1:11">
      <c r="A26" s="228"/>
      <c r="B26" s="334"/>
      <c r="C26" s="334"/>
      <c r="D26" s="334"/>
      <c r="E26" s="334"/>
      <c r="F26" s="334"/>
      <c r="G26" s="334"/>
      <c r="H26" s="334"/>
      <c r="I26" s="334"/>
      <c r="J26" s="334"/>
      <c r="K26" s="180"/>
    </row>
    <row r="27" customHeight="1" spans="1:11">
      <c r="A27" s="228"/>
      <c r="B27" s="334"/>
      <c r="C27" s="334"/>
      <c r="D27" s="334"/>
      <c r="E27" s="334"/>
      <c r="F27" s="334"/>
      <c r="G27" s="334"/>
      <c r="H27" s="334"/>
      <c r="I27" s="334"/>
      <c r="J27" s="334"/>
      <c r="K27" s="180"/>
    </row>
    <row r="28" customHeight="1" spans="1:11">
      <c r="A28" s="228"/>
      <c r="B28" s="334"/>
      <c r="C28" s="334"/>
      <c r="D28" s="334"/>
      <c r="E28" s="334"/>
      <c r="F28" s="334"/>
      <c r="G28" s="334"/>
      <c r="H28" s="334"/>
      <c r="I28" s="334"/>
      <c r="J28" s="334"/>
      <c r="K28" s="180"/>
    </row>
    <row r="29" ht="18" customHeight="1" spans="1:11">
      <c r="A29" s="335" t="s">
        <v>78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65"/>
    </row>
    <row r="30" ht="18.75" customHeight="1" spans="1:11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66"/>
    </row>
    <row r="31" ht="18.75" customHeight="1" spans="1:11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67"/>
    </row>
    <row r="32" ht="18" customHeight="1" spans="1:11">
      <c r="A32" s="335" t="s">
        <v>79</v>
      </c>
      <c r="B32" s="336"/>
      <c r="C32" s="336"/>
      <c r="D32" s="336"/>
      <c r="E32" s="336"/>
      <c r="F32" s="336"/>
      <c r="G32" s="336"/>
      <c r="H32" s="336"/>
      <c r="I32" s="336"/>
      <c r="J32" s="336"/>
      <c r="K32" s="365"/>
    </row>
    <row r="33" ht="14.25" spans="1:11">
      <c r="A33" s="341" t="s">
        <v>80</v>
      </c>
      <c r="B33" s="342"/>
      <c r="C33" s="342"/>
      <c r="D33" s="342"/>
      <c r="E33" s="342"/>
      <c r="F33" s="342"/>
      <c r="G33" s="342"/>
      <c r="H33" s="342"/>
      <c r="I33" s="342"/>
      <c r="J33" s="342"/>
      <c r="K33" s="368"/>
    </row>
    <row r="34" ht="15" spans="1:11">
      <c r="A34" s="134" t="s">
        <v>81</v>
      </c>
      <c r="B34" s="136"/>
      <c r="C34" s="243" t="s">
        <v>27</v>
      </c>
      <c r="D34" s="243" t="s">
        <v>28</v>
      </c>
      <c r="E34" s="343" t="s">
        <v>82</v>
      </c>
      <c r="F34" s="344"/>
      <c r="G34" s="344"/>
      <c r="H34" s="344"/>
      <c r="I34" s="344"/>
      <c r="J34" s="344"/>
      <c r="K34" s="369"/>
    </row>
    <row r="35" ht="15" spans="1:11">
      <c r="A35" s="345" t="s">
        <v>83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</row>
    <row r="36" ht="14.25" spans="1:11">
      <c r="A36" s="346"/>
      <c r="B36" s="347"/>
      <c r="C36" s="347"/>
      <c r="D36" s="347"/>
      <c r="E36" s="347"/>
      <c r="F36" s="347"/>
      <c r="G36" s="347"/>
      <c r="H36" s="347"/>
      <c r="I36" s="347"/>
      <c r="J36" s="347"/>
      <c r="K36" s="370"/>
    </row>
    <row r="37" ht="14.25" spans="1:11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86"/>
    </row>
    <row r="38" ht="14.25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86"/>
    </row>
    <row r="39" ht="14.25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86"/>
    </row>
    <row r="40" ht="14.25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86"/>
    </row>
    <row r="41" ht="14.25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86"/>
    </row>
    <row r="42" ht="14.25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86"/>
    </row>
    <row r="43" ht="15" spans="1:11">
      <c r="A43" s="256" t="s">
        <v>84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84"/>
    </row>
    <row r="44" ht="15" spans="1:11">
      <c r="A44" s="268" t="s">
        <v>85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88"/>
    </row>
    <row r="45" ht="14.25" spans="1:11">
      <c r="A45" s="324" t="s">
        <v>86</v>
      </c>
      <c r="B45" s="321" t="s">
        <v>53</v>
      </c>
      <c r="C45" s="321" t="s">
        <v>54</v>
      </c>
      <c r="D45" s="321" t="s">
        <v>46</v>
      </c>
      <c r="E45" s="326" t="s">
        <v>87</v>
      </c>
      <c r="F45" s="321" t="s">
        <v>53</v>
      </c>
      <c r="G45" s="321" t="s">
        <v>54</v>
      </c>
      <c r="H45" s="321" t="s">
        <v>46</v>
      </c>
      <c r="I45" s="326" t="s">
        <v>88</v>
      </c>
      <c r="J45" s="321" t="s">
        <v>53</v>
      </c>
      <c r="K45" s="359" t="s">
        <v>54</v>
      </c>
    </row>
    <row r="46" ht="14.25" spans="1:11">
      <c r="A46" s="227" t="s">
        <v>45</v>
      </c>
      <c r="B46" s="243" t="s">
        <v>53</v>
      </c>
      <c r="C46" s="243" t="s">
        <v>54</v>
      </c>
      <c r="D46" s="243" t="s">
        <v>46</v>
      </c>
      <c r="E46" s="255" t="s">
        <v>52</v>
      </c>
      <c r="F46" s="243" t="s">
        <v>53</v>
      </c>
      <c r="G46" s="243" t="s">
        <v>54</v>
      </c>
      <c r="H46" s="243" t="s">
        <v>46</v>
      </c>
      <c r="I46" s="255" t="s">
        <v>63</v>
      </c>
      <c r="J46" s="243" t="s">
        <v>53</v>
      </c>
      <c r="K46" s="276" t="s">
        <v>54</v>
      </c>
    </row>
    <row r="47" ht="15" spans="1:11">
      <c r="A47" s="229" t="s">
        <v>56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80"/>
    </row>
    <row r="48" ht="15" spans="1:11">
      <c r="A48" s="345" t="s">
        <v>89</v>
      </c>
      <c r="B48" s="345"/>
      <c r="C48" s="345"/>
      <c r="D48" s="345"/>
      <c r="E48" s="345"/>
      <c r="F48" s="345"/>
      <c r="G48" s="345"/>
      <c r="H48" s="345"/>
      <c r="I48" s="345"/>
      <c r="J48" s="345"/>
      <c r="K48" s="345"/>
    </row>
    <row r="49" ht="15" spans="1:11">
      <c r="A49" s="346"/>
      <c r="B49" s="347"/>
      <c r="C49" s="347"/>
      <c r="D49" s="347"/>
      <c r="E49" s="347"/>
      <c r="F49" s="347"/>
      <c r="G49" s="347"/>
      <c r="H49" s="347"/>
      <c r="I49" s="347"/>
      <c r="J49" s="347"/>
      <c r="K49" s="370"/>
    </row>
    <row r="50" ht="15" spans="1:11">
      <c r="A50" s="348" t="s">
        <v>90</v>
      </c>
      <c r="B50" s="349" t="s">
        <v>91</v>
      </c>
      <c r="C50" s="349"/>
      <c r="D50" s="350" t="s">
        <v>92</v>
      </c>
      <c r="E50" s="351"/>
      <c r="F50" s="352" t="s">
        <v>93</v>
      </c>
      <c r="G50" s="353"/>
      <c r="H50" s="354" t="s">
        <v>94</v>
      </c>
      <c r="I50" s="371"/>
      <c r="J50" s="372"/>
      <c r="K50" s="373"/>
    </row>
    <row r="51" ht="15" spans="1:11">
      <c r="A51" s="345" t="s">
        <v>95</v>
      </c>
      <c r="B51" s="345"/>
      <c r="C51" s="345"/>
      <c r="D51" s="345"/>
      <c r="E51" s="345"/>
      <c r="F51" s="345"/>
      <c r="G51" s="345"/>
      <c r="H51" s="345"/>
      <c r="I51" s="345"/>
      <c r="J51" s="345"/>
      <c r="K51" s="345"/>
    </row>
    <row r="52" ht="15" spans="1:11">
      <c r="A52" s="355"/>
      <c r="B52" s="356"/>
      <c r="C52" s="356"/>
      <c r="D52" s="356"/>
      <c r="E52" s="356"/>
      <c r="F52" s="356"/>
      <c r="G52" s="356"/>
      <c r="H52" s="356"/>
      <c r="I52" s="356"/>
      <c r="J52" s="356"/>
      <c r="K52" s="374"/>
    </row>
    <row r="53" ht="15" spans="1:11">
      <c r="A53" s="348" t="s">
        <v>90</v>
      </c>
      <c r="B53" s="349" t="s">
        <v>91</v>
      </c>
      <c r="C53" s="349"/>
      <c r="D53" s="350" t="s">
        <v>92</v>
      </c>
      <c r="E53" s="357"/>
      <c r="F53" s="352" t="s">
        <v>96</v>
      </c>
      <c r="G53" s="353"/>
      <c r="H53" s="354" t="s">
        <v>94</v>
      </c>
      <c r="I53" s="371"/>
      <c r="J53" s="372"/>
      <c r="K53" s="37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3"/>
  <sheetViews>
    <sheetView tabSelected="1" zoomScale="90" zoomScaleNormal="90" workbookViewId="0">
      <selection activeCell="X17" sqref="X17"/>
    </sheetView>
  </sheetViews>
  <sheetFormatPr defaultColWidth="9" defaultRowHeight="26.1" customHeight="1"/>
  <cols>
    <col min="1" max="1" width="18" style="71" customWidth="1"/>
    <col min="2" max="7" width="9.375" style="71" customWidth="1"/>
    <col min="8" max="8" width="1.375" style="71" customWidth="1"/>
    <col min="9" max="26" width="6" style="71" customWidth="1"/>
    <col min="27" max="16384" width="9" style="71"/>
  </cols>
  <sheetData>
    <row r="1" ht="30" customHeight="1" spans="1:26">
      <c r="A1" s="72" t="s">
        <v>97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29.1" customHeight="1" spans="1:26">
      <c r="A2" s="74" t="s">
        <v>24</v>
      </c>
      <c r="B2" s="75" t="s">
        <v>98</v>
      </c>
      <c r="C2" s="75"/>
      <c r="D2" s="76" t="s">
        <v>29</v>
      </c>
      <c r="E2" s="75" t="s">
        <v>99</v>
      </c>
      <c r="F2" s="75"/>
      <c r="G2" s="75"/>
      <c r="H2" s="94"/>
      <c r="I2" s="95" t="s">
        <v>20</v>
      </c>
      <c r="J2" s="95"/>
      <c r="K2" s="96" t="s">
        <v>100</v>
      </c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114"/>
    </row>
    <row r="3" ht="29.1" customHeight="1" spans="1:26">
      <c r="A3" s="77" t="s">
        <v>101</v>
      </c>
      <c r="B3" s="78" t="s">
        <v>102</v>
      </c>
      <c r="C3" s="78"/>
      <c r="D3" s="78"/>
      <c r="E3" s="78"/>
      <c r="F3" s="78"/>
      <c r="G3" s="78"/>
      <c r="H3" s="98"/>
      <c r="I3" s="78" t="s">
        <v>103</v>
      </c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110"/>
      <c r="W3" s="110"/>
      <c r="X3" s="110"/>
      <c r="Y3" s="110"/>
      <c r="Z3" s="115"/>
    </row>
    <row r="4" ht="29.1" customHeight="1" spans="1:26">
      <c r="A4" s="77"/>
      <c r="B4" s="293" t="s">
        <v>70</v>
      </c>
      <c r="C4" s="294" t="s">
        <v>71</v>
      </c>
      <c r="D4" s="295" t="s">
        <v>72</v>
      </c>
      <c r="E4" s="294" t="s">
        <v>73</v>
      </c>
      <c r="F4" s="294" t="s">
        <v>74</v>
      </c>
      <c r="G4" s="294" t="s">
        <v>75</v>
      </c>
      <c r="H4" s="98"/>
      <c r="I4" s="99" t="s">
        <v>104</v>
      </c>
      <c r="J4" s="100"/>
      <c r="K4" s="101"/>
      <c r="L4" s="99" t="s">
        <v>105</v>
      </c>
      <c r="M4" s="100"/>
      <c r="N4" s="101"/>
      <c r="O4" s="99"/>
      <c r="P4" s="100"/>
      <c r="Q4" s="101"/>
      <c r="R4" s="99" t="s">
        <v>106</v>
      </c>
      <c r="S4" s="100"/>
      <c r="T4" s="101"/>
      <c r="U4" s="99"/>
      <c r="V4" s="100"/>
      <c r="W4" s="101"/>
      <c r="X4" s="99"/>
      <c r="Y4" s="100"/>
      <c r="Z4" s="199"/>
    </row>
    <row r="5" ht="29.1" customHeight="1" spans="1:26">
      <c r="A5" s="77"/>
      <c r="B5" s="293" t="s">
        <v>107</v>
      </c>
      <c r="C5" s="294" t="s">
        <v>108</v>
      </c>
      <c r="D5" s="295" t="s">
        <v>109</v>
      </c>
      <c r="E5" s="294" t="s">
        <v>110</v>
      </c>
      <c r="F5" s="294" t="s">
        <v>111</v>
      </c>
      <c r="G5" s="294" t="s">
        <v>112</v>
      </c>
      <c r="H5" s="98"/>
      <c r="I5" s="102" t="s">
        <v>113</v>
      </c>
      <c r="J5" s="103"/>
      <c r="K5" s="104"/>
      <c r="L5" s="102" t="s">
        <v>113</v>
      </c>
      <c r="M5" s="103"/>
      <c r="N5" s="104"/>
      <c r="O5" s="102"/>
      <c r="P5" s="103"/>
      <c r="Q5" s="104"/>
      <c r="R5" s="102" t="s">
        <v>75</v>
      </c>
      <c r="S5" s="103"/>
      <c r="T5" s="104"/>
      <c r="U5" s="102"/>
      <c r="V5" s="103"/>
      <c r="W5" s="104"/>
      <c r="X5" s="102"/>
      <c r="Y5" s="103"/>
      <c r="Z5" s="116"/>
    </row>
    <row r="6" ht="29.1" customHeight="1" spans="1:26">
      <c r="A6" s="83" t="s">
        <v>114</v>
      </c>
      <c r="B6" s="296">
        <f>C6-2.1</f>
        <v>98.8</v>
      </c>
      <c r="C6" s="296">
        <f>D6-2.1</f>
        <v>100.9</v>
      </c>
      <c r="D6" s="297" t="s">
        <v>115</v>
      </c>
      <c r="E6" s="296">
        <f t="shared" ref="E6:G6" si="0">D6+2.1</f>
        <v>105.1</v>
      </c>
      <c r="F6" s="296">
        <f t="shared" si="0"/>
        <v>107.2</v>
      </c>
      <c r="G6" s="296">
        <f t="shared" si="0"/>
        <v>109.3</v>
      </c>
      <c r="H6" s="98"/>
      <c r="I6" s="105"/>
      <c r="J6" s="105" t="s">
        <v>116</v>
      </c>
      <c r="K6" s="105"/>
      <c r="L6" s="105"/>
      <c r="M6" s="105" t="s">
        <v>116</v>
      </c>
      <c r="N6" s="105"/>
      <c r="O6" s="105"/>
      <c r="P6" s="105"/>
      <c r="Q6" s="105"/>
      <c r="R6" s="105"/>
      <c r="S6" s="105" t="s">
        <v>117</v>
      </c>
      <c r="T6" s="105"/>
      <c r="U6" s="105"/>
      <c r="V6" s="111"/>
      <c r="W6" s="111"/>
      <c r="X6" s="111"/>
      <c r="Y6" s="111"/>
      <c r="Z6" s="117"/>
    </row>
    <row r="7" ht="29.1" customHeight="1" spans="1:26">
      <c r="A7" s="298" t="s">
        <v>118</v>
      </c>
      <c r="B7" s="296">
        <f>C7-4</f>
        <v>77</v>
      </c>
      <c r="C7" s="296">
        <f>D7-4</f>
        <v>81</v>
      </c>
      <c r="D7" s="297" t="s">
        <v>119</v>
      </c>
      <c r="E7" s="296">
        <f>D7+4</f>
        <v>89</v>
      </c>
      <c r="F7" s="296">
        <f>E7+5</f>
        <v>94</v>
      </c>
      <c r="G7" s="296">
        <f>F7+6</f>
        <v>100</v>
      </c>
      <c r="H7" s="98"/>
      <c r="I7" s="106"/>
      <c r="J7" s="106" t="s">
        <v>120</v>
      </c>
      <c r="K7" s="106"/>
      <c r="L7" s="106"/>
      <c r="M7" s="106" t="s">
        <v>120</v>
      </c>
      <c r="N7" s="106"/>
      <c r="O7" s="106"/>
      <c r="P7" s="106"/>
      <c r="Q7" s="106"/>
      <c r="R7" s="106"/>
      <c r="S7" s="106" t="s">
        <v>121</v>
      </c>
      <c r="T7" s="106"/>
      <c r="U7" s="106"/>
      <c r="V7" s="112"/>
      <c r="W7" s="112"/>
      <c r="X7" s="112"/>
      <c r="Y7" s="112"/>
      <c r="Z7" s="118"/>
    </row>
    <row r="8" ht="29.1" customHeight="1" spans="1:26">
      <c r="A8" s="298" t="s">
        <v>122</v>
      </c>
      <c r="B8" s="296">
        <f>C8-3.6</f>
        <v>100.8</v>
      </c>
      <c r="C8" s="296">
        <f>D8-3.6</f>
        <v>104.4</v>
      </c>
      <c r="D8" s="297">
        <v>108</v>
      </c>
      <c r="E8" s="296">
        <f t="shared" ref="E8:G8" si="1">D8+4</f>
        <v>112</v>
      </c>
      <c r="F8" s="296">
        <f t="shared" si="1"/>
        <v>116</v>
      </c>
      <c r="G8" s="296">
        <f t="shared" si="1"/>
        <v>120</v>
      </c>
      <c r="H8" s="98"/>
      <c r="I8" s="105"/>
      <c r="J8" s="106" t="s">
        <v>120</v>
      </c>
      <c r="K8" s="105"/>
      <c r="L8" s="105"/>
      <c r="M8" s="106" t="s">
        <v>120</v>
      </c>
      <c r="N8" s="105"/>
      <c r="O8" s="105"/>
      <c r="P8" s="105"/>
      <c r="Q8" s="105"/>
      <c r="R8" s="105"/>
      <c r="S8" s="105" t="s">
        <v>123</v>
      </c>
      <c r="T8" s="105"/>
      <c r="U8" s="105"/>
      <c r="V8" s="111"/>
      <c r="W8" s="111"/>
      <c r="X8" s="111"/>
      <c r="Y8" s="111"/>
      <c r="Z8" s="117"/>
    </row>
    <row r="9" ht="29.1" customHeight="1" spans="1:26">
      <c r="A9" s="298" t="s">
        <v>124</v>
      </c>
      <c r="B9" s="296">
        <f>C9-2.3/2</f>
        <v>30.7</v>
      </c>
      <c r="C9" s="296">
        <f>D9-2.3/2</f>
        <v>31.85</v>
      </c>
      <c r="D9" s="297">
        <v>33</v>
      </c>
      <c r="E9" s="296">
        <f t="shared" ref="E9:G9" si="2">D9+2.6/2</f>
        <v>34.3</v>
      </c>
      <c r="F9" s="296">
        <f t="shared" si="2"/>
        <v>35.6</v>
      </c>
      <c r="G9" s="296">
        <f t="shared" si="2"/>
        <v>36.9</v>
      </c>
      <c r="H9" s="98"/>
      <c r="I9" s="106"/>
      <c r="J9" s="106" t="s">
        <v>125</v>
      </c>
      <c r="K9" s="106"/>
      <c r="L9" s="106"/>
      <c r="M9" s="106" t="s">
        <v>120</v>
      </c>
      <c r="N9" s="106"/>
      <c r="O9" s="106"/>
      <c r="P9" s="106"/>
      <c r="Q9" s="106"/>
      <c r="R9" s="106"/>
      <c r="S9" s="106" t="s">
        <v>126</v>
      </c>
      <c r="T9" s="106"/>
      <c r="U9" s="106"/>
      <c r="V9" s="112"/>
      <c r="W9" s="112"/>
      <c r="X9" s="112"/>
      <c r="Y9" s="112"/>
      <c r="Z9" s="118"/>
    </row>
    <row r="10" ht="29.1" customHeight="1" spans="1:26">
      <c r="A10" s="298" t="s">
        <v>127</v>
      </c>
      <c r="B10" s="296">
        <f>C10-0.7</f>
        <v>22.1</v>
      </c>
      <c r="C10" s="296">
        <f>D10-0.7</f>
        <v>22.8</v>
      </c>
      <c r="D10" s="297">
        <v>23.5</v>
      </c>
      <c r="E10" s="296">
        <f>D10+0.7</f>
        <v>24.2</v>
      </c>
      <c r="F10" s="296">
        <f>E10+0.7</f>
        <v>24.9</v>
      </c>
      <c r="G10" s="296">
        <f>F10+0.9</f>
        <v>25.8</v>
      </c>
      <c r="H10" s="98"/>
      <c r="I10" s="106"/>
      <c r="J10" s="106" t="s">
        <v>128</v>
      </c>
      <c r="K10" s="106"/>
      <c r="L10" s="106"/>
      <c r="M10" s="106" t="s">
        <v>129</v>
      </c>
      <c r="N10" s="106"/>
      <c r="O10" s="106"/>
      <c r="P10" s="106"/>
      <c r="Q10" s="106"/>
      <c r="R10" s="106"/>
      <c r="S10" s="106" t="s">
        <v>130</v>
      </c>
      <c r="T10" s="106"/>
      <c r="U10" s="106"/>
      <c r="V10" s="112"/>
      <c r="W10" s="112"/>
      <c r="X10" s="112"/>
      <c r="Y10" s="112"/>
      <c r="Z10" s="118"/>
    </row>
    <row r="11" ht="29.1" customHeight="1" spans="1:26">
      <c r="A11" s="298" t="s">
        <v>131</v>
      </c>
      <c r="B11" s="296">
        <f>C11-0.5</f>
        <v>18.5</v>
      </c>
      <c r="C11" s="296">
        <f>D11-0.5</f>
        <v>19</v>
      </c>
      <c r="D11" s="297">
        <v>19.5</v>
      </c>
      <c r="E11" s="296">
        <f>D11+0.5</f>
        <v>20</v>
      </c>
      <c r="F11" s="296">
        <f>E11+0.5</f>
        <v>20.5</v>
      </c>
      <c r="G11" s="296">
        <f>F11+0.7</f>
        <v>21.2</v>
      </c>
      <c r="H11" s="98"/>
      <c r="I11" s="106"/>
      <c r="J11" s="106" t="s">
        <v>120</v>
      </c>
      <c r="K11" s="106"/>
      <c r="L11" s="106"/>
      <c r="M11" s="106" t="s">
        <v>120</v>
      </c>
      <c r="N11" s="106"/>
      <c r="O11" s="106"/>
      <c r="P11" s="106"/>
      <c r="Q11" s="106"/>
      <c r="R11" s="106"/>
      <c r="S11" s="106" t="s">
        <v>121</v>
      </c>
      <c r="T11" s="106"/>
      <c r="U11" s="106"/>
      <c r="V11" s="112"/>
      <c r="W11" s="112"/>
      <c r="X11" s="112"/>
      <c r="Y11" s="112"/>
      <c r="Z11" s="118"/>
    </row>
    <row r="12" ht="29.1" customHeight="1" spans="1:26">
      <c r="A12" s="298" t="s">
        <v>132</v>
      </c>
      <c r="B12" s="296">
        <f>C12-0.7</f>
        <v>27.7</v>
      </c>
      <c r="C12" s="296">
        <f>D12-0.6</f>
        <v>28.4</v>
      </c>
      <c r="D12" s="297">
        <v>29</v>
      </c>
      <c r="E12" s="296">
        <f>D12+0.6</f>
        <v>29.6</v>
      </c>
      <c r="F12" s="296">
        <f>E12+0.7</f>
        <v>30.3</v>
      </c>
      <c r="G12" s="296">
        <f>F12+0.6</f>
        <v>30.9</v>
      </c>
      <c r="H12" s="98"/>
      <c r="I12" s="106"/>
      <c r="J12" s="106" t="s">
        <v>117</v>
      </c>
      <c r="K12" s="106"/>
      <c r="L12" s="106"/>
      <c r="M12" s="106" t="s">
        <v>129</v>
      </c>
      <c r="N12" s="106"/>
      <c r="O12" s="106"/>
      <c r="P12" s="106"/>
      <c r="Q12" s="106"/>
      <c r="R12" s="106"/>
      <c r="S12" s="106" t="s">
        <v>126</v>
      </c>
      <c r="T12" s="106"/>
      <c r="U12" s="106"/>
      <c r="V12" s="112"/>
      <c r="W12" s="112"/>
      <c r="X12" s="112"/>
      <c r="Y12" s="112"/>
      <c r="Z12" s="118"/>
    </row>
    <row r="13" ht="29.1" customHeight="1" spans="1:26">
      <c r="A13" s="298" t="s">
        <v>133</v>
      </c>
      <c r="B13" s="296">
        <f>C13-0.9</f>
        <v>41</v>
      </c>
      <c r="C13" s="296">
        <f>D13-0.9</f>
        <v>41.9</v>
      </c>
      <c r="D13" s="297">
        <v>42.8</v>
      </c>
      <c r="E13" s="296">
        <f t="shared" ref="E13:G13" si="3">D13+1.1</f>
        <v>43.9</v>
      </c>
      <c r="F13" s="296">
        <f t="shared" si="3"/>
        <v>45</v>
      </c>
      <c r="G13" s="296">
        <f t="shared" si="3"/>
        <v>46.1</v>
      </c>
      <c r="H13" s="98"/>
      <c r="I13" s="106"/>
      <c r="J13" s="106" t="s">
        <v>134</v>
      </c>
      <c r="K13" s="106"/>
      <c r="L13" s="106"/>
      <c r="M13" s="106" t="s">
        <v>135</v>
      </c>
      <c r="N13" s="106"/>
      <c r="O13" s="106"/>
      <c r="P13" s="106"/>
      <c r="Q13" s="106"/>
      <c r="R13" s="106"/>
      <c r="S13" s="106" t="s">
        <v>126</v>
      </c>
      <c r="T13" s="106"/>
      <c r="U13" s="106"/>
      <c r="V13" s="112"/>
      <c r="W13" s="112"/>
      <c r="X13" s="112"/>
      <c r="Y13" s="112"/>
      <c r="Z13" s="118"/>
    </row>
    <row r="14" ht="29.1" customHeight="1" spans="1:26">
      <c r="A14" s="298" t="s">
        <v>136</v>
      </c>
      <c r="B14" s="296">
        <f t="shared" ref="B14:B16" si="4">D14-0.5</f>
        <v>14</v>
      </c>
      <c r="C14" s="296">
        <f t="shared" ref="C14:G14" si="5">B14</f>
        <v>14</v>
      </c>
      <c r="D14" s="297">
        <v>14.5</v>
      </c>
      <c r="E14" s="296">
        <f t="shared" si="5"/>
        <v>14.5</v>
      </c>
      <c r="F14" s="296">
        <f t="shared" ref="F14:F16" si="6">D14+1.5</f>
        <v>16</v>
      </c>
      <c r="G14" s="296">
        <f t="shared" si="5"/>
        <v>16</v>
      </c>
      <c r="H14" s="98"/>
      <c r="I14" s="106"/>
      <c r="J14" s="106" t="s">
        <v>126</v>
      </c>
      <c r="K14" s="106"/>
      <c r="L14" s="106"/>
      <c r="M14" s="106" t="s">
        <v>134</v>
      </c>
      <c r="N14" s="106"/>
      <c r="O14" s="106"/>
      <c r="P14" s="106"/>
      <c r="Q14" s="106"/>
      <c r="R14" s="106"/>
      <c r="S14" s="106"/>
      <c r="T14" s="106"/>
      <c r="U14" s="106"/>
      <c r="V14" s="112"/>
      <c r="W14" s="112"/>
      <c r="X14" s="112"/>
      <c r="Y14" s="112"/>
      <c r="Z14" s="118"/>
    </row>
    <row r="15" ht="29.1" customHeight="1" spans="1:26">
      <c r="A15" s="298" t="s">
        <v>137</v>
      </c>
      <c r="B15" s="296">
        <f t="shared" si="4"/>
        <v>16.5</v>
      </c>
      <c r="C15" s="296">
        <f t="shared" ref="C15:G15" si="7">B15</f>
        <v>16.5</v>
      </c>
      <c r="D15" s="297">
        <v>17</v>
      </c>
      <c r="E15" s="296">
        <f t="shared" si="7"/>
        <v>17</v>
      </c>
      <c r="F15" s="296">
        <f t="shared" si="6"/>
        <v>18.5</v>
      </c>
      <c r="G15" s="296">
        <f t="shared" si="7"/>
        <v>18.5</v>
      </c>
      <c r="H15" s="98"/>
      <c r="I15" s="106"/>
      <c r="J15" s="106" t="s">
        <v>128</v>
      </c>
      <c r="K15" s="106"/>
      <c r="L15" s="106"/>
      <c r="M15" s="106" t="s">
        <v>125</v>
      </c>
      <c r="N15" s="106"/>
      <c r="O15" s="106"/>
      <c r="P15" s="106"/>
      <c r="Q15" s="106"/>
      <c r="R15" s="106"/>
      <c r="S15" s="106"/>
      <c r="T15" s="106"/>
      <c r="U15" s="106"/>
      <c r="V15" s="112"/>
      <c r="W15" s="112"/>
      <c r="X15" s="112"/>
      <c r="Y15" s="112"/>
      <c r="Z15" s="118"/>
    </row>
    <row r="16" ht="29.1" customHeight="1" spans="1:26">
      <c r="A16" s="298" t="s">
        <v>138</v>
      </c>
      <c r="B16" s="296">
        <f t="shared" si="4"/>
        <v>14.5</v>
      </c>
      <c r="C16" s="296">
        <f t="shared" ref="C16:G16" si="8">B16</f>
        <v>14.5</v>
      </c>
      <c r="D16" s="297">
        <v>15</v>
      </c>
      <c r="E16" s="296">
        <f t="shared" si="8"/>
        <v>15</v>
      </c>
      <c r="F16" s="296">
        <f t="shared" si="6"/>
        <v>16.5</v>
      </c>
      <c r="G16" s="296">
        <f t="shared" si="8"/>
        <v>16.5</v>
      </c>
      <c r="H16" s="98"/>
      <c r="I16" s="106"/>
      <c r="J16" s="106" t="s">
        <v>120</v>
      </c>
      <c r="K16" s="106"/>
      <c r="L16" s="106"/>
      <c r="M16" s="106" t="s">
        <v>120</v>
      </c>
      <c r="N16" s="106"/>
      <c r="O16" s="106"/>
      <c r="P16" s="106"/>
      <c r="Q16" s="106"/>
      <c r="R16" s="106"/>
      <c r="S16" s="106"/>
      <c r="T16" s="106"/>
      <c r="U16" s="106"/>
      <c r="V16" s="112"/>
      <c r="W16" s="112"/>
      <c r="X16" s="112"/>
      <c r="Y16" s="112"/>
      <c r="Z16" s="118"/>
    </row>
    <row r="17" ht="29.1" customHeight="1" spans="1:26">
      <c r="A17" s="298" t="s">
        <v>139</v>
      </c>
      <c r="B17" s="84"/>
      <c r="C17" s="84"/>
      <c r="D17" s="299"/>
      <c r="E17" s="84"/>
      <c r="F17" s="84"/>
      <c r="G17" s="300">
        <v>18.5</v>
      </c>
      <c r="H17" s="98"/>
      <c r="I17" s="106"/>
      <c r="J17" s="106" t="s">
        <v>125</v>
      </c>
      <c r="K17" s="106"/>
      <c r="L17" s="106"/>
      <c r="M17" s="106" t="s">
        <v>125</v>
      </c>
      <c r="N17" s="106"/>
      <c r="O17" s="106"/>
      <c r="P17" s="106"/>
      <c r="Q17" s="106"/>
      <c r="R17" s="106"/>
      <c r="S17" s="106"/>
      <c r="T17" s="106"/>
      <c r="U17" s="106"/>
      <c r="V17" s="112"/>
      <c r="W17" s="112"/>
      <c r="X17" s="112"/>
      <c r="Y17" s="112"/>
      <c r="Z17" s="118"/>
    </row>
    <row r="18" ht="29.1" customHeight="1" spans="1:26">
      <c r="A18" s="301" t="s">
        <v>138</v>
      </c>
      <c r="B18" s="300"/>
      <c r="C18" s="300"/>
      <c r="D18" s="302"/>
      <c r="E18" s="300"/>
      <c r="F18" s="300"/>
      <c r="G18" s="90">
        <v>16.5</v>
      </c>
      <c r="H18" s="303"/>
      <c r="I18" s="306"/>
      <c r="J18" s="306" t="s">
        <v>120</v>
      </c>
      <c r="K18" s="306"/>
      <c r="L18" s="306"/>
      <c r="M18" s="306" t="s">
        <v>120</v>
      </c>
      <c r="N18" s="306"/>
      <c r="O18" s="306"/>
      <c r="P18" s="306"/>
      <c r="Q18" s="306"/>
      <c r="R18" s="306"/>
      <c r="S18" s="306" t="s">
        <v>140</v>
      </c>
      <c r="T18" s="306"/>
      <c r="U18" s="306"/>
      <c r="V18" s="310"/>
      <c r="W18" s="310"/>
      <c r="X18" s="310"/>
      <c r="Y18" s="310"/>
      <c r="Z18" s="312"/>
    </row>
    <row r="19" ht="32.1" customHeight="1" spans="1:26">
      <c r="A19" s="89" t="s">
        <v>139</v>
      </c>
      <c r="B19" s="90"/>
      <c r="C19" s="90"/>
      <c r="D19" s="304"/>
      <c r="E19" s="90"/>
      <c r="F19" s="90"/>
      <c r="G19" s="90">
        <v>4.5</v>
      </c>
      <c r="H19" s="305"/>
      <c r="I19" s="307"/>
      <c r="J19" s="307" t="s">
        <v>120</v>
      </c>
      <c r="K19" s="307"/>
      <c r="L19" s="307"/>
      <c r="M19" s="307" t="s">
        <v>120</v>
      </c>
      <c r="N19" s="307"/>
      <c r="O19" s="307"/>
      <c r="P19" s="307"/>
      <c r="Q19" s="307"/>
      <c r="R19" s="307"/>
      <c r="S19" s="307"/>
      <c r="T19" s="307"/>
      <c r="U19" s="307"/>
      <c r="V19" s="311"/>
      <c r="W19" s="311"/>
      <c r="X19" s="311"/>
      <c r="Y19" s="311"/>
      <c r="Z19" s="313"/>
    </row>
    <row r="20" spans="1:26">
      <c r="A20" s="92" t="s">
        <v>82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</row>
    <row r="21" spans="1:26">
      <c r="A21" s="71" t="s">
        <v>141</v>
      </c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</row>
    <row r="22" spans="1:25">
      <c r="A22" s="93" t="s">
        <v>142</v>
      </c>
      <c r="B22" s="93"/>
      <c r="C22" s="93"/>
      <c r="D22" s="93"/>
      <c r="E22" s="93"/>
      <c r="F22" s="93"/>
      <c r="G22" s="93"/>
      <c r="H22" s="93"/>
      <c r="I22" s="92" t="s">
        <v>143</v>
      </c>
      <c r="J22" s="92"/>
      <c r="K22" s="308">
        <v>45902</v>
      </c>
      <c r="L22" s="308"/>
      <c r="M22" s="309"/>
      <c r="N22" s="109"/>
      <c r="O22" s="92" t="s">
        <v>144</v>
      </c>
      <c r="P22" s="92"/>
      <c r="Q22" s="92" t="s">
        <v>145</v>
      </c>
      <c r="R22" s="92"/>
      <c r="S22" s="92"/>
      <c r="T22" s="92"/>
      <c r="U22" s="92" t="s">
        <v>146</v>
      </c>
      <c r="V22" s="92"/>
      <c r="W22" s="92" t="s">
        <v>147</v>
      </c>
      <c r="X22" s="92"/>
      <c r="Y22" s="92"/>
    </row>
    <row r="23" ht="18.95" customHeight="1" spans="1:1">
      <c r="A23" s="71" t="s">
        <v>148</v>
      </c>
    </row>
  </sheetData>
  <mergeCells count="20">
    <mergeCell ref="A1:Z1"/>
    <mergeCell ref="B2:C2"/>
    <mergeCell ref="E2:G2"/>
    <mergeCell ref="B3:G3"/>
    <mergeCell ref="I3:Z3"/>
    <mergeCell ref="I4:K4"/>
    <mergeCell ref="L4:N4"/>
    <mergeCell ref="O4:Q4"/>
    <mergeCell ref="R4:T4"/>
    <mergeCell ref="U4:W4"/>
    <mergeCell ref="X4:Z4"/>
    <mergeCell ref="I5:K5"/>
    <mergeCell ref="L5:N5"/>
    <mergeCell ref="O5:Q5"/>
    <mergeCell ref="R5:T5"/>
    <mergeCell ref="U5:W5"/>
    <mergeCell ref="X5:Z5"/>
    <mergeCell ref="K22:L22"/>
    <mergeCell ref="A3:A5"/>
    <mergeCell ref="H2:H19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13" sqref="M13"/>
    </sheetView>
  </sheetViews>
  <sheetFormatPr defaultColWidth="10" defaultRowHeight="16.5" customHeight="1"/>
  <cols>
    <col min="1" max="16384" width="10" style="120"/>
  </cols>
  <sheetData>
    <row r="1" ht="22.5" customHeight="1" spans="1:11">
      <c r="A1" s="207" t="s">
        <v>149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17.25" customHeight="1" spans="1:11">
      <c r="A2" s="208" t="s">
        <v>18</v>
      </c>
      <c r="B2" s="209"/>
      <c r="C2" s="209"/>
      <c r="D2" s="210" t="s">
        <v>19</v>
      </c>
      <c r="E2" s="210"/>
      <c r="F2" s="209"/>
      <c r="G2" s="209"/>
      <c r="H2" s="211" t="s">
        <v>20</v>
      </c>
      <c r="I2" s="274"/>
      <c r="J2" s="274"/>
      <c r="K2" s="275"/>
    </row>
    <row r="3" customHeight="1" spans="1:11">
      <c r="A3" s="212" t="s">
        <v>21</v>
      </c>
      <c r="B3" s="213"/>
      <c r="C3" s="214"/>
      <c r="D3" s="215" t="s">
        <v>22</v>
      </c>
      <c r="E3" s="216"/>
      <c r="F3" s="216"/>
      <c r="G3" s="217"/>
      <c r="H3" s="215" t="s">
        <v>23</v>
      </c>
      <c r="I3" s="216"/>
      <c r="J3" s="216"/>
      <c r="K3" s="217"/>
    </row>
    <row r="4" customHeight="1" spans="1:11">
      <c r="A4" s="218" t="s">
        <v>24</v>
      </c>
      <c r="B4" s="129"/>
      <c r="C4" s="219"/>
      <c r="D4" s="218" t="s">
        <v>25</v>
      </c>
      <c r="E4" s="220"/>
      <c r="F4" s="221"/>
      <c r="G4" s="222"/>
      <c r="H4" s="218" t="s">
        <v>150</v>
      </c>
      <c r="I4" s="220"/>
      <c r="J4" s="243" t="s">
        <v>27</v>
      </c>
      <c r="K4" s="276" t="s">
        <v>28</v>
      </c>
    </row>
    <row r="5" customHeight="1" spans="1:11">
      <c r="A5" s="223" t="s">
        <v>29</v>
      </c>
      <c r="B5" s="132"/>
      <c r="C5" s="224"/>
      <c r="D5" s="218" t="s">
        <v>151</v>
      </c>
      <c r="E5" s="220"/>
      <c r="F5" s="129"/>
      <c r="G5" s="219"/>
      <c r="H5" s="218" t="s">
        <v>152</v>
      </c>
      <c r="I5" s="220"/>
      <c r="J5" s="243" t="s">
        <v>27</v>
      </c>
      <c r="K5" s="276" t="s">
        <v>28</v>
      </c>
    </row>
    <row r="6" customHeight="1" spans="1:11">
      <c r="A6" s="218" t="s">
        <v>32</v>
      </c>
      <c r="B6" s="225"/>
      <c r="C6" s="226"/>
      <c r="D6" s="218" t="s">
        <v>153</v>
      </c>
      <c r="E6" s="220"/>
      <c r="F6" s="129"/>
      <c r="G6" s="219"/>
      <c r="H6" s="227" t="s">
        <v>154</v>
      </c>
      <c r="I6" s="255"/>
      <c r="J6" s="255"/>
      <c r="K6" s="277"/>
    </row>
    <row r="7" customHeight="1" spans="1:11">
      <c r="A7" s="218" t="s">
        <v>35</v>
      </c>
      <c r="B7" s="129"/>
      <c r="C7" s="219"/>
      <c r="D7" s="218" t="s">
        <v>155</v>
      </c>
      <c r="E7" s="220"/>
      <c r="F7" s="129"/>
      <c r="G7" s="219"/>
      <c r="H7" s="228"/>
      <c r="I7" s="243"/>
      <c r="J7" s="243"/>
      <c r="K7" s="276"/>
    </row>
    <row r="8" customHeight="1" spans="1:11">
      <c r="A8" s="229"/>
      <c r="B8" s="230"/>
      <c r="C8" s="231"/>
      <c r="D8" s="229" t="s">
        <v>38</v>
      </c>
      <c r="E8" s="232"/>
      <c r="F8" s="233"/>
      <c r="G8" s="234"/>
      <c r="H8" s="235"/>
      <c r="I8" s="251"/>
      <c r="J8" s="251"/>
      <c r="K8" s="278"/>
    </row>
    <row r="9" customHeight="1" spans="1:11">
      <c r="A9" s="236" t="s">
        <v>156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</row>
    <row r="10" customHeight="1" spans="1:11">
      <c r="A10" s="237" t="s">
        <v>42</v>
      </c>
      <c r="B10" s="238" t="s">
        <v>43</v>
      </c>
      <c r="C10" s="239" t="s">
        <v>44</v>
      </c>
      <c r="D10" s="240"/>
      <c r="E10" s="241" t="s">
        <v>47</v>
      </c>
      <c r="F10" s="238" t="s">
        <v>43</v>
      </c>
      <c r="G10" s="239" t="s">
        <v>44</v>
      </c>
      <c r="H10" s="238"/>
      <c r="I10" s="241" t="s">
        <v>45</v>
      </c>
      <c r="J10" s="238" t="s">
        <v>43</v>
      </c>
      <c r="K10" s="279" t="s">
        <v>44</v>
      </c>
    </row>
    <row r="11" customHeight="1" spans="1:11">
      <c r="A11" s="223" t="s">
        <v>48</v>
      </c>
      <c r="B11" s="242" t="s">
        <v>43</v>
      </c>
      <c r="C11" s="243" t="s">
        <v>44</v>
      </c>
      <c r="D11" s="244"/>
      <c r="E11" s="245" t="s">
        <v>50</v>
      </c>
      <c r="F11" s="242" t="s">
        <v>43</v>
      </c>
      <c r="G11" s="243" t="s">
        <v>44</v>
      </c>
      <c r="H11" s="242"/>
      <c r="I11" s="245" t="s">
        <v>55</v>
      </c>
      <c r="J11" s="242" t="s">
        <v>43</v>
      </c>
      <c r="K11" s="276" t="s">
        <v>44</v>
      </c>
    </row>
    <row r="12" customHeight="1" spans="1:11">
      <c r="A12" s="229" t="s">
        <v>82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80"/>
    </row>
    <row r="13" customHeight="1" spans="1:11">
      <c r="A13" s="246" t="s">
        <v>157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</row>
    <row r="14" customHeight="1" spans="1:11">
      <c r="A14" s="247"/>
      <c r="B14" s="248"/>
      <c r="C14" s="248"/>
      <c r="D14" s="248"/>
      <c r="E14" s="248"/>
      <c r="F14" s="248"/>
      <c r="G14" s="248"/>
      <c r="H14" s="248"/>
      <c r="I14" s="155"/>
      <c r="J14" s="155"/>
      <c r="K14" s="185"/>
    </row>
    <row r="15" customHeight="1" spans="1:11">
      <c r="A15" s="157"/>
      <c r="B15" s="158"/>
      <c r="C15" s="158"/>
      <c r="D15" s="249"/>
      <c r="E15" s="250"/>
      <c r="F15" s="158"/>
      <c r="G15" s="158"/>
      <c r="H15" s="249"/>
      <c r="I15" s="173"/>
      <c r="J15" s="281"/>
      <c r="K15" s="282"/>
    </row>
    <row r="16" customHeight="1" spans="1:11">
      <c r="A16" s="235"/>
      <c r="B16" s="251"/>
      <c r="C16" s="251"/>
      <c r="D16" s="251"/>
      <c r="E16" s="251"/>
      <c r="F16" s="251"/>
      <c r="G16" s="251"/>
      <c r="H16" s="251"/>
      <c r="I16" s="251"/>
      <c r="J16" s="251"/>
      <c r="K16" s="278"/>
    </row>
    <row r="17" customHeight="1" spans="1:11">
      <c r="A17" s="246" t="s">
        <v>158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</row>
    <row r="18" customHeight="1" spans="1:11">
      <c r="A18" s="247"/>
      <c r="B18" s="248"/>
      <c r="C18" s="248"/>
      <c r="D18" s="248"/>
      <c r="E18" s="248"/>
      <c r="F18" s="248"/>
      <c r="G18" s="248"/>
      <c r="H18" s="248"/>
      <c r="I18" s="155"/>
      <c r="J18" s="155"/>
      <c r="K18" s="185"/>
    </row>
    <row r="19" customHeight="1" spans="1:11">
      <c r="A19" s="157"/>
      <c r="B19" s="158"/>
      <c r="C19" s="158"/>
      <c r="D19" s="249"/>
      <c r="E19" s="250"/>
      <c r="F19" s="158"/>
      <c r="G19" s="158"/>
      <c r="H19" s="249"/>
      <c r="I19" s="173"/>
      <c r="J19" s="281"/>
      <c r="K19" s="282"/>
    </row>
    <row r="20" customHeight="1" spans="1:11">
      <c r="A20" s="235"/>
      <c r="B20" s="251"/>
      <c r="C20" s="251"/>
      <c r="D20" s="251"/>
      <c r="E20" s="251"/>
      <c r="F20" s="251"/>
      <c r="G20" s="251"/>
      <c r="H20" s="251"/>
      <c r="I20" s="251"/>
      <c r="J20" s="251"/>
      <c r="K20" s="278"/>
    </row>
    <row r="21" customHeight="1" spans="1:11">
      <c r="A21" s="252" t="s">
        <v>79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</row>
    <row r="22" customHeight="1" spans="1:11">
      <c r="A22" s="122" t="s">
        <v>80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85"/>
    </row>
    <row r="23" customHeight="1" spans="1:11">
      <c r="A23" s="134" t="s">
        <v>81</v>
      </c>
      <c r="B23" s="136"/>
      <c r="C23" s="243" t="s">
        <v>27</v>
      </c>
      <c r="D23" s="243" t="s">
        <v>28</v>
      </c>
      <c r="E23" s="133"/>
      <c r="F23" s="133"/>
      <c r="G23" s="133"/>
      <c r="H23" s="133"/>
      <c r="I23" s="133"/>
      <c r="J23" s="133"/>
      <c r="K23" s="179"/>
    </row>
    <row r="24" customHeight="1" spans="1:11">
      <c r="A24" s="218" t="s">
        <v>159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76"/>
    </row>
    <row r="25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83"/>
    </row>
    <row r="26" customHeight="1" spans="1:11">
      <c r="A26" s="236" t="s">
        <v>85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</row>
    <row r="27" customHeight="1" spans="1:11">
      <c r="A27" s="212" t="s">
        <v>86</v>
      </c>
      <c r="B27" s="239" t="s">
        <v>53</v>
      </c>
      <c r="C27" s="239" t="s">
        <v>54</v>
      </c>
      <c r="D27" s="239" t="s">
        <v>46</v>
      </c>
      <c r="E27" s="213" t="s">
        <v>87</v>
      </c>
      <c r="F27" s="239" t="s">
        <v>53</v>
      </c>
      <c r="G27" s="239" t="s">
        <v>54</v>
      </c>
      <c r="H27" s="239" t="s">
        <v>46</v>
      </c>
      <c r="I27" s="213" t="s">
        <v>88</v>
      </c>
      <c r="J27" s="239" t="s">
        <v>53</v>
      </c>
      <c r="K27" s="279" t="s">
        <v>54</v>
      </c>
    </row>
    <row r="28" customHeight="1" spans="1:11">
      <c r="A28" s="227" t="s">
        <v>45</v>
      </c>
      <c r="B28" s="243" t="s">
        <v>53</v>
      </c>
      <c r="C28" s="243" t="s">
        <v>54</v>
      </c>
      <c r="D28" s="243" t="s">
        <v>46</v>
      </c>
      <c r="E28" s="255" t="s">
        <v>52</v>
      </c>
      <c r="F28" s="243" t="s">
        <v>53</v>
      </c>
      <c r="G28" s="243" t="s">
        <v>54</v>
      </c>
      <c r="H28" s="243" t="s">
        <v>46</v>
      </c>
      <c r="I28" s="255" t="s">
        <v>63</v>
      </c>
      <c r="J28" s="243" t="s">
        <v>53</v>
      </c>
      <c r="K28" s="276" t="s">
        <v>54</v>
      </c>
    </row>
    <row r="29" customHeight="1" spans="1:11">
      <c r="A29" s="218" t="s">
        <v>56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86"/>
    </row>
    <row r="30" customHeight="1" spans="1:1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84"/>
    </row>
    <row r="31" customHeight="1" spans="1:11">
      <c r="A31" s="236" t="s">
        <v>160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ht="17.25" customHeight="1" spans="1:11">
      <c r="A32" s="258"/>
      <c r="B32" s="259"/>
      <c r="C32" s="259"/>
      <c r="D32" s="259"/>
      <c r="E32" s="259"/>
      <c r="F32" s="259"/>
      <c r="G32" s="259"/>
      <c r="H32" s="259"/>
      <c r="I32" s="259"/>
      <c r="J32" s="259"/>
      <c r="K32" s="285"/>
    </row>
    <row r="33" ht="17.25" customHeight="1" spans="1:11">
      <c r="A33" s="260"/>
      <c r="B33" s="261"/>
      <c r="C33" s="261"/>
      <c r="D33" s="261"/>
      <c r="E33" s="261"/>
      <c r="F33" s="261"/>
      <c r="G33" s="261"/>
      <c r="H33" s="261"/>
      <c r="I33" s="261"/>
      <c r="J33" s="261"/>
      <c r="K33" s="286"/>
    </row>
    <row r="34" ht="17.25" customHeight="1" spans="1:11">
      <c r="A34" s="260"/>
      <c r="B34" s="261"/>
      <c r="C34" s="261"/>
      <c r="D34" s="261"/>
      <c r="E34" s="261"/>
      <c r="F34" s="261"/>
      <c r="G34" s="261"/>
      <c r="H34" s="261"/>
      <c r="I34" s="261"/>
      <c r="J34" s="261"/>
      <c r="K34" s="286"/>
    </row>
    <row r="35" ht="17.25" customHeight="1" spans="1:11">
      <c r="A35" s="260"/>
      <c r="B35" s="261"/>
      <c r="C35" s="261"/>
      <c r="D35" s="261"/>
      <c r="E35" s="261"/>
      <c r="F35" s="261"/>
      <c r="G35" s="261"/>
      <c r="H35" s="261"/>
      <c r="I35" s="261"/>
      <c r="J35" s="261"/>
      <c r="K35" s="286"/>
    </row>
    <row r="36" ht="17.25" customHeight="1" spans="1:11">
      <c r="A36" s="260"/>
      <c r="B36" s="261"/>
      <c r="C36" s="261"/>
      <c r="D36" s="261"/>
      <c r="E36" s="261"/>
      <c r="F36" s="261"/>
      <c r="G36" s="261"/>
      <c r="H36" s="261"/>
      <c r="I36" s="261"/>
      <c r="J36" s="261"/>
      <c r="K36" s="286"/>
    </row>
    <row r="37" ht="17.25" customHeight="1" spans="1:11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86"/>
    </row>
    <row r="38" ht="17.25" customHeight="1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86"/>
    </row>
    <row r="39" ht="17.25" customHeight="1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86"/>
    </row>
    <row r="40" ht="17.25" customHeight="1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86"/>
    </row>
    <row r="41" ht="17.25" customHeight="1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86"/>
    </row>
    <row r="42" ht="17.25" customHeight="1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86"/>
    </row>
    <row r="43" ht="17.25" customHeight="1" spans="1:11">
      <c r="A43" s="256" t="s">
        <v>84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84"/>
    </row>
    <row r="44" customHeight="1" spans="1:11">
      <c r="A44" s="236" t="s">
        <v>161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</row>
    <row r="45" ht="18" customHeight="1" spans="1:11">
      <c r="A45" s="153" t="s">
        <v>82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84"/>
    </row>
    <row r="46" ht="18" customHeight="1" spans="1:11">
      <c r="A46" s="153"/>
      <c r="B46" s="154"/>
      <c r="C46" s="154"/>
      <c r="D46" s="154"/>
      <c r="E46" s="154"/>
      <c r="F46" s="154"/>
      <c r="G46" s="154"/>
      <c r="H46" s="154"/>
      <c r="I46" s="154"/>
      <c r="J46" s="154"/>
      <c r="K46" s="184"/>
    </row>
    <row r="47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83"/>
    </row>
    <row r="48" ht="21" customHeight="1" spans="1:11">
      <c r="A48" s="262" t="s">
        <v>90</v>
      </c>
      <c r="B48" s="263" t="s">
        <v>91</v>
      </c>
      <c r="C48" s="263"/>
      <c r="D48" s="264" t="s">
        <v>92</v>
      </c>
      <c r="E48" s="265"/>
      <c r="F48" s="264" t="s">
        <v>93</v>
      </c>
      <c r="G48" s="266"/>
      <c r="H48" s="267" t="s">
        <v>94</v>
      </c>
      <c r="I48" s="267"/>
      <c r="J48" s="263"/>
      <c r="K48" s="287"/>
    </row>
    <row r="49" customHeight="1" spans="1:11">
      <c r="A49" s="268" t="s">
        <v>95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88"/>
    </row>
    <row r="50" customHeight="1" spans="1:11">
      <c r="A50" s="270"/>
      <c r="B50" s="271"/>
      <c r="C50" s="271"/>
      <c r="D50" s="271"/>
      <c r="E50" s="271"/>
      <c r="F50" s="271"/>
      <c r="G50" s="271"/>
      <c r="H50" s="271"/>
      <c r="I50" s="271"/>
      <c r="J50" s="271"/>
      <c r="K50" s="289"/>
    </row>
    <row r="51" customHeight="1" spans="1:11">
      <c r="A51" s="272"/>
      <c r="B51" s="273"/>
      <c r="C51" s="273"/>
      <c r="D51" s="273"/>
      <c r="E51" s="273"/>
      <c r="F51" s="273"/>
      <c r="G51" s="273"/>
      <c r="H51" s="273"/>
      <c r="I51" s="273"/>
      <c r="J51" s="273"/>
      <c r="K51" s="290"/>
    </row>
    <row r="52" ht="21" customHeight="1" spans="1:11">
      <c r="A52" s="262" t="s">
        <v>90</v>
      </c>
      <c r="B52" s="263" t="s">
        <v>91</v>
      </c>
      <c r="C52" s="263"/>
      <c r="D52" s="264" t="s">
        <v>92</v>
      </c>
      <c r="E52" s="264"/>
      <c r="F52" s="264" t="s">
        <v>93</v>
      </c>
      <c r="G52" s="264"/>
      <c r="H52" s="267" t="s">
        <v>94</v>
      </c>
      <c r="I52" s="267"/>
      <c r="J52" s="291"/>
      <c r="K52" s="29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zoomScale="90" zoomScaleNormal="90" workbookViewId="0">
      <selection activeCell="K2" sqref="K2:O2"/>
    </sheetView>
  </sheetViews>
  <sheetFormatPr defaultColWidth="9" defaultRowHeight="26.1" customHeight="1"/>
  <cols>
    <col min="1" max="1" width="18" style="71" customWidth="1"/>
    <col min="2" max="7" width="9.375" style="71" customWidth="1"/>
    <col min="8" max="8" width="14.125" style="71" customWidth="1"/>
    <col min="9" max="9" width="1.375" style="71" customWidth="1"/>
    <col min="10" max="10" width="16.5" style="71" customWidth="1"/>
    <col min="11" max="11" width="17" style="71" customWidth="1"/>
    <col min="12" max="12" width="18.5" style="71" customWidth="1"/>
    <col min="13" max="13" width="16.625" style="71" customWidth="1"/>
    <col min="14" max="14" width="14.125" style="71" customWidth="1"/>
    <col min="15" max="15" width="16.375" style="71" customWidth="1"/>
    <col min="16" max="16380" width="9" style="71"/>
    <col min="16384" max="16384" width="9" style="71"/>
  </cols>
  <sheetData>
    <row r="1" ht="36" customHeight="1" spans="1:15">
      <c r="A1" s="72" t="s">
        <v>162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ht="29.1" customHeight="1" spans="1:15">
      <c r="A2" s="74" t="s">
        <v>24</v>
      </c>
      <c r="B2" s="75"/>
      <c r="C2" s="75"/>
      <c r="D2" s="76" t="s">
        <v>29</v>
      </c>
      <c r="E2" s="75"/>
      <c r="F2" s="75"/>
      <c r="G2" s="75"/>
      <c r="H2" s="75"/>
      <c r="I2" s="94"/>
      <c r="J2" s="95" t="s">
        <v>20</v>
      </c>
      <c r="K2" s="95" t="s">
        <v>100</v>
      </c>
      <c r="L2" s="95"/>
      <c r="M2" s="95"/>
      <c r="N2" s="95"/>
      <c r="O2" s="200"/>
    </row>
    <row r="3" ht="29.1" customHeight="1" spans="1:15">
      <c r="A3" s="77" t="s">
        <v>101</v>
      </c>
      <c r="B3" s="78" t="s">
        <v>102</v>
      </c>
      <c r="C3" s="78"/>
      <c r="D3" s="78"/>
      <c r="E3" s="78"/>
      <c r="F3" s="78"/>
      <c r="G3" s="78"/>
      <c r="H3" s="78"/>
      <c r="I3" s="98"/>
      <c r="J3" s="78" t="s">
        <v>103</v>
      </c>
      <c r="K3" s="78"/>
      <c r="L3" s="78"/>
      <c r="M3" s="78"/>
      <c r="N3" s="78"/>
      <c r="O3" s="115"/>
    </row>
    <row r="4" ht="29.1" customHeight="1" spans="1:15">
      <c r="A4" s="77"/>
      <c r="B4" s="79" t="s">
        <v>70</v>
      </c>
      <c r="C4" s="79" t="s">
        <v>71</v>
      </c>
      <c r="D4" s="80" t="s">
        <v>72</v>
      </c>
      <c r="E4" s="79" t="s">
        <v>73</v>
      </c>
      <c r="F4" s="79" t="s">
        <v>74</v>
      </c>
      <c r="G4" s="79" t="s">
        <v>75</v>
      </c>
      <c r="H4" s="81" t="s">
        <v>163</v>
      </c>
      <c r="I4" s="98"/>
      <c r="J4" s="78"/>
      <c r="K4" s="78"/>
      <c r="L4" s="78"/>
      <c r="M4" s="78"/>
      <c r="N4" s="78"/>
      <c r="O4" s="115"/>
    </row>
    <row r="5" ht="29.1" customHeight="1" spans="1:15">
      <c r="A5" s="77"/>
      <c r="B5" s="82"/>
      <c r="C5" s="82"/>
      <c r="D5" s="82"/>
      <c r="E5" s="82"/>
      <c r="F5" s="82"/>
      <c r="G5" s="82"/>
      <c r="H5" s="81"/>
      <c r="I5" s="98"/>
      <c r="J5" s="79"/>
      <c r="K5" s="79"/>
      <c r="L5" s="79"/>
      <c r="M5" s="80"/>
      <c r="N5" s="79"/>
      <c r="O5" s="201"/>
    </row>
    <row r="6" ht="29.1" customHeight="1" spans="1:15">
      <c r="A6" s="83"/>
      <c r="B6" s="84"/>
      <c r="C6" s="85"/>
      <c r="D6" s="86"/>
      <c r="E6" s="84"/>
      <c r="F6" s="84"/>
      <c r="G6" s="84"/>
      <c r="H6" s="87"/>
      <c r="I6" s="98"/>
      <c r="J6" s="202"/>
      <c r="K6" s="202"/>
      <c r="L6" s="202"/>
      <c r="M6" s="80"/>
      <c r="N6" s="202"/>
      <c r="O6" s="203"/>
    </row>
    <row r="7" ht="29.1" customHeight="1" spans="1:15">
      <c r="A7" s="83"/>
      <c r="B7" s="84"/>
      <c r="C7" s="84"/>
      <c r="D7" s="86"/>
      <c r="E7" s="84"/>
      <c r="F7" s="84"/>
      <c r="G7" s="84"/>
      <c r="H7" s="88"/>
      <c r="I7" s="98"/>
      <c r="J7" s="204"/>
      <c r="K7" s="204"/>
      <c r="L7" s="204"/>
      <c r="M7" s="204"/>
      <c r="N7" s="204"/>
      <c r="O7" s="118"/>
    </row>
    <row r="8" ht="29.1" customHeight="1" spans="1:15">
      <c r="A8" s="83"/>
      <c r="B8" s="84"/>
      <c r="C8" s="84"/>
      <c r="D8" s="86"/>
      <c r="E8" s="84"/>
      <c r="F8" s="84"/>
      <c r="G8" s="84"/>
      <c r="H8" s="88"/>
      <c r="I8" s="98"/>
      <c r="J8" s="204"/>
      <c r="K8" s="204"/>
      <c r="L8" s="204"/>
      <c r="M8" s="204"/>
      <c r="N8" s="204"/>
      <c r="O8" s="118"/>
    </row>
    <row r="9" ht="29.1" customHeight="1" spans="1:15">
      <c r="A9" s="83"/>
      <c r="B9" s="86"/>
      <c r="C9" s="86"/>
      <c r="D9" s="86"/>
      <c r="E9" s="86"/>
      <c r="F9" s="86"/>
      <c r="G9" s="86"/>
      <c r="H9" s="88"/>
      <c r="I9" s="98"/>
      <c r="J9" s="204"/>
      <c r="K9" s="204"/>
      <c r="L9" s="204"/>
      <c r="M9" s="204"/>
      <c r="N9" s="204"/>
      <c r="O9" s="118"/>
    </row>
    <row r="10" ht="29.1" customHeight="1" spans="1:15">
      <c r="A10" s="83"/>
      <c r="B10" s="84"/>
      <c r="C10" s="84"/>
      <c r="D10" s="86"/>
      <c r="E10" s="84"/>
      <c r="F10" s="84"/>
      <c r="G10" s="84"/>
      <c r="H10" s="88"/>
      <c r="I10" s="98"/>
      <c r="J10" s="204"/>
      <c r="K10" s="204"/>
      <c r="L10" s="204"/>
      <c r="M10" s="204"/>
      <c r="N10" s="204"/>
      <c r="O10" s="118"/>
    </row>
    <row r="11" ht="29.1" customHeight="1" spans="1:15">
      <c r="A11" s="83"/>
      <c r="B11" s="84"/>
      <c r="C11" s="84"/>
      <c r="D11" s="86"/>
      <c r="E11" s="84"/>
      <c r="F11" s="84"/>
      <c r="G11" s="84"/>
      <c r="H11" s="88"/>
      <c r="I11" s="98"/>
      <c r="J11" s="204"/>
      <c r="K11" s="204"/>
      <c r="L11" s="204"/>
      <c r="M11" s="204"/>
      <c r="N11" s="204"/>
      <c r="O11" s="118"/>
    </row>
    <row r="12" ht="29.1" customHeight="1" spans="1:15">
      <c r="A12" s="83"/>
      <c r="B12" s="84"/>
      <c r="C12" s="84"/>
      <c r="D12" s="84"/>
      <c r="E12" s="84"/>
      <c r="F12" s="84"/>
      <c r="G12" s="84"/>
      <c r="H12" s="88"/>
      <c r="I12" s="98"/>
      <c r="J12" s="204"/>
      <c r="K12" s="205"/>
      <c r="L12" s="204"/>
      <c r="M12" s="204"/>
      <c r="N12" s="204"/>
      <c r="O12" s="118"/>
    </row>
    <row r="13" ht="29.1" customHeight="1" spans="1:15">
      <c r="A13" s="83"/>
      <c r="B13" s="84"/>
      <c r="C13" s="84"/>
      <c r="D13" s="86"/>
      <c r="E13" s="84"/>
      <c r="F13" s="84"/>
      <c r="G13" s="84"/>
      <c r="H13" s="88"/>
      <c r="I13" s="98"/>
      <c r="J13" s="204"/>
      <c r="K13" s="204"/>
      <c r="L13" s="204"/>
      <c r="M13" s="204"/>
      <c r="N13" s="204"/>
      <c r="O13" s="118"/>
    </row>
    <row r="14" ht="29.1" customHeight="1" spans="1:15">
      <c r="A14" s="83"/>
      <c r="B14" s="84"/>
      <c r="C14" s="84"/>
      <c r="D14" s="86"/>
      <c r="E14" s="84"/>
      <c r="F14" s="84"/>
      <c r="G14" s="84"/>
      <c r="H14" s="88"/>
      <c r="I14" s="98"/>
      <c r="J14" s="204"/>
      <c r="K14" s="204"/>
      <c r="L14" s="204"/>
      <c r="M14" s="204"/>
      <c r="N14" s="204"/>
      <c r="O14" s="118"/>
    </row>
    <row r="15" ht="29.1" customHeight="1" spans="1:15">
      <c r="A15" s="83"/>
      <c r="B15" s="84"/>
      <c r="C15" s="84"/>
      <c r="D15" s="84"/>
      <c r="E15" s="84"/>
      <c r="F15" s="84"/>
      <c r="G15" s="84"/>
      <c r="H15" s="88"/>
      <c r="I15" s="98"/>
      <c r="J15" s="204"/>
      <c r="K15" s="106"/>
      <c r="L15" s="204"/>
      <c r="M15" s="204"/>
      <c r="N15" s="204"/>
      <c r="O15" s="118"/>
    </row>
    <row r="16" ht="29.1" customHeight="1" spans="1:15">
      <c r="A16" s="83"/>
      <c r="B16" s="84"/>
      <c r="C16" s="84"/>
      <c r="D16" s="84"/>
      <c r="E16" s="84"/>
      <c r="F16" s="84"/>
      <c r="G16" s="84"/>
      <c r="H16" s="88"/>
      <c r="I16" s="98"/>
      <c r="J16" s="204"/>
      <c r="K16" s="106"/>
      <c r="L16" s="204"/>
      <c r="M16" s="204"/>
      <c r="N16" s="204"/>
      <c r="O16" s="118"/>
    </row>
    <row r="17" ht="29.1" customHeight="1" spans="1:15">
      <c r="A17" s="83"/>
      <c r="B17" s="84"/>
      <c r="C17" s="84"/>
      <c r="D17" s="86"/>
      <c r="E17" s="84"/>
      <c r="F17" s="84"/>
      <c r="G17" s="84"/>
      <c r="H17" s="88"/>
      <c r="I17" s="98"/>
      <c r="J17" s="204"/>
      <c r="K17" s="106"/>
      <c r="L17" s="204"/>
      <c r="M17" s="204"/>
      <c r="N17" s="204"/>
      <c r="O17" s="118"/>
    </row>
    <row r="18" ht="32.1" customHeight="1" spans="1:15">
      <c r="A18" s="89"/>
      <c r="B18" s="90"/>
      <c r="C18" s="90"/>
      <c r="D18" s="90"/>
      <c r="E18" s="90"/>
      <c r="F18" s="90"/>
      <c r="G18" s="90"/>
      <c r="H18" s="91"/>
      <c r="I18" s="107"/>
      <c r="J18" s="206"/>
      <c r="K18" s="108"/>
      <c r="L18" s="206"/>
      <c r="M18" s="206"/>
      <c r="N18" s="206"/>
      <c r="O18" s="119"/>
    </row>
    <row r="19" ht="15" spans="1:15">
      <c r="A19" s="92" t="s">
        <v>82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</row>
    <row r="20" ht="14.25" spans="1:15">
      <c r="A20" s="71" t="s">
        <v>141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</row>
    <row r="21" ht="14.25" spans="1:14">
      <c r="A21" s="93" t="s">
        <v>142</v>
      </c>
      <c r="B21" s="93"/>
      <c r="C21" s="93"/>
      <c r="D21" s="93"/>
      <c r="E21" s="93"/>
      <c r="F21" s="93"/>
      <c r="G21" s="93"/>
      <c r="H21" s="93"/>
      <c r="I21" s="93"/>
      <c r="J21" s="92" t="s">
        <v>143</v>
      </c>
      <c r="K21" s="109"/>
      <c r="L21" s="92" t="s">
        <v>144</v>
      </c>
      <c r="M21" s="92"/>
      <c r="N21" s="92" t="s">
        <v>146</v>
      </c>
    </row>
    <row r="22" ht="18.95" customHeight="1" spans="1:1">
      <c r="A22" s="71" t="s">
        <v>148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8"/>
  </mergeCells>
  <pageMargins left="0" right="0" top="0" bottom="0" header="0" footer="0"/>
  <pageSetup paperSize="9" scale="71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2"/>
  <sheetViews>
    <sheetView zoomScale="90" zoomScaleNormal="90" workbookViewId="0">
      <selection activeCell="L2" sqref="L2:AA2"/>
    </sheetView>
  </sheetViews>
  <sheetFormatPr defaultColWidth="9" defaultRowHeight="26.1" customHeight="1"/>
  <cols>
    <col min="1" max="1" width="17.875" style="71" customWidth="1"/>
    <col min="2" max="7" width="9.375" style="71" customWidth="1"/>
    <col min="8" max="8" width="12.375" style="71" customWidth="1"/>
    <col min="9" max="9" width="1.375" style="71" customWidth="1"/>
    <col min="10" max="27" width="6" style="71" customWidth="1"/>
    <col min="28" max="16284" width="9" style="71"/>
  </cols>
  <sheetData>
    <row r="1" ht="30" customHeight="1" spans="1:27">
      <c r="A1" s="72" t="s">
        <v>164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</row>
    <row r="2" ht="29.1" customHeight="1" spans="1:27">
      <c r="A2" s="74" t="s">
        <v>24</v>
      </c>
      <c r="B2" s="75"/>
      <c r="C2" s="75"/>
      <c r="D2" s="76" t="s">
        <v>29</v>
      </c>
      <c r="E2" s="75"/>
      <c r="F2" s="75"/>
      <c r="G2" s="75"/>
      <c r="H2" s="75"/>
      <c r="I2" s="94"/>
      <c r="J2" s="195" t="s">
        <v>20</v>
      </c>
      <c r="K2" s="196"/>
      <c r="L2" s="195" t="s">
        <v>100</v>
      </c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8"/>
    </row>
    <row r="3" ht="29.1" customHeight="1" spans="1:27">
      <c r="A3" s="77" t="s">
        <v>101</v>
      </c>
      <c r="B3" s="78" t="s">
        <v>102</v>
      </c>
      <c r="C3" s="78"/>
      <c r="D3" s="78"/>
      <c r="E3" s="78"/>
      <c r="F3" s="78"/>
      <c r="G3" s="78"/>
      <c r="H3" s="78"/>
      <c r="I3" s="98"/>
      <c r="J3" s="78" t="s">
        <v>103</v>
      </c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115"/>
    </row>
    <row r="4" ht="29.1" customHeight="1" spans="1:27">
      <c r="A4" s="77"/>
      <c r="B4" s="79" t="s">
        <v>70</v>
      </c>
      <c r="C4" s="79" t="s">
        <v>71</v>
      </c>
      <c r="D4" s="80" t="s">
        <v>72</v>
      </c>
      <c r="E4" s="79" t="s">
        <v>73</v>
      </c>
      <c r="F4" s="79" t="s">
        <v>74</v>
      </c>
      <c r="G4" s="79" t="s">
        <v>75</v>
      </c>
      <c r="H4" s="81" t="s">
        <v>163</v>
      </c>
      <c r="I4" s="98"/>
      <c r="J4" s="99"/>
      <c r="K4" s="100"/>
      <c r="L4" s="101"/>
      <c r="M4" s="99"/>
      <c r="N4" s="100"/>
      <c r="O4" s="101"/>
      <c r="P4" s="99"/>
      <c r="Q4" s="100"/>
      <c r="R4" s="101"/>
      <c r="S4" s="99"/>
      <c r="T4" s="100"/>
      <c r="U4" s="101"/>
      <c r="V4" s="99"/>
      <c r="W4" s="100"/>
      <c r="X4" s="101"/>
      <c r="Y4" s="99"/>
      <c r="Z4" s="100"/>
      <c r="AA4" s="199"/>
    </row>
    <row r="5" ht="29.1" customHeight="1" spans="1:27">
      <c r="A5" s="77"/>
      <c r="B5" s="82" t="s">
        <v>165</v>
      </c>
      <c r="C5" s="82" t="s">
        <v>166</v>
      </c>
      <c r="D5" s="82" t="s">
        <v>167</v>
      </c>
      <c r="E5" s="82" t="s">
        <v>168</v>
      </c>
      <c r="F5" s="82" t="s">
        <v>169</v>
      </c>
      <c r="G5" s="82" t="s">
        <v>170</v>
      </c>
      <c r="H5" s="81"/>
      <c r="I5" s="98"/>
      <c r="J5" s="102"/>
      <c r="K5" s="103"/>
      <c r="L5" s="104"/>
      <c r="M5" s="102"/>
      <c r="N5" s="103"/>
      <c r="O5" s="104"/>
      <c r="P5" s="102"/>
      <c r="Q5" s="103"/>
      <c r="R5" s="104"/>
      <c r="S5" s="102"/>
      <c r="T5" s="103"/>
      <c r="U5" s="104"/>
      <c r="V5" s="102"/>
      <c r="W5" s="103"/>
      <c r="X5" s="104"/>
      <c r="Y5" s="102"/>
      <c r="Z5" s="103"/>
      <c r="AA5" s="116"/>
    </row>
    <row r="6" ht="29.1" customHeight="1" spans="1:27">
      <c r="A6" s="83"/>
      <c r="B6" s="84"/>
      <c r="C6" s="85"/>
      <c r="D6" s="86"/>
      <c r="E6" s="84"/>
      <c r="F6" s="84"/>
      <c r="G6" s="84"/>
      <c r="H6" s="87"/>
      <c r="I6" s="98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17"/>
    </row>
    <row r="7" ht="29.1" customHeight="1" spans="1:27">
      <c r="A7" s="83"/>
      <c r="B7" s="84"/>
      <c r="C7" s="84"/>
      <c r="D7" s="86"/>
      <c r="E7" s="84"/>
      <c r="F7" s="84"/>
      <c r="G7" s="84"/>
      <c r="H7" s="88"/>
      <c r="I7" s="98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18"/>
    </row>
    <row r="8" ht="29.1" customHeight="1" spans="1:27">
      <c r="A8" s="83"/>
      <c r="B8" s="84"/>
      <c r="C8" s="84"/>
      <c r="D8" s="86"/>
      <c r="E8" s="84"/>
      <c r="F8" s="84"/>
      <c r="G8" s="84"/>
      <c r="H8" s="88"/>
      <c r="I8" s="98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18"/>
    </row>
    <row r="9" ht="29.1" customHeight="1" spans="1:27">
      <c r="A9" s="83"/>
      <c r="B9" s="86"/>
      <c r="C9" s="86"/>
      <c r="D9" s="86"/>
      <c r="E9" s="86"/>
      <c r="F9" s="86"/>
      <c r="G9" s="86"/>
      <c r="H9" s="88"/>
      <c r="I9" s="98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17"/>
    </row>
    <row r="10" ht="29.1" customHeight="1" spans="1:27">
      <c r="A10" s="83"/>
      <c r="B10" s="84"/>
      <c r="C10" s="84"/>
      <c r="D10" s="86"/>
      <c r="E10" s="84"/>
      <c r="F10" s="84"/>
      <c r="G10" s="84"/>
      <c r="H10" s="88"/>
      <c r="I10" s="98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18"/>
    </row>
    <row r="11" ht="29.1" customHeight="1" spans="1:27">
      <c r="A11" s="83"/>
      <c r="B11" s="84"/>
      <c r="C11" s="84"/>
      <c r="D11" s="86"/>
      <c r="E11" s="84"/>
      <c r="F11" s="84"/>
      <c r="G11" s="84"/>
      <c r="H11" s="88"/>
      <c r="I11" s="98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18"/>
    </row>
    <row r="12" ht="29.1" customHeight="1" spans="1:27">
      <c r="A12" s="83"/>
      <c r="B12" s="84"/>
      <c r="C12" s="84"/>
      <c r="D12" s="84"/>
      <c r="E12" s="84"/>
      <c r="F12" s="84"/>
      <c r="G12" s="84"/>
      <c r="H12" s="88"/>
      <c r="I12" s="98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18"/>
    </row>
    <row r="13" ht="29.1" customHeight="1" spans="1:27">
      <c r="A13" s="83"/>
      <c r="B13" s="84"/>
      <c r="C13" s="84"/>
      <c r="D13" s="86"/>
      <c r="E13" s="84"/>
      <c r="F13" s="84"/>
      <c r="G13" s="84"/>
      <c r="H13" s="88"/>
      <c r="I13" s="98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18"/>
    </row>
    <row r="14" ht="29.1" customHeight="1" spans="1:27">
      <c r="A14" s="83"/>
      <c r="B14" s="84"/>
      <c r="C14" s="84"/>
      <c r="D14" s="86"/>
      <c r="E14" s="84"/>
      <c r="F14" s="84"/>
      <c r="G14" s="84"/>
      <c r="H14" s="88"/>
      <c r="I14" s="98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18"/>
    </row>
    <row r="15" ht="29.1" customHeight="1" spans="1:27">
      <c r="A15" s="83"/>
      <c r="B15" s="84"/>
      <c r="C15" s="84"/>
      <c r="D15" s="84"/>
      <c r="E15" s="84"/>
      <c r="F15" s="84"/>
      <c r="G15" s="84"/>
      <c r="H15" s="88"/>
      <c r="I15" s="98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18"/>
    </row>
    <row r="16" ht="29.1" customHeight="1" spans="1:27">
      <c r="A16" s="83"/>
      <c r="B16" s="84"/>
      <c r="C16" s="84"/>
      <c r="D16" s="84"/>
      <c r="E16" s="84"/>
      <c r="F16" s="84"/>
      <c r="G16" s="84"/>
      <c r="H16" s="88"/>
      <c r="I16" s="98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18"/>
    </row>
    <row r="17" ht="29.1" customHeight="1" spans="1:27">
      <c r="A17" s="83"/>
      <c r="B17" s="84"/>
      <c r="C17" s="84"/>
      <c r="D17" s="86"/>
      <c r="E17" s="84"/>
      <c r="F17" s="84"/>
      <c r="G17" s="84"/>
      <c r="H17" s="88"/>
      <c r="I17" s="98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18"/>
    </row>
    <row r="18" ht="30" customHeight="1" spans="1:27">
      <c r="A18" s="89"/>
      <c r="B18" s="90"/>
      <c r="C18" s="90"/>
      <c r="D18" s="90"/>
      <c r="E18" s="90"/>
      <c r="F18" s="90"/>
      <c r="G18" s="90"/>
      <c r="H18" s="91"/>
      <c r="I18" s="107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19"/>
    </row>
    <row r="19" ht="15" spans="1:27">
      <c r="A19" s="92" t="s">
        <v>82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</row>
    <row r="20" ht="14.25" spans="1:27">
      <c r="A20" s="71" t="s">
        <v>141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</row>
    <row r="21" ht="14.25" spans="1:26">
      <c r="A21" s="93" t="s">
        <v>142</v>
      </c>
      <c r="B21" s="93"/>
      <c r="C21" s="93"/>
      <c r="D21" s="93"/>
      <c r="E21" s="93"/>
      <c r="F21" s="93"/>
      <c r="G21" s="93"/>
      <c r="H21" s="93"/>
      <c r="I21" s="93"/>
      <c r="J21" s="92" t="s">
        <v>143</v>
      </c>
      <c r="K21" s="109"/>
      <c r="L21" s="92"/>
      <c r="M21" s="92">
        <v>2025</v>
      </c>
      <c r="N21" s="92" t="s">
        <v>171</v>
      </c>
      <c r="O21" s="92"/>
      <c r="P21" s="92" t="s">
        <v>144</v>
      </c>
      <c r="Q21" s="92"/>
      <c r="R21" s="92"/>
      <c r="S21" s="92" t="s">
        <v>172</v>
      </c>
      <c r="T21" s="92"/>
      <c r="U21" s="92"/>
      <c r="V21" s="92" t="s">
        <v>146</v>
      </c>
      <c r="W21" s="92"/>
      <c r="X21" s="92"/>
      <c r="Y21" s="92"/>
      <c r="Z21" s="92" t="s">
        <v>173</v>
      </c>
    </row>
    <row r="22" ht="18.95" customHeight="1" spans="1:1">
      <c r="A22" s="71" t="s">
        <v>148</v>
      </c>
    </row>
  </sheetData>
  <mergeCells count="22">
    <mergeCell ref="A1:AA1"/>
    <mergeCell ref="B2:C2"/>
    <mergeCell ref="E2:H2"/>
    <mergeCell ref="J2:K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8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38" sqref="A38:C38"/>
    </sheetView>
  </sheetViews>
  <sheetFormatPr defaultColWidth="10.125" defaultRowHeight="14.25"/>
  <cols>
    <col min="1" max="1" width="9.625" style="120" customWidth="1"/>
    <col min="2" max="2" width="11.125" style="120" customWidth="1"/>
    <col min="3" max="3" width="9.125" style="120" customWidth="1"/>
    <col min="4" max="4" width="9.5" style="120" customWidth="1"/>
    <col min="5" max="5" width="9.125" style="120" customWidth="1"/>
    <col min="6" max="6" width="10.375" style="120" customWidth="1"/>
    <col min="7" max="7" width="9.5" style="120" customWidth="1"/>
    <col min="8" max="8" width="9.125" style="120" customWidth="1"/>
    <col min="9" max="9" width="8.125" style="120" customWidth="1"/>
    <col min="10" max="10" width="10.5" style="120" customWidth="1"/>
    <col min="11" max="11" width="12.125" style="120" customWidth="1"/>
    <col min="12" max="16384" width="10.125" style="120"/>
  </cols>
  <sheetData>
    <row r="1" ht="26.25" spans="1:11">
      <c r="A1" s="121" t="s">
        <v>174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>
      <c r="A2" s="122" t="s">
        <v>18</v>
      </c>
      <c r="B2" s="123"/>
      <c r="C2" s="123"/>
      <c r="D2" s="124" t="s">
        <v>24</v>
      </c>
      <c r="E2" s="125"/>
      <c r="F2" s="126" t="s">
        <v>175</v>
      </c>
      <c r="G2" s="127"/>
      <c r="H2" s="127"/>
      <c r="I2" s="155" t="s">
        <v>20</v>
      </c>
      <c r="J2" s="127"/>
      <c r="K2" s="178"/>
    </row>
    <row r="3" spans="1:11">
      <c r="A3" s="128" t="s">
        <v>35</v>
      </c>
      <c r="B3" s="129"/>
      <c r="C3" s="129"/>
      <c r="D3" s="130" t="s">
        <v>176</v>
      </c>
      <c r="E3" s="131"/>
      <c r="F3" s="132"/>
      <c r="G3" s="132"/>
      <c r="H3" s="133" t="s">
        <v>177</v>
      </c>
      <c r="I3" s="133"/>
      <c r="J3" s="133"/>
      <c r="K3" s="179"/>
    </row>
    <row r="4" spans="1:11">
      <c r="A4" s="134" t="s">
        <v>32</v>
      </c>
      <c r="B4" s="135"/>
      <c r="C4" s="135"/>
      <c r="D4" s="136" t="s">
        <v>178</v>
      </c>
      <c r="E4" s="132"/>
      <c r="F4" s="132"/>
      <c r="G4" s="132"/>
      <c r="H4" s="136" t="s">
        <v>179</v>
      </c>
      <c r="I4" s="136"/>
      <c r="J4" s="149" t="s">
        <v>27</v>
      </c>
      <c r="K4" s="180" t="s">
        <v>28</v>
      </c>
    </row>
    <row r="5" spans="1:11">
      <c r="A5" s="134" t="s">
        <v>180</v>
      </c>
      <c r="B5" s="129"/>
      <c r="C5" s="129"/>
      <c r="D5" s="130" t="s">
        <v>181</v>
      </c>
      <c r="E5" s="130" t="s">
        <v>182</v>
      </c>
      <c r="F5" s="130" t="s">
        <v>183</v>
      </c>
      <c r="G5" s="130" t="s">
        <v>184</v>
      </c>
      <c r="H5" s="136" t="s">
        <v>185</v>
      </c>
      <c r="I5" s="136"/>
      <c r="J5" s="149" t="s">
        <v>27</v>
      </c>
      <c r="K5" s="180" t="s">
        <v>28</v>
      </c>
    </row>
    <row r="6" ht="15" spans="1:11">
      <c r="A6" s="137" t="s">
        <v>186</v>
      </c>
      <c r="B6" s="138"/>
      <c r="C6" s="138"/>
      <c r="D6" s="139" t="s">
        <v>187</v>
      </c>
      <c r="E6" s="140"/>
      <c r="F6" s="141"/>
      <c r="G6" s="139"/>
      <c r="H6" s="142" t="s">
        <v>188</v>
      </c>
      <c r="I6" s="142"/>
      <c r="J6" s="141" t="s">
        <v>27</v>
      </c>
      <c r="K6" s="181" t="s">
        <v>28</v>
      </c>
    </row>
    <row r="7" ht="15" spans="1:11">
      <c r="A7" s="143"/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spans="1:11">
      <c r="A8" s="146" t="s">
        <v>189</v>
      </c>
      <c r="B8" s="126" t="s">
        <v>190</v>
      </c>
      <c r="C8" s="126" t="s">
        <v>191</v>
      </c>
      <c r="D8" s="126" t="s">
        <v>192</v>
      </c>
      <c r="E8" s="126" t="s">
        <v>193</v>
      </c>
      <c r="F8" s="126" t="s">
        <v>194</v>
      </c>
      <c r="G8" s="147"/>
      <c r="H8" s="148"/>
      <c r="I8" s="148"/>
      <c r="J8" s="148"/>
      <c r="K8" s="182"/>
    </row>
    <row r="9" spans="1:11">
      <c r="A9" s="134" t="s">
        <v>195</v>
      </c>
      <c r="B9" s="136"/>
      <c r="C9" s="149" t="s">
        <v>27</v>
      </c>
      <c r="D9" s="149" t="s">
        <v>28</v>
      </c>
      <c r="E9" s="130" t="s">
        <v>196</v>
      </c>
      <c r="F9" s="150" t="s">
        <v>197</v>
      </c>
      <c r="G9" s="151"/>
      <c r="H9" s="152"/>
      <c r="I9" s="152"/>
      <c r="J9" s="152"/>
      <c r="K9" s="183"/>
    </row>
    <row r="10" spans="1:11">
      <c r="A10" s="134" t="s">
        <v>198</v>
      </c>
      <c r="B10" s="136"/>
      <c r="C10" s="149" t="s">
        <v>27</v>
      </c>
      <c r="D10" s="149" t="s">
        <v>28</v>
      </c>
      <c r="E10" s="130" t="s">
        <v>199</v>
      </c>
      <c r="F10" s="150" t="s">
        <v>200</v>
      </c>
      <c r="G10" s="151" t="s">
        <v>201</v>
      </c>
      <c r="H10" s="152"/>
      <c r="I10" s="152"/>
      <c r="J10" s="152"/>
      <c r="K10" s="183"/>
    </row>
    <row r="11" spans="1:11">
      <c r="A11" s="153" t="s">
        <v>156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84"/>
    </row>
    <row r="12" spans="1:11">
      <c r="A12" s="128" t="s">
        <v>47</v>
      </c>
      <c r="B12" s="149" t="s">
        <v>43</v>
      </c>
      <c r="C12" s="149" t="s">
        <v>44</v>
      </c>
      <c r="D12" s="150"/>
      <c r="E12" s="130" t="s">
        <v>45</v>
      </c>
      <c r="F12" s="149" t="s">
        <v>43</v>
      </c>
      <c r="G12" s="149" t="s">
        <v>44</v>
      </c>
      <c r="H12" s="149"/>
      <c r="I12" s="130" t="s">
        <v>202</v>
      </c>
      <c r="J12" s="149" t="s">
        <v>43</v>
      </c>
      <c r="K12" s="180" t="s">
        <v>44</v>
      </c>
    </row>
    <row r="13" spans="1:11">
      <c r="A13" s="128" t="s">
        <v>50</v>
      </c>
      <c r="B13" s="149" t="s">
        <v>43</v>
      </c>
      <c r="C13" s="149" t="s">
        <v>44</v>
      </c>
      <c r="D13" s="150"/>
      <c r="E13" s="130" t="s">
        <v>55</v>
      </c>
      <c r="F13" s="149" t="s">
        <v>43</v>
      </c>
      <c r="G13" s="149" t="s">
        <v>44</v>
      </c>
      <c r="H13" s="149"/>
      <c r="I13" s="130" t="s">
        <v>203</v>
      </c>
      <c r="J13" s="149" t="s">
        <v>43</v>
      </c>
      <c r="K13" s="180" t="s">
        <v>44</v>
      </c>
    </row>
    <row r="14" ht="15" spans="1:11">
      <c r="A14" s="137" t="s">
        <v>204</v>
      </c>
      <c r="B14" s="141" t="s">
        <v>43</v>
      </c>
      <c r="C14" s="141" t="s">
        <v>44</v>
      </c>
      <c r="D14" s="140"/>
      <c r="E14" s="139" t="s">
        <v>205</v>
      </c>
      <c r="F14" s="141" t="s">
        <v>43</v>
      </c>
      <c r="G14" s="141" t="s">
        <v>44</v>
      </c>
      <c r="H14" s="141"/>
      <c r="I14" s="139" t="s">
        <v>206</v>
      </c>
      <c r="J14" s="141" t="s">
        <v>43</v>
      </c>
      <c r="K14" s="181" t="s">
        <v>44</v>
      </c>
    </row>
    <row r="15" ht="15" spans="1:11">
      <c r="A15" s="143"/>
      <c r="B15" s="145"/>
      <c r="C15" s="145"/>
      <c r="D15" s="144"/>
      <c r="E15" s="143"/>
      <c r="F15" s="145"/>
      <c r="G15" s="145"/>
      <c r="H15" s="145"/>
      <c r="I15" s="143"/>
      <c r="J15" s="145"/>
      <c r="K15" s="145"/>
    </row>
    <row r="16" spans="1:11">
      <c r="A16" s="122" t="s">
        <v>207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85"/>
    </row>
    <row r="17" spans="1:11">
      <c r="A17" s="134" t="s">
        <v>208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86"/>
    </row>
    <row r="18" spans="1:11">
      <c r="A18" s="134" t="s">
        <v>209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86"/>
    </row>
    <row r="19" spans="1:11">
      <c r="A19" s="156"/>
      <c r="B19" s="149"/>
      <c r="C19" s="149"/>
      <c r="D19" s="149"/>
      <c r="E19" s="149"/>
      <c r="F19" s="149"/>
      <c r="G19" s="149"/>
      <c r="H19" s="149"/>
      <c r="I19" s="149"/>
      <c r="J19" s="149"/>
      <c r="K19" s="180"/>
    </row>
    <row r="20" spans="1:11">
      <c r="A20" s="157"/>
      <c r="B20" s="158"/>
      <c r="C20" s="158"/>
      <c r="D20" s="158"/>
      <c r="E20" s="158"/>
      <c r="F20" s="158"/>
      <c r="G20" s="158"/>
      <c r="H20" s="158"/>
      <c r="I20" s="158"/>
      <c r="J20" s="158"/>
      <c r="K20" s="187"/>
    </row>
    <row r="21" spans="1:11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87"/>
    </row>
    <row r="22" spans="1:1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87"/>
    </row>
    <row r="23" spans="1:11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88"/>
    </row>
    <row r="24" spans="1:11">
      <c r="A24" s="134" t="s">
        <v>81</v>
      </c>
      <c r="B24" s="136"/>
      <c r="C24" s="149" t="s">
        <v>27</v>
      </c>
      <c r="D24" s="149" t="s">
        <v>28</v>
      </c>
      <c r="E24" s="133"/>
      <c r="F24" s="133"/>
      <c r="G24" s="133"/>
      <c r="H24" s="133"/>
      <c r="I24" s="133"/>
      <c r="J24" s="133"/>
      <c r="K24" s="179"/>
    </row>
    <row r="25" ht="15" spans="1:11">
      <c r="A25" s="161" t="s">
        <v>210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89"/>
    </row>
    <row r="26" ht="15" spans="1:11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</row>
    <row r="27" spans="1:11">
      <c r="A27" s="164" t="s">
        <v>211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90"/>
    </row>
    <row r="28" spans="1:11">
      <c r="A28" s="166"/>
      <c r="B28" s="167"/>
      <c r="C28" s="167"/>
      <c r="D28" s="167"/>
      <c r="E28" s="167"/>
      <c r="F28" s="167"/>
      <c r="G28" s="167"/>
      <c r="H28" s="167"/>
      <c r="I28" s="167"/>
      <c r="J28" s="167"/>
      <c r="K28" s="191"/>
    </row>
    <row r="29" spans="1:11">
      <c r="A29" s="166"/>
      <c r="B29" s="167"/>
      <c r="C29" s="167"/>
      <c r="D29" s="167"/>
      <c r="E29" s="167"/>
      <c r="F29" s="167"/>
      <c r="G29" s="167"/>
      <c r="H29" s="167"/>
      <c r="I29" s="167"/>
      <c r="J29" s="167"/>
      <c r="K29" s="191"/>
    </row>
    <row r="30" spans="1:11">
      <c r="A30" s="166"/>
      <c r="B30" s="167"/>
      <c r="C30" s="167"/>
      <c r="D30" s="167"/>
      <c r="E30" s="167"/>
      <c r="F30" s="167"/>
      <c r="G30" s="167"/>
      <c r="H30" s="167"/>
      <c r="I30" s="167"/>
      <c r="J30" s="167"/>
      <c r="K30" s="191"/>
    </row>
    <row r="31" spans="1:11">
      <c r="A31" s="166"/>
      <c r="B31" s="167"/>
      <c r="C31" s="167"/>
      <c r="D31" s="167"/>
      <c r="E31" s="167"/>
      <c r="F31" s="167"/>
      <c r="G31" s="167"/>
      <c r="H31" s="167"/>
      <c r="I31" s="167"/>
      <c r="J31" s="167"/>
      <c r="K31" s="191"/>
    </row>
    <row r="32" spans="1:11">
      <c r="A32" s="166"/>
      <c r="B32" s="167"/>
      <c r="C32" s="167"/>
      <c r="D32" s="167"/>
      <c r="E32" s="167"/>
      <c r="F32" s="167"/>
      <c r="G32" s="167"/>
      <c r="H32" s="167"/>
      <c r="I32" s="167"/>
      <c r="J32" s="167"/>
      <c r="K32" s="191"/>
    </row>
    <row r="33" ht="23.1" customHeight="1" spans="1:11">
      <c r="A33" s="166"/>
      <c r="B33" s="167"/>
      <c r="C33" s="167"/>
      <c r="D33" s="167"/>
      <c r="E33" s="167"/>
      <c r="F33" s="167"/>
      <c r="G33" s="167"/>
      <c r="H33" s="167"/>
      <c r="I33" s="167"/>
      <c r="J33" s="167"/>
      <c r="K33" s="191"/>
    </row>
    <row r="34" ht="23.1" customHeight="1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87"/>
    </row>
    <row r="35" ht="23.1" customHeight="1" spans="1:11">
      <c r="A35" s="168"/>
      <c r="B35" s="158"/>
      <c r="C35" s="158"/>
      <c r="D35" s="158"/>
      <c r="E35" s="158"/>
      <c r="F35" s="158"/>
      <c r="G35" s="158"/>
      <c r="H35" s="158"/>
      <c r="I35" s="158"/>
      <c r="J35" s="158"/>
      <c r="K35" s="187"/>
    </row>
    <row r="36" ht="23.1" customHeight="1" spans="1:1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92"/>
    </row>
    <row r="37" ht="18.75" customHeight="1" spans="1:11">
      <c r="A37" s="171" t="s">
        <v>212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93"/>
    </row>
    <row r="38" ht="18.75" customHeight="1" spans="1:11">
      <c r="A38" s="134" t="s">
        <v>213</v>
      </c>
      <c r="B38" s="136"/>
      <c r="C38" s="136"/>
      <c r="D38" s="133" t="s">
        <v>214</v>
      </c>
      <c r="E38" s="133"/>
      <c r="F38" s="173" t="s">
        <v>215</v>
      </c>
      <c r="G38" s="174"/>
      <c r="H38" s="136" t="s">
        <v>216</v>
      </c>
      <c r="I38" s="136"/>
      <c r="J38" s="136" t="s">
        <v>217</v>
      </c>
      <c r="K38" s="186"/>
    </row>
    <row r="39" ht="18.75" customHeight="1" spans="1:11">
      <c r="A39" s="134" t="s">
        <v>82</v>
      </c>
      <c r="B39" s="136" t="s">
        <v>218</v>
      </c>
      <c r="C39" s="136"/>
      <c r="D39" s="136"/>
      <c r="E39" s="136"/>
      <c r="F39" s="136"/>
      <c r="G39" s="136"/>
      <c r="H39" s="136"/>
      <c r="I39" s="136"/>
      <c r="J39" s="136"/>
      <c r="K39" s="186"/>
    </row>
    <row r="40" ht="30.95" customHeight="1" spans="1:11">
      <c r="A40" s="134"/>
      <c r="B40" s="136"/>
      <c r="C40" s="136"/>
      <c r="D40" s="136"/>
      <c r="E40" s="136"/>
      <c r="F40" s="136"/>
      <c r="G40" s="136"/>
      <c r="H40" s="136"/>
      <c r="I40" s="136"/>
      <c r="J40" s="136"/>
      <c r="K40" s="186"/>
    </row>
    <row r="41" ht="18.75" customHeight="1" spans="1:11">
      <c r="A41" s="134"/>
      <c r="B41" s="136"/>
      <c r="C41" s="136"/>
      <c r="D41" s="136"/>
      <c r="E41" s="136"/>
      <c r="F41" s="136"/>
      <c r="G41" s="136"/>
      <c r="H41" s="136"/>
      <c r="I41" s="136"/>
      <c r="J41" s="136"/>
      <c r="K41" s="186"/>
    </row>
    <row r="42" ht="32.1" customHeight="1" spans="1:11">
      <c r="A42" s="137" t="s">
        <v>90</v>
      </c>
      <c r="B42" s="175" t="s">
        <v>219</v>
      </c>
      <c r="C42" s="175"/>
      <c r="D42" s="139" t="s">
        <v>220</v>
      </c>
      <c r="E42" s="140"/>
      <c r="F42" s="139" t="s">
        <v>93</v>
      </c>
      <c r="G42" s="176"/>
      <c r="H42" s="177" t="s">
        <v>94</v>
      </c>
      <c r="I42" s="177"/>
      <c r="J42" s="175"/>
      <c r="K42" s="19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2"/>
  <sheetViews>
    <sheetView zoomScale="90" zoomScaleNormal="90" workbookViewId="0">
      <selection activeCell="L2" sqref="L2"/>
    </sheetView>
  </sheetViews>
  <sheetFormatPr defaultColWidth="9" defaultRowHeight="26.1" customHeight="1"/>
  <cols>
    <col min="1" max="1" width="18.375" style="71" customWidth="1"/>
    <col min="2" max="7" width="9.375" style="71" customWidth="1"/>
    <col min="8" max="8" width="12.25" style="71" customWidth="1"/>
    <col min="9" max="9" width="1.375" style="71" customWidth="1"/>
    <col min="10" max="27" width="6" style="71" customWidth="1"/>
    <col min="28" max="16384" width="9" style="71"/>
  </cols>
  <sheetData>
    <row r="1" ht="30" customHeight="1" spans="1:27">
      <c r="A1" s="72" t="s">
        <v>221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</row>
    <row r="2" ht="29.1" customHeight="1" spans="1:27">
      <c r="A2" s="74" t="s">
        <v>24</v>
      </c>
      <c r="B2" s="75"/>
      <c r="C2" s="75"/>
      <c r="D2" s="76" t="s">
        <v>29</v>
      </c>
      <c r="E2" s="75"/>
      <c r="F2" s="75"/>
      <c r="G2" s="75"/>
      <c r="H2" s="75"/>
      <c r="I2" s="94"/>
      <c r="J2" s="95" t="s">
        <v>20</v>
      </c>
      <c r="K2" s="95"/>
      <c r="L2" s="96" t="s">
        <v>100</v>
      </c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114"/>
    </row>
    <row r="3" ht="29.1" customHeight="1" spans="1:27">
      <c r="A3" s="77" t="s">
        <v>101</v>
      </c>
      <c r="B3" s="78" t="s">
        <v>102</v>
      </c>
      <c r="C3" s="78"/>
      <c r="D3" s="78"/>
      <c r="E3" s="78"/>
      <c r="F3" s="78"/>
      <c r="G3" s="78"/>
      <c r="H3" s="78"/>
      <c r="I3" s="98"/>
      <c r="J3" s="78" t="s">
        <v>103</v>
      </c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110"/>
      <c r="X3" s="110"/>
      <c r="Y3" s="110"/>
      <c r="Z3" s="110"/>
      <c r="AA3" s="115"/>
    </row>
    <row r="4" ht="29.1" customHeight="1" spans="1:27">
      <c r="A4" s="77"/>
      <c r="B4" s="79" t="s">
        <v>70</v>
      </c>
      <c r="C4" s="79" t="s">
        <v>71</v>
      </c>
      <c r="D4" s="80" t="s">
        <v>72</v>
      </c>
      <c r="E4" s="79" t="s">
        <v>73</v>
      </c>
      <c r="F4" s="79" t="s">
        <v>74</v>
      </c>
      <c r="G4" s="79" t="s">
        <v>75</v>
      </c>
      <c r="H4" s="81" t="s">
        <v>163</v>
      </c>
      <c r="I4" s="98"/>
      <c r="J4" s="99"/>
      <c r="K4" s="100"/>
      <c r="L4" s="101"/>
      <c r="M4" s="99"/>
      <c r="N4" s="100"/>
      <c r="O4" s="101"/>
      <c r="P4" s="99"/>
      <c r="Q4" s="100"/>
      <c r="R4" s="101"/>
      <c r="S4" s="99"/>
      <c r="T4" s="100"/>
      <c r="U4" s="101"/>
      <c r="V4" s="99"/>
      <c r="W4" s="100"/>
      <c r="X4" s="101"/>
      <c r="Y4" s="99"/>
      <c r="Z4" s="100"/>
      <c r="AA4" s="101"/>
    </row>
    <row r="5" ht="29.1" customHeight="1" spans="1:27">
      <c r="A5" s="77"/>
      <c r="B5" s="82" t="s">
        <v>165</v>
      </c>
      <c r="C5" s="82" t="s">
        <v>166</v>
      </c>
      <c r="D5" s="82" t="s">
        <v>167</v>
      </c>
      <c r="E5" s="82" t="s">
        <v>168</v>
      </c>
      <c r="F5" s="82" t="s">
        <v>169</v>
      </c>
      <c r="G5" s="82" t="s">
        <v>170</v>
      </c>
      <c r="H5" s="81"/>
      <c r="I5" s="98"/>
      <c r="J5" s="102"/>
      <c r="K5" s="103"/>
      <c r="L5" s="104"/>
      <c r="M5" s="102"/>
      <c r="N5" s="103"/>
      <c r="O5" s="104"/>
      <c r="P5" s="102"/>
      <c r="Q5" s="103"/>
      <c r="R5" s="104"/>
      <c r="S5" s="102"/>
      <c r="T5" s="103"/>
      <c r="U5" s="104"/>
      <c r="V5" s="102"/>
      <c r="W5" s="103"/>
      <c r="X5" s="104"/>
      <c r="Y5" s="102"/>
      <c r="Z5" s="103"/>
      <c r="AA5" s="116"/>
    </row>
    <row r="6" ht="29.1" customHeight="1" spans="1:27">
      <c r="A6" s="83"/>
      <c r="B6" s="84"/>
      <c r="C6" s="85"/>
      <c r="D6" s="86"/>
      <c r="E6" s="84"/>
      <c r="F6" s="84"/>
      <c r="G6" s="84"/>
      <c r="H6" s="87"/>
      <c r="I6" s="98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11"/>
      <c r="X6" s="111"/>
      <c r="Y6" s="111"/>
      <c r="Z6" s="111"/>
      <c r="AA6" s="117"/>
    </row>
    <row r="7" ht="29.1" customHeight="1" spans="1:27">
      <c r="A7" s="83"/>
      <c r="B7" s="84"/>
      <c r="C7" s="84"/>
      <c r="D7" s="86"/>
      <c r="E7" s="84"/>
      <c r="F7" s="84"/>
      <c r="G7" s="84"/>
      <c r="H7" s="88"/>
      <c r="I7" s="98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12"/>
      <c r="X7" s="112"/>
      <c r="Y7" s="112"/>
      <c r="Z7" s="112"/>
      <c r="AA7" s="118"/>
    </row>
    <row r="8" ht="29.1" customHeight="1" spans="1:27">
      <c r="A8" s="83"/>
      <c r="B8" s="84"/>
      <c r="C8" s="84"/>
      <c r="D8" s="86"/>
      <c r="E8" s="84"/>
      <c r="F8" s="84"/>
      <c r="G8" s="84"/>
      <c r="H8" s="88"/>
      <c r="I8" s="98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12"/>
      <c r="X8" s="112"/>
      <c r="Y8" s="112"/>
      <c r="Z8" s="112"/>
      <c r="AA8" s="118"/>
    </row>
    <row r="9" ht="29.1" customHeight="1" spans="1:27">
      <c r="A9" s="83"/>
      <c r="B9" s="86"/>
      <c r="C9" s="86"/>
      <c r="D9" s="86"/>
      <c r="E9" s="86"/>
      <c r="F9" s="86"/>
      <c r="G9" s="86"/>
      <c r="H9" s="88"/>
      <c r="I9" s="98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11"/>
      <c r="X9" s="111"/>
      <c r="Y9" s="111"/>
      <c r="Z9" s="111"/>
      <c r="AA9" s="117"/>
    </row>
    <row r="10" ht="29.1" customHeight="1" spans="1:27">
      <c r="A10" s="83"/>
      <c r="B10" s="84"/>
      <c r="C10" s="84"/>
      <c r="D10" s="86"/>
      <c r="E10" s="84"/>
      <c r="F10" s="84"/>
      <c r="G10" s="84"/>
      <c r="H10" s="88"/>
      <c r="I10" s="98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12"/>
      <c r="X10" s="112"/>
      <c r="Y10" s="112"/>
      <c r="Z10" s="112"/>
      <c r="AA10" s="118"/>
    </row>
    <row r="11" ht="29.1" customHeight="1" spans="1:27">
      <c r="A11" s="83"/>
      <c r="B11" s="84"/>
      <c r="C11" s="84"/>
      <c r="D11" s="86"/>
      <c r="E11" s="84"/>
      <c r="F11" s="84"/>
      <c r="G11" s="84"/>
      <c r="H11" s="88"/>
      <c r="I11" s="98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12"/>
      <c r="X11" s="112"/>
      <c r="Y11" s="112"/>
      <c r="Z11" s="112"/>
      <c r="AA11" s="118"/>
    </row>
    <row r="12" ht="29.1" customHeight="1" spans="1:27">
      <c r="A12" s="83"/>
      <c r="B12" s="84"/>
      <c r="C12" s="84"/>
      <c r="D12" s="84"/>
      <c r="E12" s="84"/>
      <c r="F12" s="84"/>
      <c r="G12" s="84"/>
      <c r="H12" s="88"/>
      <c r="I12" s="98"/>
      <c r="J12" s="106"/>
      <c r="K12" s="106"/>
      <c r="L12" s="106"/>
      <c r="M12" s="106"/>
      <c r="N12" s="106"/>
      <c r="O12" s="106"/>
      <c r="P12" s="106"/>
      <c r="Q12" s="106"/>
      <c r="R12" s="106"/>
      <c r="T12" s="106"/>
      <c r="U12" s="106"/>
      <c r="V12" s="106"/>
      <c r="W12" s="112"/>
      <c r="X12" s="112"/>
      <c r="Y12" s="112"/>
      <c r="Z12" s="112"/>
      <c r="AA12" s="118"/>
    </row>
    <row r="13" ht="29.1" customHeight="1" spans="1:27">
      <c r="A13" s="83"/>
      <c r="B13" s="84"/>
      <c r="C13" s="84"/>
      <c r="D13" s="86"/>
      <c r="E13" s="84"/>
      <c r="F13" s="84"/>
      <c r="G13" s="84"/>
      <c r="H13" s="88"/>
      <c r="I13" s="98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12"/>
      <c r="X13" s="112"/>
      <c r="Y13" s="112"/>
      <c r="Z13" s="112"/>
      <c r="AA13" s="118"/>
    </row>
    <row r="14" ht="29.1" customHeight="1" spans="1:27">
      <c r="A14" s="83"/>
      <c r="B14" s="84"/>
      <c r="C14" s="84"/>
      <c r="D14" s="86"/>
      <c r="E14" s="84"/>
      <c r="F14" s="84"/>
      <c r="G14" s="84"/>
      <c r="H14" s="88"/>
      <c r="I14" s="98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12"/>
      <c r="X14" s="112"/>
      <c r="Y14" s="112"/>
      <c r="Z14" s="112"/>
      <c r="AA14" s="118"/>
    </row>
    <row r="15" ht="29.1" customHeight="1" spans="1:27">
      <c r="A15" s="83"/>
      <c r="B15" s="84"/>
      <c r="C15" s="84"/>
      <c r="D15" s="84"/>
      <c r="E15" s="84"/>
      <c r="F15" s="84"/>
      <c r="G15" s="84"/>
      <c r="H15" s="88"/>
      <c r="I15" s="98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12"/>
      <c r="X15" s="112"/>
      <c r="Y15" s="112"/>
      <c r="Z15" s="112"/>
      <c r="AA15" s="118"/>
    </row>
    <row r="16" ht="29.1" customHeight="1" spans="1:27">
      <c r="A16" s="83"/>
      <c r="B16" s="84"/>
      <c r="C16" s="84"/>
      <c r="D16" s="84"/>
      <c r="E16" s="84"/>
      <c r="F16" s="84"/>
      <c r="G16" s="84"/>
      <c r="H16" s="88"/>
      <c r="I16" s="98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12"/>
      <c r="X16" s="112"/>
      <c r="Y16" s="112"/>
      <c r="Z16" s="112"/>
      <c r="AA16" s="118"/>
    </row>
    <row r="17" ht="29.1" customHeight="1" spans="1:27">
      <c r="A17" s="83"/>
      <c r="B17" s="84"/>
      <c r="C17" s="84"/>
      <c r="D17" s="86"/>
      <c r="E17" s="84"/>
      <c r="F17" s="84"/>
      <c r="G17" s="84"/>
      <c r="H17" s="88"/>
      <c r="I17" s="98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12"/>
      <c r="X17" s="112"/>
      <c r="Y17" s="112"/>
      <c r="Z17" s="112"/>
      <c r="AA17" s="118"/>
    </row>
    <row r="18" ht="33" customHeight="1" spans="1:27">
      <c r="A18" s="89"/>
      <c r="B18" s="90"/>
      <c r="C18" s="90"/>
      <c r="D18" s="90"/>
      <c r="E18" s="90"/>
      <c r="F18" s="90"/>
      <c r="G18" s="90"/>
      <c r="H18" s="91"/>
      <c r="I18" s="107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13"/>
      <c r="X18" s="113"/>
      <c r="Y18" s="113"/>
      <c r="Z18" s="113"/>
      <c r="AA18" s="119"/>
    </row>
    <row r="19" ht="15" spans="1:27">
      <c r="A19" s="92" t="s">
        <v>82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</row>
    <row r="20" ht="14.25" spans="1:27">
      <c r="A20" s="71" t="s">
        <v>141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</row>
    <row r="21" ht="14.25" spans="1:26">
      <c r="A21" s="93" t="s">
        <v>142</v>
      </c>
      <c r="B21" s="93"/>
      <c r="C21" s="93"/>
      <c r="D21" s="93"/>
      <c r="E21" s="93"/>
      <c r="F21" s="93"/>
      <c r="G21" s="93"/>
      <c r="H21" s="93"/>
      <c r="I21" s="93"/>
      <c r="J21" s="92" t="s">
        <v>143</v>
      </c>
      <c r="K21" s="92"/>
      <c r="L21" s="92"/>
      <c r="M21" s="109"/>
      <c r="N21" s="109"/>
      <c r="O21" s="109"/>
      <c r="P21" s="92" t="s">
        <v>144</v>
      </c>
      <c r="Q21" s="92"/>
      <c r="R21" s="92" t="s">
        <v>145</v>
      </c>
      <c r="S21" s="92"/>
      <c r="T21" s="92"/>
      <c r="U21" s="92"/>
      <c r="V21" s="92" t="s">
        <v>146</v>
      </c>
      <c r="W21" s="92"/>
      <c r="X21" s="92"/>
      <c r="Y21" s="92" t="s">
        <v>222</v>
      </c>
      <c r="Z21" s="92"/>
    </row>
    <row r="22" ht="18.95" customHeight="1" spans="1:1">
      <c r="A22" s="71" t="s">
        <v>148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8"/>
  </mergeCells>
  <pageMargins left="0" right="0" top="0" bottom="0" header="0" footer="0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85" zoomScaleNormal="85" zoomScalePageLayoutView="125" workbookViewId="0">
      <selection activeCell="S13" sqref="S13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5.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224</v>
      </c>
      <c r="B2" s="5" t="s">
        <v>225</v>
      </c>
      <c r="C2" s="5" t="s">
        <v>226</v>
      </c>
      <c r="D2" s="5" t="s">
        <v>227</v>
      </c>
      <c r="E2" s="5" t="s">
        <v>228</v>
      </c>
      <c r="F2" s="5" t="s">
        <v>229</v>
      </c>
      <c r="G2" s="5" t="s">
        <v>230</v>
      </c>
      <c r="H2" s="5" t="s">
        <v>231</v>
      </c>
      <c r="I2" s="4" t="s">
        <v>232</v>
      </c>
      <c r="J2" s="4" t="s">
        <v>233</v>
      </c>
      <c r="K2" s="4" t="s">
        <v>234</v>
      </c>
      <c r="L2" s="4" t="s">
        <v>235</v>
      </c>
      <c r="M2" s="4" t="s">
        <v>236</v>
      </c>
      <c r="N2" s="5" t="s">
        <v>237</v>
      </c>
      <c r="O2" s="5" t="s">
        <v>238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239</v>
      </c>
      <c r="J3" s="4" t="s">
        <v>239</v>
      </c>
      <c r="K3" s="4" t="s">
        <v>239</v>
      </c>
      <c r="L3" s="4" t="s">
        <v>239</v>
      </c>
      <c r="M3" s="4" t="s">
        <v>239</v>
      </c>
      <c r="N3" s="7"/>
      <c r="O3" s="7"/>
    </row>
    <row r="4" spans="1:15">
      <c r="A4" s="14">
        <v>1</v>
      </c>
      <c r="B4" s="24" t="s">
        <v>240</v>
      </c>
      <c r="C4" s="24" t="s">
        <v>241</v>
      </c>
      <c r="D4" s="24" t="s">
        <v>242</v>
      </c>
      <c r="E4" s="24" t="s">
        <v>98</v>
      </c>
      <c r="F4" s="24" t="s">
        <v>243</v>
      </c>
      <c r="G4" s="24" t="s">
        <v>27</v>
      </c>
      <c r="H4" s="24" t="s">
        <v>27</v>
      </c>
      <c r="I4" s="13"/>
      <c r="J4" s="13">
        <v>1</v>
      </c>
      <c r="K4" s="13">
        <v>2</v>
      </c>
      <c r="L4" s="13"/>
      <c r="M4" s="13">
        <v>2</v>
      </c>
      <c r="N4" s="13">
        <v>5</v>
      </c>
      <c r="O4" s="24" t="s">
        <v>244</v>
      </c>
    </row>
    <row r="5" spans="1:15">
      <c r="A5" s="14">
        <v>2</v>
      </c>
      <c r="B5" s="24" t="s">
        <v>245</v>
      </c>
      <c r="C5" s="24" t="s">
        <v>241</v>
      </c>
      <c r="D5" s="24" t="s">
        <v>242</v>
      </c>
      <c r="E5" s="24" t="s">
        <v>98</v>
      </c>
      <c r="F5" s="24" t="s">
        <v>243</v>
      </c>
      <c r="G5" s="24" t="s">
        <v>27</v>
      </c>
      <c r="H5" s="24" t="s">
        <v>27</v>
      </c>
      <c r="I5" s="13">
        <v>2</v>
      </c>
      <c r="J5" s="13"/>
      <c r="K5" s="13"/>
      <c r="L5" s="13">
        <v>3</v>
      </c>
      <c r="M5" s="13"/>
      <c r="N5" s="13">
        <v>5</v>
      </c>
      <c r="O5" s="24" t="s">
        <v>244</v>
      </c>
    </row>
    <row r="6" spans="1:15">
      <c r="A6" s="14">
        <v>3</v>
      </c>
      <c r="B6" s="24" t="s">
        <v>246</v>
      </c>
      <c r="C6" s="24" t="s">
        <v>241</v>
      </c>
      <c r="D6" s="24" t="s">
        <v>242</v>
      </c>
      <c r="E6" s="24" t="s">
        <v>98</v>
      </c>
      <c r="F6" s="24" t="s">
        <v>243</v>
      </c>
      <c r="G6" s="24" t="s">
        <v>27</v>
      </c>
      <c r="H6" s="24" t="s">
        <v>27</v>
      </c>
      <c r="I6" s="13"/>
      <c r="J6" s="13">
        <v>1</v>
      </c>
      <c r="K6" s="13"/>
      <c r="L6" s="13"/>
      <c r="M6" s="13">
        <v>1</v>
      </c>
      <c r="N6" s="13">
        <v>2</v>
      </c>
      <c r="O6" s="24" t="s">
        <v>244</v>
      </c>
    </row>
    <row r="7" spans="1:15">
      <c r="A7" s="14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="2" customFormat="1" ht="18.75" spans="1:15">
      <c r="A12" s="15" t="s">
        <v>247</v>
      </c>
      <c r="B12" s="16"/>
      <c r="C12" s="16"/>
      <c r="D12" s="17"/>
      <c r="E12" s="18"/>
      <c r="F12" s="33"/>
      <c r="G12" s="33"/>
      <c r="H12" s="33"/>
      <c r="I12" s="34"/>
      <c r="J12" s="15" t="s">
        <v>248</v>
      </c>
      <c r="K12" s="16"/>
      <c r="L12" s="16"/>
      <c r="M12" s="17"/>
      <c r="N12" s="16"/>
      <c r="O12" s="23"/>
    </row>
    <row r="13" ht="63" customHeight="1" spans="1:15">
      <c r="A13" s="19" t="s">
        <v>249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">
      <c r="A14" t="s">
        <v>250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2025-09-02T00:03:00Z</cp:lastPrinted>
  <dcterms:modified xsi:type="dcterms:W3CDTF">2025-09-04T02:21:31Z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2052-12.1.0.22529</vt:lpwstr>
  </property>
</Properties>
</file>