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firstSheet="2" activeTab="1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<sst xmlns="http://schemas.openxmlformats.org/spreadsheetml/2006/main" count="1191" uniqueCount="509">
  <si>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</si>
  <si>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</si>
  <si>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</si>
  <si>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</si>
  <si>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</si>
  <si>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</si>
  <si>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</si>
  <si>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</si>
  <si>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</si>
  <si>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</si>
  <si>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</si>
  <si>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</si>
  <si>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</si>
  <si>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</si>
  <si>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</si>
  <si>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</si>
  <si>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</si>
  <si>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</si>
  <si>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</si>
  <si>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</si>
  <si>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</si>
  <si>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</si>
  <si>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</si>
  <si>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</si>
  <si>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</si>
  <si>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</si>
  <si>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</si>
  <si>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</si>
  <si>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</si>
  <si>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</si>
  <si>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</si>
  <si>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</si>
  <si>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</si>
  <si>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</si>
  <si>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</si>
  <si>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</si>
  <si>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</si>
  <si>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</si>
  <si>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</si>
  <si>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</si>
  <si>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</si>
  <si>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</si>
  <si>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</si>
  <si>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</si>
  <si>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</si>
  <si>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</si>
  <si>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</si>
  <si>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</si>
  <si>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</si>
  <si>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</si>
  <si>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</si>
  <si>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</si>
  <si>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</si>
  <si>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</si>
  <si>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</si>
  <si>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</si>
  <si>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</si>
  <si>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</si>
  <si>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</si>
  <si>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</si>
  <si>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</si>
  <si>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</si>
  <si>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TAJJAN92276</t>
  </si>
  <si>
    <t>合同交期</t>
  </si>
  <si>
    <t>产前确认样</t>
  </si>
  <si>
    <t>有</t>
  </si>
  <si>
    <t>无</t>
  </si>
  <si>
    <t>品名</t>
  </si>
  <si>
    <t>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</si>
  <si>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</si>
  <si>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</si>
  <si>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</si>
  <si>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</si>
  <si>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</si>
  <si>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</si>
  <si>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1545件</t>
  </si>
  <si>
    <t>包装预计完成日</t>
  </si>
  <si>
    <t>印花、刺绣确认样</t>
  </si>
  <si>
    <t>采购凭证编号：</t>
  </si>
  <si>
    <t>CGDD25040700002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</si>
  <si>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</si>
  <si>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</si>
  <si>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</si>
  <si>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</si>
  <si>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</si>
  <si>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</si>
  <si>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</si>
  <si>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</si>
  <si>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</si>
  <si>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</si>
  <si>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</si>
  <si>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</si>
  <si>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</si>
  <si>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</si>
  <si>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</si>
  <si>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</si>
  <si>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</si>
  <si>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</si>
  <si>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</si>
  <si>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</si>
  <si>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</si>
  <si>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</si>
  <si>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</si>
  <si>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</si>
  <si>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</si>
  <si>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</si>
  <si>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</si>
  <si>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</si>
  <si>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</si>
  <si>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</si>
  <si>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</t>
  </si>
  <si>
    <t>M</t>
  </si>
  <si>
    <t>L</t>
  </si>
  <si>
    <t>XL</t>
  </si>
  <si>
    <t>XXL</t>
  </si>
  <si>
    <t>XXXL</t>
  </si>
  <si>
    <t>未裁齐原因</t>
  </si>
  <si>
    <t>白色 19SS</t>
  </si>
  <si>
    <t>已裁齐</t>
  </si>
  <si>
    <t>金沙棕 25FW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</si>
  <si>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</si>
  <si>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金沙棕 25FW  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</si>
  <si>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</si>
  <si>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</si>
  <si>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</si>
  <si>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</si>
  <si>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</si>
  <si>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</si>
  <si>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2.罗纹领宽欠平均</t>
  </si>
  <si>
    <t>3.左右夹弯哈苏冚骨起浪</t>
  </si>
  <si>
    <t>4.袖咀封苏骨位高低欠平齐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</si>
  <si>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</si>
  <si>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</si>
  <si>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</si>
  <si>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</si>
  <si>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</si>
  <si>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</si>
  <si>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</si>
  <si>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</si>
  <si>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</si>
  <si>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</si>
  <si>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</si>
  <si>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</si>
  <si>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</si>
  <si>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</si>
  <si>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</si>
  <si>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</si>
  <si>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</si>
  <si>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</si>
  <si>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</si>
  <si>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</si>
  <si>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</si>
  <si>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</si>
  <si>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XS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</si>
  <si>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</si>
  <si>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</si>
  <si>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</si>
  <si>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</si>
  <si>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</si>
  <si>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</si>
  <si>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</si>
  <si>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</si>
  <si>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180/104B</t>
  </si>
  <si>
    <t>XL 165/92B</t>
  </si>
  <si>
    <t>后中长</t>
  </si>
  <si>
    <t>57</t>
  </si>
  <si>
    <t>-0.5</t>
  </si>
  <si>
    <t>肩宽</t>
  </si>
  <si>
    <t>48.2</t>
  </si>
  <si>
    <t>+0.4</t>
  </si>
  <si>
    <t>胸围</t>
  </si>
  <si>
    <t>114</t>
  </si>
  <si>
    <t>-</t>
  </si>
  <si>
    <t>腰围</t>
  </si>
  <si>
    <t>109</t>
  </si>
  <si>
    <t>摆围</t>
  </si>
  <si>
    <t>111</t>
  </si>
  <si>
    <t>-1</t>
  </si>
  <si>
    <t>肩点袖长</t>
  </si>
  <si>
    <t>56.7</t>
  </si>
  <si>
    <t>袖肥/2（参考值）</t>
  </si>
  <si>
    <t>21.1</t>
  </si>
  <si>
    <t>袖肘围/2</t>
  </si>
  <si>
    <t>16.5</t>
  </si>
  <si>
    <t>+0.3</t>
  </si>
  <si>
    <t>袖口围/2</t>
  </si>
  <si>
    <t>11</t>
  </si>
  <si>
    <t>+0.2</t>
  </si>
  <si>
    <t>备注：</t>
  </si>
  <si>
    <t xml:space="preserve">     初期请洗测2-3件，有问题的另加测量数量。</t>
  </si>
  <si>
    <t>验货时间：6-14</t>
  </si>
  <si>
    <t>跟单QC:林丙锦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</si>
  <si>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</si>
  <si>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</si>
  <si>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</si>
  <si>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</si>
  <si>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</si>
  <si>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</si>
  <si>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</si>
  <si>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</si>
  <si>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</si>
  <si>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</si>
  <si>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</si>
  <si>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</si>
  <si>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</si>
  <si>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</si>
  <si>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</si>
  <si>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</si>
  <si>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</si>
  <si>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</si>
  <si>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</si>
  <si>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</si>
  <si>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</si>
  <si>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</si>
  <si>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</si>
  <si>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</si>
  <si>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</si>
  <si>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</si>
  <si>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</si>
  <si>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</si>
  <si>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</si>
  <si>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</si>
  <si>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</si>
  <si>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</si>
  <si>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</si>
  <si>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</si>
  <si>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</si>
  <si>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</si>
  <si>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</si>
  <si>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</si>
  <si>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</si>
  <si>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</si>
  <si>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</si>
  <si>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</si>
  <si>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</si>
  <si>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</si>
  <si>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</si>
  <si>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</si>
  <si>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</si>
  <si>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</si>
  <si>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</si>
  <si>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</si>
  <si>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</si>
  <si>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</si>
  <si>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</si>
  <si>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</si>
  <si>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</si>
  <si>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</si>
  <si>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</si>
  <si>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</si>
  <si>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</si>
  <si>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</si>
  <si>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</si>
  <si>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</si>
  <si>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</si>
  <si>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</si>
  <si>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</si>
  <si>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</si>
  <si>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</si>
  <si>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</si>
  <si>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</si>
  <si>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</si>
  <si>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</si>
  <si>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</si>
  <si>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</si>
  <si>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</si>
  <si>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</si>
  <si>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</si>
  <si>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</si>
  <si>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</si>
  <si>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</si>
  <si>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</si>
  <si>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</si>
  <si>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</si>
  <si>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</si>
  <si>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</si>
  <si>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</si>
  <si>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</si>
  <si>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</si>
  <si>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</si>
  <si>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</si>
  <si>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</si>
  <si>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</si>
  <si>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</si>
  <si>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</si>
  <si>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</si>
  <si>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</si>
  <si>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</si>
  <si>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</si>
  <si>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</si>
  <si>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</si>
  <si>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</si>
  <si>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</si>
  <si>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</si>
  <si>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</si>
  <si>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</si>
  <si>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</si>
  <si>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</si>
  <si>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</si>
  <si>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</si>
  <si>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</si>
  <si>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</si>
  <si>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</si>
  <si>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</si>
  <si>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</si>
  <si>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</si>
  <si>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</si>
  <si>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</si>
  <si>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</si>
  <si>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</si>
  <si>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</si>
  <si>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165/88B</t>
  </si>
  <si>
    <t>170/92B</t>
  </si>
  <si>
    <t>175/96B</t>
  </si>
  <si>
    <t>180/100B</t>
  </si>
  <si>
    <t>185/104B</t>
  </si>
  <si>
    <t>190/108B</t>
  </si>
  <si>
    <t>+2</t>
  </si>
  <si>
    <t>+0.5</t>
  </si>
  <si>
    <t>+1</t>
  </si>
  <si>
    <t>验货时间：5-14</t>
  </si>
  <si>
    <t>跟单QC:代克荣</t>
  </si>
  <si>
    <t>QC出货报告书</t>
  </si>
  <si>
    <t>TTAJJAN92276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</si>
  <si>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</si>
  <si>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</si>
  <si>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</si>
  <si>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</si>
  <si>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</si>
  <si>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</si>
  <si>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</si>
  <si>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</si>
  <si>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</si>
  <si>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</si>
  <si>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</si>
  <si>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</si>
  <si>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</si>
  <si>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</si>
  <si>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</si>
  <si>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</si>
  <si>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</si>
  <si>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</si>
  <si>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</si>
  <si>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</si>
  <si>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</si>
  <si>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</si>
  <si>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</si>
  <si>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</si>
  <si>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</si>
  <si>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</si>
  <si>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</si>
  <si>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</si>
  <si>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</si>
  <si>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</si>
  <si>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</si>
  <si>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</si>
  <si>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</si>
  <si>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</si>
  <si>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</si>
  <si>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</si>
  <si>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</si>
  <si>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</si>
  <si>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S/25件 M/25件 L/25件 XL/25件 XXL/25件</t>
  </si>
  <si>
    <t>情况说明：</t>
  </si>
  <si>
    <t xml:space="preserve">【问题点描述】  </t>
  </si>
  <si>
    <t>1.脏污</t>
  </si>
  <si>
    <t>2.袖弯不直</t>
  </si>
  <si>
    <t>3.侧骨不顺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</si>
  <si>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</si>
  <si>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</si>
  <si>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</si>
  <si>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</si>
  <si>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</si>
  <si>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</si>
  <si>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</si>
  <si>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</si>
  <si>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</si>
  <si>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</si>
  <si>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</si>
  <si>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</si>
  <si>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</si>
  <si>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</si>
  <si>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</si>
  <si>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</si>
  <si>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</si>
  <si>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</si>
  <si>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</si>
  <si>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</si>
  <si>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</si>
  <si>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</si>
  <si>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+0.5/+0.5</t>
  </si>
  <si>
    <t>+3/+2</t>
  </si>
  <si>
    <t>+3</t>
  </si>
  <si>
    <t>-/+0.5</t>
  </si>
  <si>
    <t>+1/-</t>
  </si>
  <si>
    <t>-/+1</t>
  </si>
  <si>
    <t>+0.8</t>
  </si>
  <si>
    <t>+0.7/+0.7</t>
  </si>
  <si>
    <t>+1/+0.4</t>
  </si>
  <si>
    <t>+0.6</t>
  </si>
  <si>
    <t>+0.6/-0.4</t>
  </si>
  <si>
    <t>+0.4/-</t>
  </si>
  <si>
    <t>-0.7</t>
  </si>
  <si>
    <t>-0.3/-0.3</t>
  </si>
  <si>
    <t>+0.2/+0.7</t>
  </si>
  <si>
    <t>+0.5/+0.8</t>
  </si>
  <si>
    <t>+0.6/+0.5</t>
  </si>
  <si>
    <t>-/+0.4</t>
  </si>
  <si>
    <t>-/-</t>
  </si>
  <si>
    <t>+0.4/+0.5</t>
  </si>
  <si>
    <t>验货时间：6-27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</si>
  <si>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</si>
  <si>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</si>
  <si>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</si>
  <si>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</si>
  <si>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</si>
  <si>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</si>
  <si>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</si>
  <si>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</si>
  <si>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</si>
  <si>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</si>
  <si>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</si>
  <si>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</si>
  <si>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</si>
  <si>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</si>
  <si>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</si>
  <si>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</si>
  <si>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</si>
  <si>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25C025</t>
  </si>
  <si>
    <t>19SS白色</t>
  </si>
  <si>
    <t>TAJJAN91275</t>
  </si>
  <si>
    <t>新诚</t>
  </si>
  <si>
    <t>合格</t>
  </si>
  <si>
    <t>YES</t>
  </si>
  <si>
    <t>25FW金沙棕</t>
  </si>
  <si>
    <t>25020600R1</t>
  </si>
  <si>
    <t>25020606R1</t>
  </si>
  <si>
    <t>LL537</t>
  </si>
  <si>
    <t>10105AGF</t>
  </si>
  <si>
    <t>云母灰</t>
  </si>
  <si>
    <t>制表时间：5-8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</si>
  <si>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</si>
  <si>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</si>
  <si>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</si>
  <si>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</si>
  <si>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</si>
  <si>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</si>
  <si>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</si>
  <si>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</si>
  <si>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</si>
  <si>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</si>
  <si>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白色</t>
  </si>
  <si>
    <t>径向：+2.5 纬向+1</t>
  </si>
  <si>
    <t>金沙棕</t>
  </si>
  <si>
    <t>径向：+3.5 纬向+2.5</t>
  </si>
  <si>
    <t>制表时间:5-8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</si>
  <si>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</si>
  <si>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</si>
  <si>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</si>
  <si>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</si>
  <si>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</si>
  <si>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</si>
  <si>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</si>
  <si>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</si>
  <si>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</si>
  <si>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</si>
  <si>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</si>
  <si>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梭织布</t>
  </si>
  <si>
    <t>物料6</t>
  </si>
  <si>
    <t>物料7</t>
  </si>
  <si>
    <t>物料8</t>
  </si>
  <si>
    <t>物料9</t>
  </si>
  <si>
    <t>物料10</t>
  </si>
  <si>
    <t>制表时间：5-11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</si>
  <si>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</si>
  <si>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</si>
  <si>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</si>
  <si>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</si>
  <si>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</si>
  <si>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</si>
  <si>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</si>
  <si>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</si>
  <si>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</si>
  <si>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</si>
  <si>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</si>
  <si>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</si>
  <si>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</si>
  <si>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</si>
  <si>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</si>
  <si>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</si>
  <si>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</si>
  <si>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</si>
  <si>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</si>
  <si>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</si>
  <si>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</si>
  <si>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</si>
  <si>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</si>
  <si>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</si>
  <si>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</si>
  <si>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</si>
  <si>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厚板胶印</t>
  </si>
  <si>
    <t>洗测2次</t>
  </si>
  <si>
    <t>洗测3次</t>
  </si>
  <si>
    <t>左袖</t>
  </si>
  <si>
    <t>拉链无缝</t>
  </si>
  <si>
    <t>洗测4次</t>
  </si>
  <si>
    <t>制表时间：5-25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</si>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</sst>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10" borderId="73" applyNumberFormat="0" applyAlignment="0" applyProtection="0">
      <alignment vertical="center"/>
    </xf>
    <xf numFmtId="0" fontId="52" fillId="11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/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0" fontId="11" fillId="0" borderId="0" xfId="50" applyFont="1" applyFill="1" applyAlignment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6" applyFont="1" applyBorder="1" applyAlignment="1">
      <alignment horizontal="center" vertical="center"/>
    </xf>
    <xf numFmtId="0" fontId="14" fillId="0" borderId="2" xfId="56" applyFont="1" applyFill="1" applyBorder="1" applyAlignment="1">
      <alignment horizontal="center" vertical="center"/>
    </xf>
    <xf numFmtId="0" fontId="12" fillId="0" borderId="8" xfId="50" applyFont="1" applyFill="1" applyBorder="1" applyAlignment="1" applyProtection="1">
      <alignment horizontal="center" vertical="center"/>
    </xf>
    <xf numFmtId="0" fontId="14" fillId="0" borderId="2" xfId="56" applyFont="1" applyBorder="1" applyAlignment="1">
      <alignment horizontal="center"/>
    </xf>
    <xf numFmtId="0" fontId="15" fillId="0" borderId="2" xfId="56" applyFont="1" applyBorder="1" applyAlignment="1">
      <alignment horizontal="center" vertical="center"/>
    </xf>
    <xf numFmtId="177" fontId="15" fillId="0" borderId="2" xfId="56" applyNumberFormat="1" applyFont="1" applyBorder="1" applyAlignment="1">
      <alignment horizontal="center" vertical="center"/>
    </xf>
    <xf numFmtId="177" fontId="15" fillId="0" borderId="2" xfId="56" applyNumberFormat="1" applyFont="1" applyFill="1" applyBorder="1" applyAlignment="1">
      <alignment horizontal="center" vertical="center"/>
    </xf>
    <xf numFmtId="49" fontId="15" fillId="0" borderId="2" xfId="56" applyNumberFormat="1" applyFont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2" fillId="0" borderId="0" xfId="50" applyFont="1" applyFill="1" applyBorder="1" applyAlignment="1"/>
    <xf numFmtId="0" fontId="11" fillId="0" borderId="2" xfId="50" applyFont="1" applyFill="1" applyBorder="1" applyAlignment="1"/>
    <xf numFmtId="49" fontId="12" fillId="0" borderId="2" xfId="49" applyNumberFormat="1" applyFont="1" applyFill="1" applyBorder="1" applyAlignment="1">
      <alignment horizontal="left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0" fontId="0" fillId="0" borderId="0" xfId="51" applyFont="1" applyFill="1" applyAlignment="1">
      <alignment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righ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right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20" fillId="0" borderId="30" xfId="49" applyFont="1" applyFill="1" applyBorder="1" applyAlignment="1">
      <alignment horizontal="center" vertical="center"/>
    </xf>
    <xf numFmtId="0" fontId="16" fillId="0" borderId="32" xfId="49" applyFill="1" applyBorder="1" applyAlignment="1">
      <alignment horizontal="left" vertical="center"/>
    </xf>
    <xf numFmtId="0" fontId="11" fillId="0" borderId="0" xfId="50" applyFont="1" applyFill="1" applyBorder="1" applyAlignment="1">
      <alignment horizontal="center"/>
    </xf>
    <xf numFmtId="0" fontId="11" fillId="0" borderId="2" xfId="50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25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3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6" fillId="4" borderId="2" xfId="51" applyNumberFormat="1" applyFont="1" applyFill="1" applyBorder="1" applyAlignment="1">
      <alignment horizontal="center" vertical="center"/>
    </xf>
    <xf numFmtId="49" fontId="2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177" fontId="14" fillId="0" borderId="2" xfId="56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33" fillId="0" borderId="54" xfId="49" applyFont="1" applyBorder="1" applyAlignment="1">
      <alignment horizontal="left" vertical="center" wrapText="1"/>
    </xf>
    <xf numFmtId="0" fontId="27" fillId="0" borderId="2" xfId="53" applyNumberFormat="1" applyFont="1" applyBorder="1">
      <alignment vertical="center"/>
    </xf>
    <xf numFmtId="0" fontId="22" fillId="0" borderId="29" xfId="49" applyFont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9" fontId="19" fillId="0" borderId="55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9" fontId="19" fillId="0" borderId="29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9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28" fillId="0" borderId="60" xfId="49" applyFont="1" applyFill="1" applyBorder="1" applyAlignment="1">
      <alignment horizontal="left" vertical="center"/>
    </xf>
    <xf numFmtId="0" fontId="23" fillId="0" borderId="15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9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71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625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23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000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9260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08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08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926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080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756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756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247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7560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8500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85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85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254000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069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247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247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8510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850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850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72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39065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0055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6880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36" customWidth="1"/>
    <col min="3" max="3" width="10.1666666666667" customWidth="1"/>
  </cols>
  <sheetData>
    <row r="1" ht="21" customHeight="1" spans="1:2">
      <c r="A1" s="437"/>
      <c r="B1" s="438" t="s">
        <v>0</v>
      </c>
    </row>
    <row r="2" spans="1:2">
      <c r="A2" s="10">
        <v>1</v>
      </c>
      <c r="B2" s="439" t="s">
        <v>1</v>
      </c>
    </row>
    <row r="3" spans="1:2">
      <c r="A3" s="10">
        <v>2</v>
      </c>
      <c r="B3" s="439" t="s">
        <v>2</v>
      </c>
    </row>
    <row r="4" spans="1:2">
      <c r="A4" s="10">
        <v>3</v>
      </c>
      <c r="B4" s="439" t="s">
        <v>3</v>
      </c>
    </row>
    <row r="5" spans="1:2">
      <c r="A5" s="10">
        <v>4</v>
      </c>
      <c r="B5" s="439" t="s">
        <v>4</v>
      </c>
    </row>
    <row r="6" spans="1:2">
      <c r="A6" s="10">
        <v>5</v>
      </c>
      <c r="B6" s="439" t="s">
        <v>5</v>
      </c>
    </row>
    <row r="7" spans="1:2">
      <c r="A7" s="10">
        <v>6</v>
      </c>
      <c r="B7" s="439" t="s">
        <v>6</v>
      </c>
    </row>
    <row r="8" s="435" customFormat="1" ht="15" customHeight="1" spans="1:2">
      <c r="A8" s="440">
        <v>7</v>
      </c>
      <c r="B8" s="441" t="s">
        <v>7</v>
      </c>
    </row>
    <row r="9" ht="19" customHeight="1" spans="1:2">
      <c r="A9" s="437"/>
      <c r="B9" s="442" t="s">
        <v>8</v>
      </c>
    </row>
    <row r="10" ht="16" customHeight="1" spans="1:2">
      <c r="A10" s="10">
        <v>1</v>
      </c>
      <c r="B10" s="443" t="s">
        <v>9</v>
      </c>
    </row>
    <row r="11" spans="1:2">
      <c r="A11" s="10">
        <v>2</v>
      </c>
      <c r="B11" s="439" t="s">
        <v>10</v>
      </c>
    </row>
    <row r="12" spans="1:2">
      <c r="A12" s="10">
        <v>3</v>
      </c>
      <c r="B12" s="441" t="s">
        <v>11</v>
      </c>
    </row>
    <row r="13" spans="1:2">
      <c r="A13" s="10">
        <v>4</v>
      </c>
      <c r="B13" s="439" t="s">
        <v>12</v>
      </c>
    </row>
    <row r="14" spans="1:2">
      <c r="A14" s="10">
        <v>5</v>
      </c>
      <c r="B14" s="439" t="s">
        <v>13</v>
      </c>
    </row>
    <row r="15" spans="1:2">
      <c r="A15" s="10">
        <v>6</v>
      </c>
      <c r="B15" s="439" t="s">
        <v>14</v>
      </c>
    </row>
    <row r="16" spans="1:2">
      <c r="A16" s="10">
        <v>7</v>
      </c>
      <c r="B16" s="439" t="s">
        <v>15</v>
      </c>
    </row>
    <row r="17" spans="1:2">
      <c r="A17" s="10">
        <v>8</v>
      </c>
      <c r="B17" s="439" t="s">
        <v>16</v>
      </c>
    </row>
    <row r="18" spans="1:2">
      <c r="A18" s="10">
        <v>9</v>
      </c>
      <c r="B18" s="439" t="s">
        <v>17</v>
      </c>
    </row>
    <row r="19" spans="1:2">
      <c r="A19" s="10"/>
      <c r="B19" s="439"/>
    </row>
    <row r="20" ht="20.25" spans="1:2">
      <c r="A20" s="437"/>
      <c r="B20" s="438" t="s">
        <v>18</v>
      </c>
    </row>
    <row r="21" spans="1:2">
      <c r="A21" s="10">
        <v>1</v>
      </c>
      <c r="B21" s="444" t="s">
        <v>19</v>
      </c>
    </row>
    <row r="22" spans="1:2">
      <c r="A22" s="10">
        <v>2</v>
      </c>
      <c r="B22" s="439" t="s">
        <v>20</v>
      </c>
    </row>
    <row r="23" spans="1:2">
      <c r="A23" s="10">
        <v>3</v>
      </c>
      <c r="B23" s="439" t="s">
        <v>21</v>
      </c>
    </row>
    <row r="24" spans="1:2">
      <c r="A24" s="10">
        <v>4</v>
      </c>
      <c r="B24" s="439" t="s">
        <v>22</v>
      </c>
    </row>
    <row r="25" spans="1:2">
      <c r="A25" s="10">
        <v>5</v>
      </c>
      <c r="B25" s="439" t="s">
        <v>23</v>
      </c>
    </row>
    <row r="26" spans="1:2">
      <c r="A26" s="10">
        <v>6</v>
      </c>
      <c r="B26" s="439" t="s">
        <v>24</v>
      </c>
    </row>
    <row r="27" spans="1:2">
      <c r="A27" s="10">
        <v>7</v>
      </c>
      <c r="B27" s="439" t="s">
        <v>25</v>
      </c>
    </row>
    <row r="28" spans="1:2">
      <c r="A28" s="10"/>
      <c r="B28" s="439"/>
    </row>
    <row r="29" ht="20.25" spans="1:2">
      <c r="A29" s="437"/>
      <c r="B29" s="438" t="s">
        <v>26</v>
      </c>
    </row>
    <row r="30" spans="1:2">
      <c r="A30" s="10">
        <v>1</v>
      </c>
      <c r="B30" s="444" t="s">
        <v>27</v>
      </c>
    </row>
    <row r="31" spans="1:2">
      <c r="A31" s="10">
        <v>2</v>
      </c>
      <c r="B31" s="439" t="s">
        <v>28</v>
      </c>
    </row>
    <row r="32" spans="1:2">
      <c r="A32" s="10">
        <v>3</v>
      </c>
      <c r="B32" s="439" t="s">
        <v>29</v>
      </c>
    </row>
    <row r="33" ht="28.5" spans="1:2">
      <c r="A33" s="10">
        <v>4</v>
      </c>
      <c r="B33" s="439" t="s">
        <v>30</v>
      </c>
    </row>
    <row r="34" spans="1:2">
      <c r="A34" s="10">
        <v>5</v>
      </c>
      <c r="B34" s="439" t="s">
        <v>31</v>
      </c>
    </row>
    <row r="35" spans="1:2">
      <c r="A35" s="10">
        <v>6</v>
      </c>
      <c r="B35" s="439" t="s">
        <v>32</v>
      </c>
    </row>
    <row r="36" spans="1:2">
      <c r="A36" s="10">
        <v>7</v>
      </c>
      <c r="B36" s="439" t="s">
        <v>33</v>
      </c>
    </row>
    <row r="37" spans="1:2">
      <c r="A37" s="10"/>
      <c r="B37" s="439"/>
    </row>
    <row r="39" spans="1:2">
      <c r="A39" s="445" t="s">
        <v>34</v>
      </c>
      <c r="B39" s="4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80" zoomScaleNormal="80" workbookViewId="0">
      <selection activeCell="L21" sqref="L21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4" customWidth="1"/>
    <col min="10" max="10" width="16.5" style="55" customWidth="1"/>
    <col min="11" max="11" width="17" style="55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s="53" customFormat="1" ht="19.5" customHeight="1" spans="1:15">
      <c r="A1" s="56" t="s">
        <v>148</v>
      </c>
      <c r="B1" s="56"/>
      <c r="C1" s="56"/>
      <c r="D1" s="56"/>
      <c r="E1" s="56"/>
      <c r="F1" s="56"/>
      <c r="G1" s="56"/>
      <c r="H1" s="56"/>
      <c r="I1" s="74"/>
      <c r="J1" s="56"/>
      <c r="K1" s="56"/>
      <c r="L1" s="56"/>
      <c r="M1" s="56"/>
      <c r="N1" s="56"/>
      <c r="O1" s="56"/>
    </row>
    <row r="2" s="53" customFormat="1" ht="19.5" customHeight="1" spans="1:15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75"/>
      <c r="J2" s="76" t="s">
        <v>57</v>
      </c>
      <c r="K2" s="58" t="s">
        <v>149</v>
      </c>
      <c r="L2" s="58"/>
      <c r="M2" s="58"/>
      <c r="N2" s="58"/>
      <c r="O2" s="58"/>
    </row>
    <row r="3" s="53" customFormat="1" ht="19.5" customHeight="1" spans="1:15">
      <c r="A3" s="60" t="s">
        <v>150</v>
      </c>
      <c r="B3" s="61" t="s">
        <v>151</v>
      </c>
      <c r="C3" s="61"/>
      <c r="D3" s="61"/>
      <c r="E3" s="61"/>
      <c r="F3" s="61"/>
      <c r="G3" s="61"/>
      <c r="H3" s="61"/>
      <c r="I3" s="75"/>
      <c r="J3" s="77" t="s">
        <v>152</v>
      </c>
      <c r="K3" s="77"/>
      <c r="L3" s="77"/>
      <c r="M3" s="77"/>
      <c r="N3" s="77"/>
      <c r="O3" s="77"/>
    </row>
    <row r="4" s="53" customFormat="1" ht="19.5" customHeight="1" spans="1:15">
      <c r="A4" s="62"/>
      <c r="B4" s="63" t="s">
        <v>153</v>
      </c>
      <c r="C4" s="64" t="s">
        <v>110</v>
      </c>
      <c r="D4" s="65" t="s">
        <v>111</v>
      </c>
      <c r="E4" s="64" t="s">
        <v>112</v>
      </c>
      <c r="F4" s="64" t="s">
        <v>113</v>
      </c>
      <c r="G4" s="64" t="s">
        <v>114</v>
      </c>
      <c r="H4" s="64" t="s">
        <v>115</v>
      </c>
      <c r="I4" s="75"/>
      <c r="J4" s="64" t="s">
        <v>110</v>
      </c>
      <c r="K4" s="65" t="s">
        <v>111</v>
      </c>
      <c r="L4" s="64" t="s">
        <v>112</v>
      </c>
      <c r="M4" s="64" t="s">
        <v>113</v>
      </c>
      <c r="N4" s="64" t="s">
        <v>114</v>
      </c>
      <c r="O4" s="78"/>
    </row>
    <row r="5" s="53" customFormat="1" ht="19.5" customHeight="1" spans="1:15">
      <c r="A5" s="66"/>
      <c r="B5" s="64" t="s">
        <v>156</v>
      </c>
      <c r="C5" s="64" t="s">
        <v>157</v>
      </c>
      <c r="D5" s="65" t="s">
        <v>158</v>
      </c>
      <c r="E5" s="67" t="s">
        <v>159</v>
      </c>
      <c r="F5" s="67" t="s">
        <v>160</v>
      </c>
      <c r="G5" s="67" t="s">
        <v>161</v>
      </c>
      <c r="H5" s="67" t="s">
        <v>162</v>
      </c>
      <c r="I5" s="75"/>
      <c r="J5" s="64" t="s">
        <v>157</v>
      </c>
      <c r="K5" s="65" t="s">
        <v>158</v>
      </c>
      <c r="L5" s="67" t="s">
        <v>159</v>
      </c>
      <c r="M5" s="67" t="s">
        <v>160</v>
      </c>
      <c r="N5" s="67" t="s">
        <v>161</v>
      </c>
      <c r="O5" s="79"/>
    </row>
    <row r="6" s="53" customFormat="1" ht="19.5" customHeight="1" spans="1:15">
      <c r="A6" s="68" t="s">
        <v>164</v>
      </c>
      <c r="B6" s="69"/>
      <c r="C6" s="69">
        <f>D6-2</f>
        <v>51</v>
      </c>
      <c r="D6" s="70">
        <f>65-12</f>
        <v>53</v>
      </c>
      <c r="E6" s="71">
        <f>D6+2</f>
        <v>55</v>
      </c>
      <c r="F6" s="69">
        <f>E6+2</f>
        <v>57</v>
      </c>
      <c r="G6" s="69">
        <f>F6+1</f>
        <v>58</v>
      </c>
      <c r="H6" s="69"/>
      <c r="I6" s="75"/>
      <c r="J6" s="71" t="s">
        <v>187</v>
      </c>
      <c r="K6" s="80" t="s">
        <v>242</v>
      </c>
      <c r="L6" s="80" t="s">
        <v>243</v>
      </c>
      <c r="M6" s="80" t="s">
        <v>318</v>
      </c>
      <c r="N6" s="80" t="s">
        <v>390</v>
      </c>
      <c r="O6" s="79"/>
    </row>
    <row r="7" s="53" customFormat="1" ht="19.5" customHeight="1" spans="1:15">
      <c r="A7" s="68" t="s">
        <v>170</v>
      </c>
      <c r="B7" s="69"/>
      <c r="C7" s="69">
        <f>D7-4</f>
        <v>100</v>
      </c>
      <c r="D7" s="70">
        <v>104</v>
      </c>
      <c r="E7" s="71">
        <f>D7+4</f>
        <v>108</v>
      </c>
      <c r="F7" s="69">
        <f>E7+4</f>
        <v>112</v>
      </c>
      <c r="G7" s="69">
        <f>F7+6</f>
        <v>118</v>
      </c>
      <c r="H7" s="69"/>
      <c r="I7" s="75"/>
      <c r="J7" s="71" t="s">
        <v>317</v>
      </c>
      <c r="K7" s="80" t="s">
        <v>391</v>
      </c>
      <c r="L7" s="80" t="s">
        <v>391</v>
      </c>
      <c r="M7" s="80" t="s">
        <v>392</v>
      </c>
      <c r="N7" s="80" t="s">
        <v>391</v>
      </c>
      <c r="O7" s="79"/>
    </row>
    <row r="8" s="53" customFormat="1" ht="19.5" customHeight="1" spans="1:15">
      <c r="A8" s="68" t="s">
        <v>173</v>
      </c>
      <c r="B8" s="69"/>
      <c r="C8" s="69">
        <f>D8-4</f>
        <v>96</v>
      </c>
      <c r="D8" s="70">
        <v>100</v>
      </c>
      <c r="E8" s="71">
        <f>D8+4</f>
        <v>104</v>
      </c>
      <c r="F8" s="69">
        <f>E8+5</f>
        <v>109</v>
      </c>
      <c r="G8" s="69">
        <f>F8+6</f>
        <v>115</v>
      </c>
      <c r="H8" s="69"/>
      <c r="I8" s="75"/>
      <c r="J8" s="71" t="s">
        <v>317</v>
      </c>
      <c r="K8" s="80" t="s">
        <v>252</v>
      </c>
      <c r="L8" s="80" t="s">
        <v>252</v>
      </c>
      <c r="M8" s="80" t="s">
        <v>392</v>
      </c>
      <c r="N8" s="80" t="s">
        <v>253</v>
      </c>
      <c r="O8" s="79"/>
    </row>
    <row r="9" s="53" customFormat="1" ht="19.5" customHeight="1" spans="1:15">
      <c r="A9" s="68" t="s">
        <v>175</v>
      </c>
      <c r="B9" s="69"/>
      <c r="C9" s="69">
        <f>D9-4</f>
        <v>98</v>
      </c>
      <c r="D9" s="70">
        <v>102</v>
      </c>
      <c r="E9" s="71">
        <f>D9+4</f>
        <v>106</v>
      </c>
      <c r="F9" s="69">
        <f>E9+5</f>
        <v>111</v>
      </c>
      <c r="G9" s="69">
        <f>F9+6</f>
        <v>117</v>
      </c>
      <c r="H9" s="69"/>
      <c r="I9" s="75"/>
      <c r="J9" s="71" t="s">
        <v>318</v>
      </c>
      <c r="K9" s="80" t="s">
        <v>393</v>
      </c>
      <c r="L9" s="80" t="s">
        <v>394</v>
      </c>
      <c r="M9" s="80" t="s">
        <v>319</v>
      </c>
      <c r="N9" s="80" t="s">
        <v>395</v>
      </c>
      <c r="O9" s="79"/>
    </row>
    <row r="10" s="53" customFormat="1" ht="19.5" customHeight="1" spans="1:15">
      <c r="A10" s="68" t="s">
        <v>167</v>
      </c>
      <c r="B10" s="69"/>
      <c r="C10" s="69">
        <f>D10-1.8</f>
        <v>42.2</v>
      </c>
      <c r="D10" s="70">
        <v>44</v>
      </c>
      <c r="E10" s="71">
        <f>D10+1.8</f>
        <v>45.8</v>
      </c>
      <c r="F10" s="69">
        <f>E10+1.8</f>
        <v>47.6</v>
      </c>
      <c r="G10" s="69">
        <f>F10+2</f>
        <v>49.6</v>
      </c>
      <c r="H10" s="69"/>
      <c r="I10" s="75"/>
      <c r="J10" s="71" t="s">
        <v>396</v>
      </c>
      <c r="K10" s="80" t="s">
        <v>390</v>
      </c>
      <c r="L10" s="80" t="s">
        <v>397</v>
      </c>
      <c r="M10" s="80" t="s">
        <v>169</v>
      </c>
      <c r="N10" s="80" t="s">
        <v>398</v>
      </c>
      <c r="O10" s="79"/>
    </row>
    <row r="11" s="53" customFormat="1" ht="19.5" customHeight="1" spans="1:15">
      <c r="A11" s="68" t="s">
        <v>178</v>
      </c>
      <c r="B11" s="69"/>
      <c r="C11" s="69">
        <f>D11-0.6</f>
        <v>55.9</v>
      </c>
      <c r="D11" s="70">
        <f>60.5-4</f>
        <v>56.5</v>
      </c>
      <c r="E11" s="71">
        <f>D11+0.6</f>
        <v>57.1</v>
      </c>
      <c r="F11" s="69">
        <f>E11+0.6</f>
        <v>57.7</v>
      </c>
      <c r="G11" s="69">
        <f>F11+0.1</f>
        <v>57.8</v>
      </c>
      <c r="H11" s="69"/>
      <c r="I11" s="75"/>
      <c r="J11" s="71" t="s">
        <v>399</v>
      </c>
      <c r="K11" s="80" t="s">
        <v>400</v>
      </c>
      <c r="L11" s="80" t="s">
        <v>401</v>
      </c>
      <c r="M11" s="80" t="s">
        <v>402</v>
      </c>
      <c r="N11" s="80" t="s">
        <v>403</v>
      </c>
      <c r="O11" s="79"/>
    </row>
    <row r="12" s="53" customFormat="1" ht="19.5" customHeight="1" spans="1:15">
      <c r="A12" s="68" t="s">
        <v>180</v>
      </c>
      <c r="B12" s="69"/>
      <c r="C12" s="69">
        <f>D12-0.8</f>
        <v>18.7</v>
      </c>
      <c r="D12" s="70">
        <v>19.5</v>
      </c>
      <c r="E12" s="71">
        <f>D12+0.8</f>
        <v>20.3</v>
      </c>
      <c r="F12" s="69">
        <f>E12+0.8</f>
        <v>21.1</v>
      </c>
      <c r="G12" s="69">
        <f>F12+1.1</f>
        <v>22.2</v>
      </c>
      <c r="H12" s="69"/>
      <c r="I12" s="75"/>
      <c r="J12" s="71" t="s">
        <v>184</v>
      </c>
      <c r="K12" s="80" t="s">
        <v>394</v>
      </c>
      <c r="L12" s="80" t="s">
        <v>404</v>
      </c>
      <c r="M12" s="80" t="s">
        <v>169</v>
      </c>
      <c r="N12" s="80" t="s">
        <v>405</v>
      </c>
      <c r="O12" s="79"/>
    </row>
    <row r="13" s="53" customFormat="1" ht="19.5" customHeight="1" spans="1:15">
      <c r="A13" s="68" t="s">
        <v>182</v>
      </c>
      <c r="B13" s="69"/>
      <c r="C13" s="69">
        <f>D13-0.6</f>
        <v>14.4</v>
      </c>
      <c r="D13" s="70">
        <v>15</v>
      </c>
      <c r="E13" s="71">
        <f>D13+0.6</f>
        <v>15.6</v>
      </c>
      <c r="F13" s="69">
        <f>E13+0.6</f>
        <v>16.2</v>
      </c>
      <c r="G13" s="69">
        <f>F13+0.95</f>
        <v>17.15</v>
      </c>
      <c r="H13" s="69"/>
      <c r="I13" s="75"/>
      <c r="J13" s="71" t="s">
        <v>399</v>
      </c>
      <c r="K13" s="80" t="s">
        <v>406</v>
      </c>
      <c r="L13" s="80" t="s">
        <v>407</v>
      </c>
      <c r="M13" s="80" t="s">
        <v>172</v>
      </c>
      <c r="N13" s="80" t="s">
        <v>408</v>
      </c>
      <c r="O13" s="81"/>
    </row>
    <row r="14" s="53" customFormat="1" ht="19.5" customHeight="1" spans="1:15">
      <c r="A14" s="68" t="s">
        <v>185</v>
      </c>
      <c r="B14" s="69"/>
      <c r="C14" s="69">
        <f>D14-0.4</f>
        <v>9.6</v>
      </c>
      <c r="D14" s="70">
        <v>10</v>
      </c>
      <c r="E14" s="71">
        <f>D14+0.4</f>
        <v>10.4</v>
      </c>
      <c r="F14" s="69">
        <f>E14+0.4</f>
        <v>10.8</v>
      </c>
      <c r="G14" s="69">
        <f>F14+0.6</f>
        <v>11.4</v>
      </c>
      <c r="H14" s="69"/>
      <c r="I14" s="75"/>
      <c r="J14" s="71" t="s">
        <v>169</v>
      </c>
      <c r="K14" s="80" t="s">
        <v>409</v>
      </c>
      <c r="L14" s="80" t="s">
        <v>408</v>
      </c>
      <c r="M14" s="80" t="s">
        <v>187</v>
      </c>
      <c r="N14" s="80" t="s">
        <v>408</v>
      </c>
      <c r="O14" s="82"/>
    </row>
    <row r="15" s="53" customFormat="1" ht="14.25" spans="1:15">
      <c r="A15" s="72" t="s">
        <v>188</v>
      </c>
      <c r="D15" s="73"/>
      <c r="E15" s="73"/>
      <c r="F15" s="73"/>
      <c r="G15" s="73"/>
      <c r="H15" s="73"/>
      <c r="I15" s="83"/>
      <c r="J15" s="84"/>
      <c r="K15" s="84"/>
      <c r="L15" s="73"/>
      <c r="M15" s="73"/>
      <c r="N15" s="73"/>
      <c r="O15" s="73"/>
    </row>
    <row r="16" s="53" customFormat="1" ht="14.25" spans="1:15">
      <c r="A16" s="53" t="s">
        <v>189</v>
      </c>
      <c r="B16" s="53"/>
      <c r="C16" s="53"/>
      <c r="D16" s="73"/>
      <c r="E16" s="73"/>
      <c r="F16" s="73"/>
      <c r="G16" s="73"/>
      <c r="H16" s="73"/>
      <c r="I16" s="83"/>
      <c r="J16" s="84"/>
      <c r="K16" s="84"/>
      <c r="L16" s="73"/>
      <c r="M16" s="73"/>
      <c r="N16" s="73"/>
      <c r="O16" s="73"/>
    </row>
    <row r="17" s="53" customFormat="1" ht="14.25" spans="1:14">
      <c r="A17" s="73"/>
      <c r="B17" s="73"/>
      <c r="C17" s="73"/>
      <c r="D17" s="73"/>
      <c r="E17" s="73"/>
      <c r="F17" s="73"/>
      <c r="G17" s="73"/>
      <c r="H17" s="73"/>
      <c r="I17" s="83"/>
      <c r="J17" s="85" t="s">
        <v>410</v>
      </c>
      <c r="K17" s="85"/>
      <c r="L17" s="72" t="s">
        <v>191</v>
      </c>
      <c r="M17" s="72"/>
      <c r="N17" s="72" t="s">
        <v>192</v>
      </c>
    </row>
  </sheetData>
  <mergeCells count="1"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G29" sqref="G29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412</v>
      </c>
      <c r="B2" s="5" t="s">
        <v>413</v>
      </c>
      <c r="C2" s="5" t="s">
        <v>414</v>
      </c>
      <c r="D2" s="5" t="s">
        <v>415</v>
      </c>
      <c r="E2" s="5" t="s">
        <v>416</v>
      </c>
      <c r="F2" s="5" t="s">
        <v>417</v>
      </c>
      <c r="G2" s="5" t="s">
        <v>418</v>
      </c>
      <c r="H2" s="5" t="s">
        <v>419</v>
      </c>
      <c r="I2" s="4" t="s">
        <v>420</v>
      </c>
      <c r="J2" s="4" t="s">
        <v>421</v>
      </c>
      <c r="K2" s="4" t="s">
        <v>422</v>
      </c>
      <c r="L2" s="4" t="s">
        <v>423</v>
      </c>
      <c r="M2" s="4" t="s">
        <v>424</v>
      </c>
      <c r="N2" s="47" t="s">
        <v>425</v>
      </c>
      <c r="O2" s="5" t="s">
        <v>426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427</v>
      </c>
      <c r="J3" s="4" t="s">
        <v>427</v>
      </c>
      <c r="K3" s="4" t="s">
        <v>427</v>
      </c>
      <c r="L3" s="4" t="s">
        <v>427</v>
      </c>
      <c r="M3" s="4" t="s">
        <v>427</v>
      </c>
      <c r="N3" s="48"/>
      <c r="O3" s="21"/>
    </row>
    <row r="4" s="45" customFormat="1" spans="1:16">
      <c r="A4" s="7">
        <v>1</v>
      </c>
      <c r="B4" s="8">
        <v>25020602</v>
      </c>
      <c r="C4" s="7" t="s">
        <v>428</v>
      </c>
      <c r="D4" s="7" t="s">
        <v>429</v>
      </c>
      <c r="E4" s="7" t="s">
        <v>430</v>
      </c>
      <c r="F4" s="7" t="s">
        <v>431</v>
      </c>
      <c r="G4" s="7" t="s">
        <v>432</v>
      </c>
      <c r="H4" s="9"/>
      <c r="I4" s="9">
        <v>2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433</v>
      </c>
      <c r="P4" s="50"/>
    </row>
    <row r="5" s="45" customFormat="1" spans="1:16">
      <c r="A5" s="7">
        <v>2</v>
      </c>
      <c r="B5" s="8">
        <v>25041393</v>
      </c>
      <c r="C5" s="7" t="s">
        <v>428</v>
      </c>
      <c r="D5" s="7" t="s">
        <v>434</v>
      </c>
      <c r="E5" s="7" t="s">
        <v>430</v>
      </c>
      <c r="F5" s="7" t="s">
        <v>431</v>
      </c>
      <c r="G5" s="7" t="s">
        <v>432</v>
      </c>
      <c r="H5" s="9"/>
      <c r="I5" s="9">
        <v>0</v>
      </c>
      <c r="J5" s="9">
        <v>0</v>
      </c>
      <c r="K5" s="9">
        <v>0</v>
      </c>
      <c r="L5" s="9">
        <v>0</v>
      </c>
      <c r="M5" s="9">
        <v>0</v>
      </c>
      <c r="N5" s="49"/>
      <c r="O5" s="7" t="s">
        <v>433</v>
      </c>
      <c r="P5" s="50"/>
    </row>
    <row r="6" s="45" customFormat="1" spans="1:16">
      <c r="A6" s="7">
        <v>3</v>
      </c>
      <c r="B6" s="8" t="s">
        <v>435</v>
      </c>
      <c r="C6" s="7" t="s">
        <v>428</v>
      </c>
      <c r="D6" s="7" t="s">
        <v>434</v>
      </c>
      <c r="E6" s="7" t="s">
        <v>430</v>
      </c>
      <c r="F6" s="7" t="s">
        <v>431</v>
      </c>
      <c r="G6" s="7" t="s">
        <v>432</v>
      </c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49"/>
      <c r="O6" s="7" t="s">
        <v>433</v>
      </c>
      <c r="P6" s="50"/>
    </row>
    <row r="7" s="45" customFormat="1" spans="1:16">
      <c r="A7" s="7">
        <v>4</v>
      </c>
      <c r="B7" s="8" t="s">
        <v>436</v>
      </c>
      <c r="C7" s="7" t="s">
        <v>437</v>
      </c>
      <c r="D7" s="7" t="s">
        <v>429</v>
      </c>
      <c r="E7" s="7" t="s">
        <v>430</v>
      </c>
      <c r="F7" s="7" t="s">
        <v>431</v>
      </c>
      <c r="G7" s="7" t="s">
        <v>432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49"/>
      <c r="O7" s="7" t="s">
        <v>433</v>
      </c>
      <c r="P7" s="50"/>
    </row>
    <row r="8" s="45" customFormat="1" spans="1:16">
      <c r="A8" s="7">
        <v>5</v>
      </c>
      <c r="B8" s="8">
        <v>25020604</v>
      </c>
      <c r="C8" s="7" t="s">
        <v>437</v>
      </c>
      <c r="D8" s="7" t="s">
        <v>434</v>
      </c>
      <c r="E8" s="7" t="s">
        <v>430</v>
      </c>
      <c r="F8" s="7" t="s">
        <v>431</v>
      </c>
      <c r="G8" s="7" t="s">
        <v>432</v>
      </c>
      <c r="H8" s="9"/>
      <c r="I8" s="9">
        <v>1</v>
      </c>
      <c r="J8" s="9">
        <v>0</v>
      </c>
      <c r="K8" s="9">
        <v>0</v>
      </c>
      <c r="L8" s="9">
        <v>0</v>
      </c>
      <c r="M8" s="9">
        <v>0</v>
      </c>
      <c r="N8" s="49"/>
      <c r="O8" s="7" t="s">
        <v>433</v>
      </c>
      <c r="P8" s="50"/>
    </row>
    <row r="9" s="45" customFormat="1" spans="1:16">
      <c r="A9" s="7">
        <v>6</v>
      </c>
      <c r="B9" s="8">
        <v>4822</v>
      </c>
      <c r="C9" s="7" t="s">
        <v>438</v>
      </c>
      <c r="D9" s="7" t="s">
        <v>439</v>
      </c>
      <c r="E9" s="7" t="s">
        <v>430</v>
      </c>
      <c r="F9" s="7" t="s">
        <v>431</v>
      </c>
      <c r="G9" s="7" t="s">
        <v>432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49"/>
      <c r="O9" s="7" t="s">
        <v>433</v>
      </c>
      <c r="P9" s="5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51"/>
      <c r="O11" s="10"/>
    </row>
    <row r="12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51"/>
      <c r="O12" s="10"/>
    </row>
    <row r="13" s="2" customFormat="1" ht="18.75" spans="1:15">
      <c r="A13" s="11" t="s">
        <v>440</v>
      </c>
      <c r="B13" s="12"/>
      <c r="C13" s="12"/>
      <c r="D13" s="13"/>
      <c r="E13" s="14"/>
      <c r="F13" s="30"/>
      <c r="G13" s="30"/>
      <c r="H13" s="30"/>
      <c r="I13" s="15"/>
      <c r="J13" s="11" t="s">
        <v>441</v>
      </c>
      <c r="K13" s="12"/>
      <c r="L13" s="12"/>
      <c r="M13" s="13"/>
      <c r="N13" s="52"/>
      <c r="O13" s="19"/>
    </row>
    <row r="14" ht="33" customHeight="1" spans="1:15">
      <c r="A14" s="16" t="s">
        <v>442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15" sqref="K1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412</v>
      </c>
      <c r="B2" s="5" t="s">
        <v>417</v>
      </c>
      <c r="C2" s="5" t="s">
        <v>413</v>
      </c>
      <c r="D2" s="5" t="s">
        <v>414</v>
      </c>
      <c r="E2" s="5" t="s">
        <v>415</v>
      </c>
      <c r="F2" s="5" t="s">
        <v>416</v>
      </c>
      <c r="G2" s="4" t="s">
        <v>444</v>
      </c>
      <c r="H2" s="4"/>
      <c r="I2" s="4" t="s">
        <v>445</v>
      </c>
      <c r="J2" s="4"/>
      <c r="K2" s="20" t="s">
        <v>446</v>
      </c>
      <c r="L2" s="42" t="s">
        <v>447</v>
      </c>
      <c r="M2" s="23" t="s">
        <v>448</v>
      </c>
    </row>
    <row r="3" s="1" customFormat="1" ht="16.5" spans="1:13">
      <c r="A3" s="4"/>
      <c r="B3" s="21"/>
      <c r="C3" s="21"/>
      <c r="D3" s="21"/>
      <c r="E3" s="21"/>
      <c r="F3" s="21"/>
      <c r="G3" s="4" t="s">
        <v>449</v>
      </c>
      <c r="H3" s="4" t="s">
        <v>450</v>
      </c>
      <c r="I3" s="4" t="s">
        <v>449</v>
      </c>
      <c r="J3" s="4" t="s">
        <v>450</v>
      </c>
      <c r="K3" s="22"/>
      <c r="L3" s="43"/>
      <c r="M3" s="24"/>
    </row>
    <row r="4" spans="1:13">
      <c r="A4" s="6">
        <v>2</v>
      </c>
      <c r="B4" s="7" t="s">
        <v>149</v>
      </c>
      <c r="C4" s="8">
        <v>25020602</v>
      </c>
      <c r="D4" s="7" t="s">
        <v>428</v>
      </c>
      <c r="E4" s="7" t="s">
        <v>451</v>
      </c>
      <c r="F4" s="7"/>
      <c r="G4" s="41">
        <v>1</v>
      </c>
      <c r="H4" s="41">
        <v>0</v>
      </c>
      <c r="I4" s="41">
        <v>1.5</v>
      </c>
      <c r="J4" s="41">
        <v>1</v>
      </c>
      <c r="K4" s="9" t="s">
        <v>452</v>
      </c>
      <c r="L4" s="9" t="s">
        <v>433</v>
      </c>
      <c r="M4" s="9" t="s">
        <v>433</v>
      </c>
    </row>
    <row r="5" spans="1:13">
      <c r="A5" s="6">
        <v>4</v>
      </c>
      <c r="B5" s="7" t="s">
        <v>149</v>
      </c>
      <c r="C5" s="8" t="s">
        <v>435</v>
      </c>
      <c r="D5" s="7" t="s">
        <v>428</v>
      </c>
      <c r="E5" s="7" t="s">
        <v>453</v>
      </c>
      <c r="F5" s="7"/>
      <c r="G5" s="41">
        <v>1</v>
      </c>
      <c r="H5" s="41">
        <v>0.5</v>
      </c>
      <c r="I5" s="41">
        <v>2.5</v>
      </c>
      <c r="J5" s="41">
        <v>2</v>
      </c>
      <c r="K5" s="9" t="s">
        <v>454</v>
      </c>
      <c r="L5" s="9" t="s">
        <v>433</v>
      </c>
      <c r="M5" s="9" t="s">
        <v>433</v>
      </c>
    </row>
    <row r="6" spans="1:13">
      <c r="A6" s="6"/>
      <c r="B6" s="7"/>
      <c r="C6" s="8"/>
      <c r="D6" s="7"/>
      <c r="E6" s="7"/>
      <c r="F6" s="7"/>
      <c r="G6" s="10"/>
      <c r="H6" s="10"/>
      <c r="I6" s="10"/>
      <c r="J6" s="10"/>
      <c r="K6" s="10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455</v>
      </c>
      <c r="B10" s="12"/>
      <c r="C10" s="12"/>
      <c r="D10" s="12"/>
      <c r="E10" s="13"/>
      <c r="F10" s="14"/>
      <c r="G10" s="15"/>
      <c r="H10" s="11" t="s">
        <v>441</v>
      </c>
      <c r="I10" s="12"/>
      <c r="J10" s="12"/>
      <c r="K10" s="13"/>
      <c r="L10" s="44"/>
      <c r="M10" s="19"/>
    </row>
    <row r="11" ht="32" customHeight="1" spans="1:13">
      <c r="A11" s="16" t="s">
        <v>456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L5:L6 M1:M3 M5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458</v>
      </c>
      <c r="B2" s="5" t="s">
        <v>417</v>
      </c>
      <c r="C2" s="5" t="s">
        <v>413</v>
      </c>
      <c r="D2" s="5" t="s">
        <v>414</v>
      </c>
      <c r="E2" s="5" t="s">
        <v>415</v>
      </c>
      <c r="F2" s="5" t="s">
        <v>416</v>
      </c>
      <c r="G2" s="31" t="s">
        <v>459</v>
      </c>
      <c r="H2" s="32"/>
      <c r="I2" s="39"/>
      <c r="J2" s="31" t="s">
        <v>460</v>
      </c>
      <c r="K2" s="32"/>
      <c r="L2" s="39"/>
      <c r="M2" s="31" t="s">
        <v>461</v>
      </c>
      <c r="N2" s="32"/>
      <c r="O2" s="39"/>
      <c r="P2" s="31" t="s">
        <v>462</v>
      </c>
      <c r="Q2" s="32"/>
      <c r="R2" s="39"/>
      <c r="S2" s="32" t="s">
        <v>463</v>
      </c>
      <c r="T2" s="32"/>
      <c r="U2" s="39"/>
      <c r="V2" s="26" t="s">
        <v>464</v>
      </c>
      <c r="W2" s="26" t="s">
        <v>426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465</v>
      </c>
      <c r="H3" s="4" t="s">
        <v>67</v>
      </c>
      <c r="I3" s="4" t="s">
        <v>417</v>
      </c>
      <c r="J3" s="4" t="s">
        <v>465</v>
      </c>
      <c r="K3" s="4" t="s">
        <v>67</v>
      </c>
      <c r="L3" s="4" t="s">
        <v>417</v>
      </c>
      <c r="M3" s="4" t="s">
        <v>465</v>
      </c>
      <c r="N3" s="4" t="s">
        <v>67</v>
      </c>
      <c r="O3" s="4" t="s">
        <v>417</v>
      </c>
      <c r="P3" s="4" t="s">
        <v>465</v>
      </c>
      <c r="Q3" s="4" t="s">
        <v>67</v>
      </c>
      <c r="R3" s="4" t="s">
        <v>417</v>
      </c>
      <c r="S3" s="4" t="s">
        <v>465</v>
      </c>
      <c r="T3" s="4" t="s">
        <v>67</v>
      </c>
      <c r="U3" s="4" t="s">
        <v>417</v>
      </c>
      <c r="V3" s="40"/>
      <c r="W3" s="40"/>
    </row>
    <row r="4" spans="1:23">
      <c r="A4" s="34" t="s">
        <v>466</v>
      </c>
      <c r="B4" s="35" t="s">
        <v>431</v>
      </c>
      <c r="C4" s="35">
        <v>25020603</v>
      </c>
      <c r="D4" s="7" t="s">
        <v>428</v>
      </c>
      <c r="E4" s="35" t="s">
        <v>451</v>
      </c>
      <c r="F4" s="35" t="s">
        <v>62</v>
      </c>
      <c r="G4" s="18" t="s">
        <v>438</v>
      </c>
      <c r="H4" s="18" t="s">
        <v>467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468</v>
      </c>
      <c r="H5" s="32"/>
      <c r="I5" s="39"/>
      <c r="J5" s="31" t="s">
        <v>469</v>
      </c>
      <c r="K5" s="32"/>
      <c r="L5" s="39"/>
      <c r="M5" s="31" t="s">
        <v>470</v>
      </c>
      <c r="N5" s="32"/>
      <c r="O5" s="39"/>
      <c r="P5" s="31" t="s">
        <v>471</v>
      </c>
      <c r="Q5" s="32"/>
      <c r="R5" s="39"/>
      <c r="S5" s="32" t="s">
        <v>472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465</v>
      </c>
      <c r="H6" s="4" t="s">
        <v>67</v>
      </c>
      <c r="I6" s="4" t="s">
        <v>417</v>
      </c>
      <c r="J6" s="4" t="s">
        <v>465</v>
      </c>
      <c r="K6" s="4" t="s">
        <v>67</v>
      </c>
      <c r="L6" s="4" t="s">
        <v>417</v>
      </c>
      <c r="M6" s="4" t="s">
        <v>465</v>
      </c>
      <c r="N6" s="4" t="s">
        <v>67</v>
      </c>
      <c r="O6" s="4" t="s">
        <v>417</v>
      </c>
      <c r="P6" s="4" t="s">
        <v>465</v>
      </c>
      <c r="Q6" s="4" t="s">
        <v>67</v>
      </c>
      <c r="R6" s="4" t="s">
        <v>417</v>
      </c>
      <c r="S6" s="4" t="s">
        <v>465</v>
      </c>
      <c r="T6" s="4" t="s">
        <v>67</v>
      </c>
      <c r="U6" s="4" t="s">
        <v>417</v>
      </c>
      <c r="V6" s="18"/>
      <c r="W6" s="18"/>
    </row>
    <row r="7" spans="1:23">
      <c r="A7" s="37"/>
      <c r="B7" s="35" t="s">
        <v>431</v>
      </c>
      <c r="C7" s="35">
        <v>25020605</v>
      </c>
      <c r="D7" s="7" t="s">
        <v>428</v>
      </c>
      <c r="E7" s="35" t="s">
        <v>453</v>
      </c>
      <c r="F7" s="35" t="s">
        <v>62</v>
      </c>
      <c r="G7" s="18" t="s">
        <v>438</v>
      </c>
      <c r="H7" s="18" t="s">
        <v>467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473</v>
      </c>
      <c r="B11" s="12"/>
      <c r="C11" s="12"/>
      <c r="D11" s="12"/>
      <c r="E11" s="13"/>
      <c r="F11" s="14"/>
      <c r="G11" s="15"/>
      <c r="H11" s="30"/>
      <c r="I11" s="30"/>
      <c r="J11" s="11" t="s">
        <v>474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475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22" sqref="E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477</v>
      </c>
      <c r="B2" s="26" t="s">
        <v>413</v>
      </c>
      <c r="C2" s="26" t="s">
        <v>414</v>
      </c>
      <c r="D2" s="26" t="s">
        <v>415</v>
      </c>
      <c r="E2" s="26" t="s">
        <v>416</v>
      </c>
      <c r="F2" s="26" t="s">
        <v>417</v>
      </c>
      <c r="G2" s="25" t="s">
        <v>478</v>
      </c>
      <c r="H2" s="25" t="s">
        <v>479</v>
      </c>
      <c r="I2" s="25" t="s">
        <v>480</v>
      </c>
      <c r="J2" s="25" t="s">
        <v>479</v>
      </c>
      <c r="K2" s="25" t="s">
        <v>481</v>
      </c>
      <c r="L2" s="25" t="s">
        <v>479</v>
      </c>
      <c r="M2" s="26" t="s">
        <v>464</v>
      </c>
      <c r="N2" s="26" t="s">
        <v>426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477</v>
      </c>
      <c r="B4" s="28" t="s">
        <v>482</v>
      </c>
      <c r="C4" s="28" t="s">
        <v>465</v>
      </c>
      <c r="D4" s="28" t="s">
        <v>415</v>
      </c>
      <c r="E4" s="26" t="s">
        <v>416</v>
      </c>
      <c r="F4" s="26" t="s">
        <v>417</v>
      </c>
      <c r="G4" s="25" t="s">
        <v>478</v>
      </c>
      <c r="H4" s="25" t="s">
        <v>479</v>
      </c>
      <c r="I4" s="25" t="s">
        <v>480</v>
      </c>
      <c r="J4" s="25" t="s">
        <v>479</v>
      </c>
      <c r="K4" s="25" t="s">
        <v>481</v>
      </c>
      <c r="L4" s="25" t="s">
        <v>479</v>
      </c>
      <c r="M4" s="26" t="s">
        <v>464</v>
      </c>
      <c r="N4" s="26" t="s">
        <v>426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483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484</v>
      </c>
      <c r="B11" s="12"/>
      <c r="C11" s="12"/>
      <c r="D11" s="13"/>
      <c r="E11" s="14"/>
      <c r="F11" s="30"/>
      <c r="G11" s="15"/>
      <c r="H11" s="30"/>
      <c r="I11" s="11" t="s">
        <v>485</v>
      </c>
      <c r="J11" s="12"/>
      <c r="K11" s="12"/>
      <c r="L11" s="12"/>
      <c r="M11" s="12"/>
      <c r="N11" s="19"/>
    </row>
    <row r="12" ht="48" customHeight="1" spans="1:14">
      <c r="A12" s="16" t="s">
        <v>486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C5" sqref="C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412</v>
      </c>
      <c r="B2" s="5" t="s">
        <v>417</v>
      </c>
      <c r="C2" s="5" t="s">
        <v>465</v>
      </c>
      <c r="D2" s="5" t="s">
        <v>415</v>
      </c>
      <c r="E2" s="5" t="s">
        <v>416</v>
      </c>
      <c r="F2" s="4" t="s">
        <v>488</v>
      </c>
      <c r="G2" s="4" t="s">
        <v>445</v>
      </c>
      <c r="H2" s="20" t="s">
        <v>446</v>
      </c>
      <c r="I2" s="23" t="s">
        <v>448</v>
      </c>
    </row>
    <row r="3" s="1" customFormat="1" ht="16.5" spans="1:9">
      <c r="A3" s="4"/>
      <c r="B3" s="21"/>
      <c r="C3" s="21"/>
      <c r="D3" s="21"/>
      <c r="E3" s="21"/>
      <c r="F3" s="4" t="s">
        <v>489</v>
      </c>
      <c r="G3" s="4" t="s">
        <v>449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490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491</v>
      </c>
      <c r="B12" s="12"/>
      <c r="C12" s="12"/>
      <c r="D12" s="13"/>
      <c r="E12" s="14"/>
      <c r="F12" s="11" t="s">
        <v>492</v>
      </c>
      <c r="G12" s="12"/>
      <c r="H12" s="13"/>
      <c r="I12" s="19"/>
    </row>
    <row r="13" ht="32" customHeight="1" spans="1:9">
      <c r="A13" s="16" t="s">
        <v>493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20" sqref="H2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458</v>
      </c>
      <c r="B2" s="5" t="s">
        <v>417</v>
      </c>
      <c r="C2" s="5" t="s">
        <v>413</v>
      </c>
      <c r="D2" s="5" t="s">
        <v>414</v>
      </c>
      <c r="E2" s="5" t="s">
        <v>415</v>
      </c>
      <c r="F2" s="5" t="s">
        <v>416</v>
      </c>
      <c r="G2" s="4" t="s">
        <v>495</v>
      </c>
      <c r="H2" s="4" t="s">
        <v>496</v>
      </c>
      <c r="I2" s="4" t="s">
        <v>497</v>
      </c>
      <c r="J2" s="4" t="s">
        <v>498</v>
      </c>
      <c r="K2" s="5" t="s">
        <v>464</v>
      </c>
      <c r="L2" s="5" t="s">
        <v>426</v>
      </c>
    </row>
    <row r="3" spans="1:12">
      <c r="A3" s="6" t="s">
        <v>466</v>
      </c>
      <c r="B3" s="7" t="s">
        <v>431</v>
      </c>
      <c r="C3" s="8">
        <v>25020603</v>
      </c>
      <c r="D3" s="7" t="s">
        <v>428</v>
      </c>
      <c r="E3" s="7" t="s">
        <v>451</v>
      </c>
      <c r="F3" s="7" t="s">
        <v>62</v>
      </c>
      <c r="G3" s="9" t="s">
        <v>499</v>
      </c>
      <c r="H3" s="9" t="s">
        <v>500</v>
      </c>
      <c r="I3" s="18"/>
      <c r="J3" s="18"/>
      <c r="K3" s="9" t="s">
        <v>432</v>
      </c>
      <c r="L3" s="9" t="s">
        <v>433</v>
      </c>
    </row>
    <row r="4" spans="1:12">
      <c r="A4" s="6" t="s">
        <v>501</v>
      </c>
      <c r="B4" s="7" t="s">
        <v>431</v>
      </c>
      <c r="C4" s="8">
        <v>25020601</v>
      </c>
      <c r="D4" s="7" t="s">
        <v>428</v>
      </c>
      <c r="E4" s="7" t="s">
        <v>453</v>
      </c>
      <c r="F4" s="7" t="s">
        <v>62</v>
      </c>
      <c r="G4" s="9" t="s">
        <v>499</v>
      </c>
      <c r="H4" s="9" t="s">
        <v>500</v>
      </c>
      <c r="I4" s="18"/>
      <c r="J4" s="18"/>
      <c r="K4" s="9" t="s">
        <v>432</v>
      </c>
      <c r="L4" s="9" t="s">
        <v>433</v>
      </c>
    </row>
    <row r="5" spans="1:12">
      <c r="A5" s="6" t="s">
        <v>502</v>
      </c>
      <c r="B5" s="7" t="s">
        <v>431</v>
      </c>
      <c r="C5" s="8">
        <v>25020603</v>
      </c>
      <c r="D5" s="7" t="s">
        <v>428</v>
      </c>
      <c r="E5" s="7" t="s">
        <v>451</v>
      </c>
      <c r="F5" s="7" t="s">
        <v>62</v>
      </c>
      <c r="G5" s="9" t="s">
        <v>503</v>
      </c>
      <c r="H5" s="9" t="s">
        <v>504</v>
      </c>
      <c r="I5" s="18"/>
      <c r="J5" s="18"/>
      <c r="K5" s="9" t="s">
        <v>432</v>
      </c>
      <c r="L5" s="9" t="s">
        <v>433</v>
      </c>
    </row>
    <row r="6" spans="1:12">
      <c r="A6" s="6" t="s">
        <v>505</v>
      </c>
      <c r="B6" s="7" t="s">
        <v>431</v>
      </c>
      <c r="C6" s="8">
        <v>25020601</v>
      </c>
      <c r="D6" s="7" t="s">
        <v>428</v>
      </c>
      <c r="E6" s="7" t="s">
        <v>453</v>
      </c>
      <c r="F6" s="7" t="s">
        <v>62</v>
      </c>
      <c r="G6" s="9" t="s">
        <v>503</v>
      </c>
      <c r="H6" s="9" t="s">
        <v>504</v>
      </c>
      <c r="I6" s="18"/>
      <c r="J6" s="18"/>
      <c r="K6" s="9" t="s">
        <v>432</v>
      </c>
      <c r="L6" s="9" t="s">
        <v>433</v>
      </c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506</v>
      </c>
      <c r="B11" s="12"/>
      <c r="C11" s="12"/>
      <c r="D11" s="12"/>
      <c r="E11" s="13"/>
      <c r="F11" s="14"/>
      <c r="G11" s="15"/>
      <c r="H11" s="11" t="s">
        <v>507</v>
      </c>
      <c r="I11" s="12"/>
      <c r="J11" s="12"/>
      <c r="K11" s="12"/>
      <c r="L11" s="19"/>
    </row>
    <row r="12" ht="67" customHeight="1" spans="1:12">
      <c r="A12" s="16" t="s">
        <v>508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5" t="s">
        <v>35</v>
      </c>
      <c r="C2" s="416"/>
      <c r="D2" s="416"/>
      <c r="E2" s="416"/>
      <c r="F2" s="416"/>
      <c r="G2" s="416"/>
      <c r="H2" s="416"/>
      <c r="I2" s="430"/>
    </row>
    <row r="3" ht="28" customHeight="1" spans="2:9">
      <c r="B3" s="417"/>
      <c r="C3" s="418"/>
      <c r="D3" s="419" t="s">
        <v>36</v>
      </c>
      <c r="E3" s="420"/>
      <c r="F3" s="421" t="s">
        <v>37</v>
      </c>
      <c r="G3" s="422"/>
      <c r="H3" s="419" t="s">
        <v>38</v>
      </c>
      <c r="I3" s="431"/>
    </row>
    <row r="4" ht="28" customHeight="1" spans="2:9">
      <c r="B4" s="417" t="s">
        <v>39</v>
      </c>
      <c r="C4" s="418" t="s">
        <v>40</v>
      </c>
      <c r="D4" s="418" t="s">
        <v>41</v>
      </c>
      <c r="E4" s="418" t="s">
        <v>42</v>
      </c>
      <c r="F4" s="423" t="s">
        <v>41</v>
      </c>
      <c r="G4" s="423" t="s">
        <v>42</v>
      </c>
      <c r="H4" s="418" t="s">
        <v>41</v>
      </c>
      <c r="I4" s="432" t="s">
        <v>42</v>
      </c>
    </row>
    <row r="5" ht="28" customHeight="1" spans="2:9">
      <c r="B5" s="424" t="s">
        <v>43</v>
      </c>
      <c r="C5" s="10">
        <v>13</v>
      </c>
      <c r="D5" s="10">
        <v>0</v>
      </c>
      <c r="E5" s="10">
        <v>1</v>
      </c>
      <c r="F5" s="425">
        <v>0</v>
      </c>
      <c r="G5" s="425">
        <v>1</v>
      </c>
      <c r="H5" s="10">
        <v>1</v>
      </c>
      <c r="I5" s="433">
        <v>2</v>
      </c>
    </row>
    <row r="6" ht="28" customHeight="1" spans="2:9">
      <c r="B6" s="424" t="s">
        <v>44</v>
      </c>
      <c r="C6" s="10">
        <v>20</v>
      </c>
      <c r="D6" s="10">
        <v>0</v>
      </c>
      <c r="E6" s="10">
        <v>1</v>
      </c>
      <c r="F6" s="425">
        <v>1</v>
      </c>
      <c r="G6" s="425">
        <v>2</v>
      </c>
      <c r="H6" s="10">
        <v>2</v>
      </c>
      <c r="I6" s="433">
        <v>3</v>
      </c>
    </row>
    <row r="7" ht="28" customHeight="1" spans="2:9">
      <c r="B7" s="424" t="s">
        <v>45</v>
      </c>
      <c r="C7" s="10">
        <v>32</v>
      </c>
      <c r="D7" s="10">
        <v>0</v>
      </c>
      <c r="E7" s="10">
        <v>1</v>
      </c>
      <c r="F7" s="425">
        <v>2</v>
      </c>
      <c r="G7" s="425">
        <v>3</v>
      </c>
      <c r="H7" s="10">
        <v>3</v>
      </c>
      <c r="I7" s="433">
        <v>4</v>
      </c>
    </row>
    <row r="8" ht="28" customHeight="1" spans="2:9">
      <c r="B8" s="424" t="s">
        <v>46</v>
      </c>
      <c r="C8" s="10">
        <v>50</v>
      </c>
      <c r="D8" s="10">
        <v>1</v>
      </c>
      <c r="E8" s="10">
        <v>2</v>
      </c>
      <c r="F8" s="425">
        <v>3</v>
      </c>
      <c r="G8" s="425">
        <v>4</v>
      </c>
      <c r="H8" s="10">
        <v>5</v>
      </c>
      <c r="I8" s="433">
        <v>6</v>
      </c>
    </row>
    <row r="9" ht="28" customHeight="1" spans="2:9">
      <c r="B9" s="424" t="s">
        <v>47</v>
      </c>
      <c r="C9" s="10">
        <v>80</v>
      </c>
      <c r="D9" s="10">
        <v>2</v>
      </c>
      <c r="E9" s="10">
        <v>3</v>
      </c>
      <c r="F9" s="425">
        <v>5</v>
      </c>
      <c r="G9" s="425">
        <v>6</v>
      </c>
      <c r="H9" s="10">
        <v>7</v>
      </c>
      <c r="I9" s="433">
        <v>8</v>
      </c>
    </row>
    <row r="10" ht="28" customHeight="1" spans="2:9">
      <c r="B10" s="424" t="s">
        <v>48</v>
      </c>
      <c r="C10" s="10">
        <v>125</v>
      </c>
      <c r="D10" s="10">
        <v>3</v>
      </c>
      <c r="E10" s="10">
        <v>4</v>
      </c>
      <c r="F10" s="425">
        <v>7</v>
      </c>
      <c r="G10" s="425">
        <v>8</v>
      </c>
      <c r="H10" s="10">
        <v>10</v>
      </c>
      <c r="I10" s="433">
        <v>11</v>
      </c>
    </row>
    <row r="11" ht="28" customHeight="1" spans="2:9">
      <c r="B11" s="424" t="s">
        <v>49</v>
      </c>
      <c r="C11" s="10">
        <v>200</v>
      </c>
      <c r="D11" s="10">
        <v>5</v>
      </c>
      <c r="E11" s="10">
        <v>6</v>
      </c>
      <c r="F11" s="425">
        <v>10</v>
      </c>
      <c r="G11" s="425">
        <v>11</v>
      </c>
      <c r="H11" s="10">
        <v>14</v>
      </c>
      <c r="I11" s="433">
        <v>15</v>
      </c>
    </row>
    <row r="12" ht="28" customHeight="1" spans="2:9">
      <c r="B12" s="426" t="s">
        <v>50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34">
        <v>22</v>
      </c>
    </row>
    <row r="14" spans="2:4">
      <c r="B14" s="429" t="s">
        <v>51</v>
      </c>
      <c r="C14" s="429"/>
      <c r="D14" s="4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4" workbookViewId="0">
      <selection activeCell="H8" sqref="H8:I8"/>
    </sheetView>
  </sheetViews>
  <sheetFormatPr defaultColWidth="10.3333333333333" defaultRowHeight="16.5" customHeight="1"/>
  <cols>
    <col min="1" max="1" width="11.0833333333333" style="224" customWidth="1"/>
    <col min="2" max="9" width="10.3333333333333" style="224"/>
    <col min="10" max="10" width="8.83333333333333" style="224" customWidth="1"/>
    <col min="11" max="11" width="12" style="224" customWidth="1"/>
    <col min="12" max="16384" width="10.3333333333333" style="224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26" t="s">
        <v>53</v>
      </c>
      <c r="B2" s="89" t="s">
        <v>54</v>
      </c>
      <c r="C2" s="89"/>
      <c r="D2" s="227" t="s">
        <v>55</v>
      </c>
      <c r="E2" s="227"/>
      <c r="F2" s="89" t="s">
        <v>56</v>
      </c>
      <c r="G2" s="89"/>
      <c r="H2" s="228" t="s">
        <v>57</v>
      </c>
      <c r="I2" s="311" t="s">
        <v>56</v>
      </c>
      <c r="J2" s="311"/>
      <c r="K2" s="312"/>
    </row>
    <row r="3" ht="14.25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ht="14.25" spans="1:11">
      <c r="A4" s="235" t="s">
        <v>61</v>
      </c>
      <c r="B4" s="236" t="s">
        <v>62</v>
      </c>
      <c r="C4" s="237"/>
      <c r="D4" s="235" t="s">
        <v>63</v>
      </c>
      <c r="E4" s="238"/>
      <c r="F4" s="239">
        <v>45838</v>
      </c>
      <c r="G4" s="240"/>
      <c r="H4" s="235" t="s">
        <v>64</v>
      </c>
      <c r="I4" s="238"/>
      <c r="J4" s="264" t="s">
        <v>65</v>
      </c>
      <c r="K4" s="313" t="s">
        <v>66</v>
      </c>
    </row>
    <row r="5" ht="14.25" spans="1:11">
      <c r="A5" s="241" t="s">
        <v>67</v>
      </c>
      <c r="B5" s="236" t="s">
        <v>68</v>
      </c>
      <c r="C5" s="237"/>
      <c r="D5" s="235" t="s">
        <v>69</v>
      </c>
      <c r="E5" s="238"/>
      <c r="F5" s="239">
        <v>45818</v>
      </c>
      <c r="G5" s="240"/>
      <c r="H5" s="235" t="s">
        <v>70</v>
      </c>
      <c r="I5" s="238"/>
      <c r="J5" s="264" t="s">
        <v>65</v>
      </c>
      <c r="K5" s="313" t="s">
        <v>66</v>
      </c>
    </row>
    <row r="6" ht="14.25" spans="1:11">
      <c r="A6" s="235" t="s">
        <v>71</v>
      </c>
      <c r="B6" s="244">
        <v>2</v>
      </c>
      <c r="C6" s="245">
        <v>5</v>
      </c>
      <c r="D6" s="241" t="s">
        <v>72</v>
      </c>
      <c r="E6" s="266"/>
      <c r="F6" s="239">
        <v>45825</v>
      </c>
      <c r="G6" s="240"/>
      <c r="H6" s="235" t="s">
        <v>73</v>
      </c>
      <c r="I6" s="238"/>
      <c r="J6" s="264" t="s">
        <v>65</v>
      </c>
      <c r="K6" s="313" t="s">
        <v>66</v>
      </c>
    </row>
    <row r="7" ht="14.25" spans="1:11">
      <c r="A7" s="235" t="s">
        <v>74</v>
      </c>
      <c r="B7" s="247" t="s">
        <v>75</v>
      </c>
      <c r="C7" s="248"/>
      <c r="D7" s="241" t="s">
        <v>76</v>
      </c>
      <c r="E7" s="265"/>
      <c r="F7" s="239">
        <v>45827</v>
      </c>
      <c r="G7" s="240"/>
      <c r="H7" s="235" t="s">
        <v>77</v>
      </c>
      <c r="I7" s="238"/>
      <c r="J7" s="264" t="s">
        <v>65</v>
      </c>
      <c r="K7" s="313" t="s">
        <v>66</v>
      </c>
    </row>
    <row r="8" ht="15" spans="1:11">
      <c r="A8" s="250" t="s">
        <v>78</v>
      </c>
      <c r="B8" s="251" t="s">
        <v>79</v>
      </c>
      <c r="C8" s="252"/>
      <c r="D8" s="253" t="s">
        <v>80</v>
      </c>
      <c r="E8" s="254"/>
      <c r="F8" s="255">
        <v>45828</v>
      </c>
      <c r="G8" s="256"/>
      <c r="H8" s="253" t="s">
        <v>81</v>
      </c>
      <c r="I8" s="254"/>
      <c r="J8" s="272" t="s">
        <v>65</v>
      </c>
      <c r="K8" s="322" t="s">
        <v>66</v>
      </c>
    </row>
    <row r="9" ht="15" spans="1:11">
      <c r="A9" s="340" t="s">
        <v>82</v>
      </c>
      <c r="B9" s="341"/>
      <c r="C9" s="341"/>
      <c r="D9" s="341"/>
      <c r="E9" s="341"/>
      <c r="F9" s="341"/>
      <c r="G9" s="341"/>
      <c r="H9" s="341"/>
      <c r="I9" s="341"/>
      <c r="J9" s="341"/>
      <c r="K9" s="395"/>
    </row>
    <row r="10" ht="15" spans="1:11">
      <c r="A10" s="342" t="s">
        <v>83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96"/>
    </row>
    <row r="11" ht="14.25" spans="1:11">
      <c r="A11" s="344" t="s">
        <v>84</v>
      </c>
      <c r="B11" s="345" t="s">
        <v>85</v>
      </c>
      <c r="C11" s="346" t="s">
        <v>86</v>
      </c>
      <c r="D11" s="347"/>
      <c r="E11" s="348" t="s">
        <v>87</v>
      </c>
      <c r="F11" s="345" t="s">
        <v>85</v>
      </c>
      <c r="G11" s="346" t="s">
        <v>86</v>
      </c>
      <c r="H11" s="346" t="s">
        <v>88</v>
      </c>
      <c r="I11" s="348" t="s">
        <v>89</v>
      </c>
      <c r="J11" s="345" t="s">
        <v>85</v>
      </c>
      <c r="K11" s="397" t="s">
        <v>86</v>
      </c>
    </row>
    <row r="12" ht="14.25" spans="1:11">
      <c r="A12" s="241" t="s">
        <v>90</v>
      </c>
      <c r="B12" s="263" t="s">
        <v>85</v>
      </c>
      <c r="C12" s="264" t="s">
        <v>86</v>
      </c>
      <c r="D12" s="265"/>
      <c r="E12" s="266" t="s">
        <v>91</v>
      </c>
      <c r="F12" s="263" t="s">
        <v>85</v>
      </c>
      <c r="G12" s="264" t="s">
        <v>86</v>
      </c>
      <c r="H12" s="264" t="s">
        <v>88</v>
      </c>
      <c r="I12" s="266" t="s">
        <v>92</v>
      </c>
      <c r="J12" s="263" t="s">
        <v>85</v>
      </c>
      <c r="K12" s="313" t="s">
        <v>86</v>
      </c>
    </row>
    <row r="13" ht="14.25" spans="1:11">
      <c r="A13" s="241" t="s">
        <v>93</v>
      </c>
      <c r="B13" s="263" t="s">
        <v>85</v>
      </c>
      <c r="C13" s="264" t="s">
        <v>86</v>
      </c>
      <c r="D13" s="265"/>
      <c r="E13" s="266" t="s">
        <v>94</v>
      </c>
      <c r="F13" s="264" t="s">
        <v>95</v>
      </c>
      <c r="G13" s="264" t="s">
        <v>96</v>
      </c>
      <c r="H13" s="264" t="s">
        <v>88</v>
      </c>
      <c r="I13" s="266" t="s">
        <v>97</v>
      </c>
      <c r="J13" s="263" t="s">
        <v>85</v>
      </c>
      <c r="K13" s="313" t="s">
        <v>86</v>
      </c>
    </row>
    <row r="14" ht="15" spans="1:11">
      <c r="A14" s="253" t="s">
        <v>98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15"/>
    </row>
    <row r="15" ht="15" spans="1:11">
      <c r="A15" s="342" t="s">
        <v>99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96"/>
    </row>
    <row r="16" ht="14.25" spans="1:11">
      <c r="A16" s="349" t="s">
        <v>100</v>
      </c>
      <c r="B16" s="346" t="s">
        <v>95</v>
      </c>
      <c r="C16" s="346" t="s">
        <v>96</v>
      </c>
      <c r="D16" s="350"/>
      <c r="E16" s="351" t="s">
        <v>101</v>
      </c>
      <c r="F16" s="346" t="s">
        <v>95</v>
      </c>
      <c r="G16" s="346" t="s">
        <v>96</v>
      </c>
      <c r="H16" s="352"/>
      <c r="I16" s="351" t="s">
        <v>102</v>
      </c>
      <c r="J16" s="346" t="s">
        <v>95</v>
      </c>
      <c r="K16" s="397" t="s">
        <v>96</v>
      </c>
    </row>
    <row r="17" customHeight="1" spans="1:22">
      <c r="A17" s="246" t="s">
        <v>103</v>
      </c>
      <c r="B17" s="264" t="s">
        <v>95</v>
      </c>
      <c r="C17" s="264" t="s">
        <v>96</v>
      </c>
      <c r="D17" s="353"/>
      <c r="E17" s="287" t="s">
        <v>104</v>
      </c>
      <c r="F17" s="264" t="s">
        <v>95</v>
      </c>
      <c r="G17" s="264" t="s">
        <v>96</v>
      </c>
      <c r="H17" s="354"/>
      <c r="I17" s="287" t="s">
        <v>105</v>
      </c>
      <c r="J17" s="264" t="s">
        <v>95</v>
      </c>
      <c r="K17" s="313" t="s">
        <v>96</v>
      </c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</row>
    <row r="18" ht="18" customHeight="1" spans="1:11">
      <c r="A18" s="355" t="s">
        <v>106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9"/>
    </row>
    <row r="19" s="338" customFormat="1" ht="18" customHeight="1" spans="1:11">
      <c r="A19" s="342" t="s">
        <v>107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96"/>
    </row>
    <row r="20" customHeight="1" spans="1:11">
      <c r="A20" s="357" t="s">
        <v>108</v>
      </c>
      <c r="B20" s="358"/>
      <c r="C20" s="358"/>
      <c r="D20" s="358"/>
      <c r="E20" s="358"/>
      <c r="F20" s="358"/>
      <c r="G20" s="358"/>
      <c r="H20" s="359"/>
      <c r="I20" s="359"/>
      <c r="J20" s="359"/>
      <c r="K20" s="400"/>
    </row>
    <row r="21" ht="21.75" customHeight="1" spans="1:11">
      <c r="A21" s="360" t="s">
        <v>109</v>
      </c>
      <c r="B21" s="361" t="s">
        <v>110</v>
      </c>
      <c r="C21" s="361" t="s">
        <v>111</v>
      </c>
      <c r="D21" s="361" t="s">
        <v>112</v>
      </c>
      <c r="E21" s="361" t="s">
        <v>113</v>
      </c>
      <c r="F21" s="361" t="s">
        <v>114</v>
      </c>
      <c r="G21" s="361" t="s">
        <v>115</v>
      </c>
      <c r="H21" s="362"/>
      <c r="I21" s="287"/>
      <c r="J21" s="287"/>
      <c r="K21" s="325" t="s">
        <v>116</v>
      </c>
    </row>
    <row r="22" customHeight="1" spans="1:11">
      <c r="A22" s="363" t="s">
        <v>117</v>
      </c>
      <c r="B22" s="364">
        <v>1</v>
      </c>
      <c r="C22" s="364">
        <v>1</v>
      </c>
      <c r="D22" s="364">
        <v>1</v>
      </c>
      <c r="E22" s="364">
        <v>1</v>
      </c>
      <c r="F22" s="364">
        <v>1</v>
      </c>
      <c r="G22" s="364"/>
      <c r="H22" s="365"/>
      <c r="I22" s="365"/>
      <c r="J22" s="365"/>
      <c r="K22" s="401" t="s">
        <v>118</v>
      </c>
    </row>
    <row r="23" customHeight="1" spans="1:11">
      <c r="A23" s="363" t="s">
        <v>119</v>
      </c>
      <c r="B23" s="366">
        <v>1</v>
      </c>
      <c r="C23" s="366">
        <v>1</v>
      </c>
      <c r="D23" s="366">
        <v>1</v>
      </c>
      <c r="E23" s="366">
        <v>1</v>
      </c>
      <c r="F23" s="366">
        <v>1</v>
      </c>
      <c r="G23" s="366"/>
      <c r="H23" s="365"/>
      <c r="I23" s="365"/>
      <c r="J23" s="365"/>
      <c r="K23" s="401" t="s">
        <v>118</v>
      </c>
    </row>
    <row r="24" customHeight="1" spans="1:11">
      <c r="A24" s="363"/>
      <c r="B24" s="366"/>
      <c r="C24" s="366"/>
      <c r="D24" s="366"/>
      <c r="E24" s="366"/>
      <c r="F24" s="366"/>
      <c r="G24" s="366"/>
      <c r="H24" s="365"/>
      <c r="I24" s="365"/>
      <c r="J24" s="365"/>
      <c r="K24" s="401"/>
    </row>
    <row r="25" customHeight="1" spans="1:11">
      <c r="A25" s="363"/>
      <c r="B25" s="366"/>
      <c r="C25" s="366"/>
      <c r="D25" s="366"/>
      <c r="E25" s="366"/>
      <c r="F25" s="366"/>
      <c r="G25" s="366"/>
      <c r="H25" s="365"/>
      <c r="I25" s="365"/>
      <c r="J25" s="365"/>
      <c r="K25" s="401"/>
    </row>
    <row r="26" customHeight="1" spans="1:11">
      <c r="A26" s="367"/>
      <c r="B26" s="365"/>
      <c r="C26" s="365"/>
      <c r="D26" s="365"/>
      <c r="E26" s="365"/>
      <c r="F26" s="365"/>
      <c r="G26" s="365"/>
      <c r="H26" s="365"/>
      <c r="I26" s="365"/>
      <c r="J26" s="365"/>
      <c r="K26" s="402"/>
    </row>
    <row r="27" customHeight="1" spans="1:11">
      <c r="A27" s="368"/>
      <c r="B27" s="365"/>
      <c r="C27" s="365"/>
      <c r="D27" s="365"/>
      <c r="E27" s="365"/>
      <c r="F27" s="365"/>
      <c r="G27" s="365"/>
      <c r="H27" s="365"/>
      <c r="I27" s="365"/>
      <c r="J27" s="365"/>
      <c r="K27" s="402"/>
    </row>
    <row r="28" customHeight="1" spans="1:11">
      <c r="A28" s="368"/>
      <c r="B28" s="365"/>
      <c r="C28" s="365"/>
      <c r="D28" s="365"/>
      <c r="E28" s="365"/>
      <c r="F28" s="365"/>
      <c r="G28" s="365"/>
      <c r="H28" s="365"/>
      <c r="I28" s="365"/>
      <c r="J28" s="365"/>
      <c r="K28" s="402"/>
    </row>
    <row r="29" ht="18" customHeight="1" spans="1:11">
      <c r="A29" s="369" t="s">
        <v>120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3"/>
    </row>
    <row r="30" ht="18.75" customHeight="1" spans="1:11">
      <c r="A30" s="371" t="s">
        <v>121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4"/>
    </row>
    <row r="31" ht="18.75" customHeight="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405"/>
    </row>
    <row r="32" ht="18" customHeight="1" spans="1:11">
      <c r="A32" s="369" t="s">
        <v>122</v>
      </c>
      <c r="B32" s="370"/>
      <c r="C32" s="370"/>
      <c r="D32" s="370"/>
      <c r="E32" s="370"/>
      <c r="F32" s="370"/>
      <c r="G32" s="370"/>
      <c r="H32" s="370"/>
      <c r="I32" s="370"/>
      <c r="J32" s="370"/>
      <c r="K32" s="403"/>
    </row>
    <row r="33" ht="14.25" spans="1:11">
      <c r="A33" s="375" t="s">
        <v>123</v>
      </c>
      <c r="B33" s="376"/>
      <c r="C33" s="376"/>
      <c r="D33" s="376"/>
      <c r="E33" s="376"/>
      <c r="F33" s="376"/>
      <c r="G33" s="376"/>
      <c r="H33" s="376"/>
      <c r="I33" s="376"/>
      <c r="J33" s="376"/>
      <c r="K33" s="406"/>
    </row>
    <row r="34" ht="15" spans="1:11">
      <c r="A34" s="101" t="s">
        <v>124</v>
      </c>
      <c r="B34" s="103"/>
      <c r="C34" s="264" t="s">
        <v>65</v>
      </c>
      <c r="D34" s="264" t="s">
        <v>66</v>
      </c>
      <c r="E34" s="377" t="s">
        <v>125</v>
      </c>
      <c r="F34" s="378"/>
      <c r="G34" s="378"/>
      <c r="H34" s="378"/>
      <c r="I34" s="378"/>
      <c r="J34" s="378"/>
      <c r="K34" s="407"/>
    </row>
    <row r="35" ht="15" spans="1:11">
      <c r="A35" s="379" t="s">
        <v>126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14.25" spans="1:11">
      <c r="A36" s="380" t="s">
        <v>127</v>
      </c>
      <c r="B36" s="381"/>
      <c r="C36" s="381"/>
      <c r="D36" s="381"/>
      <c r="E36" s="381"/>
      <c r="F36" s="381"/>
      <c r="G36" s="381"/>
      <c r="H36" s="381"/>
      <c r="I36" s="381"/>
      <c r="J36" s="381"/>
      <c r="K36" s="408"/>
    </row>
    <row r="37" ht="14.25" spans="1:11">
      <c r="A37" s="380" t="s">
        <v>128</v>
      </c>
      <c r="B37" s="381"/>
      <c r="C37" s="381"/>
      <c r="D37" s="381"/>
      <c r="E37" s="381"/>
      <c r="F37" s="381"/>
      <c r="G37" s="381"/>
      <c r="H37" s="381"/>
      <c r="I37" s="381"/>
      <c r="J37" s="381"/>
      <c r="K37" s="408"/>
    </row>
    <row r="38" ht="14.25" spans="1:11">
      <c r="A38" s="380" t="s">
        <v>129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09"/>
    </row>
    <row r="39" ht="14.25" spans="1:11">
      <c r="A39" s="383" t="s">
        <v>130</v>
      </c>
      <c r="B39" s="295"/>
      <c r="C39" s="295"/>
      <c r="D39" s="295"/>
      <c r="E39" s="295"/>
      <c r="F39" s="295"/>
      <c r="G39" s="295"/>
      <c r="H39" s="295"/>
      <c r="I39" s="295"/>
      <c r="J39" s="295"/>
      <c r="K39" s="328"/>
    </row>
    <row r="40" ht="14.25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8"/>
    </row>
    <row r="41" ht="14.25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8"/>
    </row>
    <row r="42" ht="14.25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8"/>
    </row>
    <row r="43" ht="15" spans="1:11">
      <c r="A43" s="289" t="s">
        <v>131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6"/>
    </row>
    <row r="44" ht="15" spans="1:11">
      <c r="A44" s="342" t="s">
        <v>132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96"/>
    </row>
    <row r="45" ht="14.25" spans="1:11">
      <c r="A45" s="349" t="s">
        <v>133</v>
      </c>
      <c r="B45" s="346" t="s">
        <v>95</v>
      </c>
      <c r="C45" s="346" t="s">
        <v>96</v>
      </c>
      <c r="D45" s="346" t="s">
        <v>88</v>
      </c>
      <c r="E45" s="351" t="s">
        <v>134</v>
      </c>
      <c r="F45" s="346" t="s">
        <v>95</v>
      </c>
      <c r="G45" s="346" t="s">
        <v>96</v>
      </c>
      <c r="H45" s="346" t="s">
        <v>88</v>
      </c>
      <c r="I45" s="351" t="s">
        <v>135</v>
      </c>
      <c r="J45" s="346" t="s">
        <v>95</v>
      </c>
      <c r="K45" s="397" t="s">
        <v>96</v>
      </c>
    </row>
    <row r="46" ht="14.25" spans="1:11">
      <c r="A46" s="246" t="s">
        <v>87</v>
      </c>
      <c r="B46" s="264" t="s">
        <v>95</v>
      </c>
      <c r="C46" s="264" t="s">
        <v>96</v>
      </c>
      <c r="D46" s="264" t="s">
        <v>88</v>
      </c>
      <c r="E46" s="287" t="s">
        <v>94</v>
      </c>
      <c r="F46" s="264" t="s">
        <v>95</v>
      </c>
      <c r="G46" s="264" t="s">
        <v>96</v>
      </c>
      <c r="H46" s="264" t="s">
        <v>88</v>
      </c>
      <c r="I46" s="287" t="s">
        <v>105</v>
      </c>
      <c r="J46" s="264" t="s">
        <v>95</v>
      </c>
      <c r="K46" s="313" t="s">
        <v>96</v>
      </c>
    </row>
    <row r="47" ht="15" spans="1:11">
      <c r="A47" s="253" t="s">
        <v>136</v>
      </c>
      <c r="B47" s="254"/>
      <c r="C47" s="254"/>
      <c r="D47" s="254"/>
      <c r="E47" s="254"/>
      <c r="F47" s="254"/>
      <c r="G47" s="254"/>
      <c r="H47" s="254"/>
      <c r="I47" s="254"/>
      <c r="J47" s="254"/>
      <c r="K47" s="315"/>
    </row>
    <row r="48" ht="15" spans="1:11">
      <c r="A48" s="379" t="s">
        <v>137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ht="15" spans="1:11">
      <c r="A49" s="380" t="s">
        <v>138</v>
      </c>
      <c r="B49" s="382"/>
      <c r="C49" s="382"/>
      <c r="D49" s="382"/>
      <c r="E49" s="382"/>
      <c r="F49" s="382"/>
      <c r="G49" s="382"/>
      <c r="H49" s="382"/>
      <c r="I49" s="382"/>
      <c r="J49" s="382"/>
      <c r="K49" s="409"/>
    </row>
    <row r="50" ht="15" spans="1:11">
      <c r="A50" s="384" t="s">
        <v>139</v>
      </c>
      <c r="B50" s="299" t="s">
        <v>140</v>
      </c>
      <c r="C50" s="299"/>
      <c r="D50" s="385" t="s">
        <v>141</v>
      </c>
      <c r="E50" s="386" t="s">
        <v>142</v>
      </c>
      <c r="F50" s="387" t="s">
        <v>143</v>
      </c>
      <c r="G50" s="388">
        <v>45822</v>
      </c>
      <c r="H50" s="389" t="s">
        <v>144</v>
      </c>
      <c r="I50" s="410"/>
      <c r="J50" s="93" t="s">
        <v>145</v>
      </c>
      <c r="K50" s="411"/>
    </row>
    <row r="51" ht="15" spans="1:11">
      <c r="A51" s="379" t="s">
        <v>146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ht="15" spans="1:11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412"/>
    </row>
    <row r="53" ht="15" spans="1:11">
      <c r="A53" s="384" t="s">
        <v>139</v>
      </c>
      <c r="B53" s="392"/>
      <c r="C53" s="392"/>
      <c r="D53" s="385" t="s">
        <v>141</v>
      </c>
      <c r="E53" s="393"/>
      <c r="F53" s="387" t="s">
        <v>147</v>
      </c>
      <c r="G53" s="394"/>
      <c r="H53" s="389" t="s">
        <v>144</v>
      </c>
      <c r="I53" s="410"/>
      <c r="J53" s="413"/>
      <c r="K53" s="4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5" customWidth="1"/>
    <col min="11" max="11" width="17" style="55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ht="19.5" customHeight="1" spans="1:15">
      <c r="A1" s="56" t="s">
        <v>148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ht="19.5" customHeight="1" spans="1:15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179"/>
      <c r="J2" s="76" t="s">
        <v>57</v>
      </c>
      <c r="K2" s="58" t="s">
        <v>149</v>
      </c>
      <c r="L2" s="58"/>
      <c r="M2" s="58"/>
      <c r="N2" s="58"/>
      <c r="O2" s="58"/>
    </row>
    <row r="3" ht="19.5" customHeight="1" spans="1:15">
      <c r="A3" s="77" t="s">
        <v>150</v>
      </c>
      <c r="B3" s="61" t="s">
        <v>151</v>
      </c>
      <c r="C3" s="61"/>
      <c r="D3" s="61"/>
      <c r="E3" s="61"/>
      <c r="F3" s="61"/>
      <c r="G3" s="61"/>
      <c r="H3" s="61"/>
      <c r="I3" s="179"/>
      <c r="J3" s="77" t="s">
        <v>152</v>
      </c>
      <c r="K3" s="77"/>
      <c r="L3" s="77"/>
      <c r="M3" s="77"/>
      <c r="N3" s="77"/>
      <c r="O3" s="77"/>
    </row>
    <row r="4" ht="19.5" customHeight="1" spans="1:15">
      <c r="A4" s="77"/>
      <c r="B4" s="63" t="s">
        <v>153</v>
      </c>
      <c r="C4" s="64" t="s">
        <v>110</v>
      </c>
      <c r="D4" s="65" t="s">
        <v>111</v>
      </c>
      <c r="E4" s="64" t="s">
        <v>112</v>
      </c>
      <c r="F4" s="64" t="s">
        <v>113</v>
      </c>
      <c r="G4" s="64" t="s">
        <v>114</v>
      </c>
      <c r="H4" s="64" t="s">
        <v>115</v>
      </c>
      <c r="I4" s="179"/>
      <c r="J4" s="337" t="s">
        <v>154</v>
      </c>
      <c r="K4" s="337" t="s">
        <v>155</v>
      </c>
      <c r="L4" s="337"/>
      <c r="M4" s="337"/>
      <c r="N4" s="190"/>
      <c r="O4" s="78"/>
    </row>
    <row r="5" ht="19.5" customHeight="1" spans="1:15">
      <c r="A5" s="77"/>
      <c r="B5" s="64" t="s">
        <v>156</v>
      </c>
      <c r="C5" s="64" t="s">
        <v>157</v>
      </c>
      <c r="D5" s="65" t="s">
        <v>158</v>
      </c>
      <c r="E5" s="67" t="s">
        <v>159</v>
      </c>
      <c r="F5" s="67" t="s">
        <v>160</v>
      </c>
      <c r="G5" s="67" t="s">
        <v>161</v>
      </c>
      <c r="H5" s="67" t="s">
        <v>162</v>
      </c>
      <c r="I5" s="179"/>
      <c r="J5" s="337" t="s">
        <v>163</v>
      </c>
      <c r="K5" s="337" t="s">
        <v>163</v>
      </c>
      <c r="L5" s="337"/>
      <c r="M5" s="337"/>
      <c r="N5" s="79"/>
      <c r="O5" s="79"/>
    </row>
    <row r="6" ht="19.5" customHeight="1" spans="1:15">
      <c r="A6" s="68" t="s">
        <v>164</v>
      </c>
      <c r="B6" s="69">
        <f>C6-1</f>
        <v>50</v>
      </c>
      <c r="C6" s="69">
        <f>D6-2</f>
        <v>51</v>
      </c>
      <c r="D6" s="336">
        <f>65-12</f>
        <v>53</v>
      </c>
      <c r="E6" s="71">
        <f>D6+2</f>
        <v>55</v>
      </c>
      <c r="F6" s="69">
        <f>E6+2</f>
        <v>57</v>
      </c>
      <c r="G6" s="69">
        <f>F6+1</f>
        <v>58</v>
      </c>
      <c r="H6" s="69">
        <f>G6+1</f>
        <v>59</v>
      </c>
      <c r="I6" s="179"/>
      <c r="J6" s="71" t="s">
        <v>165</v>
      </c>
      <c r="K6" s="80" t="s">
        <v>166</v>
      </c>
      <c r="L6" s="80"/>
      <c r="M6" s="80"/>
      <c r="N6" s="79"/>
      <c r="O6" s="79"/>
    </row>
    <row r="7" ht="19.5" customHeight="1" spans="1:15">
      <c r="A7" s="68" t="s">
        <v>167</v>
      </c>
      <c r="B7" s="69">
        <f>C7-1.8</f>
        <v>40.4</v>
      </c>
      <c r="C7" s="69">
        <f>D7-1.8</f>
        <v>42.2</v>
      </c>
      <c r="D7" s="336">
        <v>44</v>
      </c>
      <c r="E7" s="71">
        <f>D7+1.8</f>
        <v>45.8</v>
      </c>
      <c r="F7" s="69">
        <f>E7+1.8</f>
        <v>47.6</v>
      </c>
      <c r="G7" s="69">
        <f>F7+2</f>
        <v>49.6</v>
      </c>
      <c r="H7" s="69">
        <f>G7+2</f>
        <v>51.6</v>
      </c>
      <c r="I7" s="179"/>
      <c r="J7" s="71" t="s">
        <v>168</v>
      </c>
      <c r="K7" s="80" t="s">
        <v>169</v>
      </c>
      <c r="L7" s="80"/>
      <c r="M7" s="80"/>
      <c r="N7" s="79"/>
      <c r="O7" s="79"/>
    </row>
    <row r="8" ht="19.5" customHeight="1" spans="1:15">
      <c r="A8" s="68" t="s">
        <v>170</v>
      </c>
      <c r="B8" s="69">
        <f t="shared" ref="B8:B10" si="0">C8-4</f>
        <v>96</v>
      </c>
      <c r="C8" s="69">
        <f t="shared" ref="C8:C10" si="1">D8-4</f>
        <v>100</v>
      </c>
      <c r="D8" s="336">
        <v>104</v>
      </c>
      <c r="E8" s="71">
        <f t="shared" ref="E8:E10" si="2">D8+4</f>
        <v>108</v>
      </c>
      <c r="F8" s="69">
        <f>E8+4</f>
        <v>112</v>
      </c>
      <c r="G8" s="69">
        <f t="shared" ref="G8:G10" si="3">F8+6</f>
        <v>118</v>
      </c>
      <c r="H8" s="69">
        <f>G8+6</f>
        <v>124</v>
      </c>
      <c r="I8" s="179"/>
      <c r="J8" s="71" t="s">
        <v>171</v>
      </c>
      <c r="K8" s="80" t="s">
        <v>172</v>
      </c>
      <c r="L8" s="80"/>
      <c r="M8" s="80"/>
      <c r="N8" s="79"/>
      <c r="O8" s="79"/>
    </row>
    <row r="9" ht="19.5" customHeight="1" spans="1:15">
      <c r="A9" s="68" t="s">
        <v>173</v>
      </c>
      <c r="B9" s="69">
        <f t="shared" si="0"/>
        <v>92</v>
      </c>
      <c r="C9" s="69">
        <f t="shared" si="1"/>
        <v>96</v>
      </c>
      <c r="D9" s="336">
        <v>100</v>
      </c>
      <c r="E9" s="71">
        <f t="shared" si="2"/>
        <v>104</v>
      </c>
      <c r="F9" s="69">
        <f>E9+5</f>
        <v>109</v>
      </c>
      <c r="G9" s="69">
        <f t="shared" si="3"/>
        <v>115</v>
      </c>
      <c r="H9" s="69">
        <f>G9+7</f>
        <v>122</v>
      </c>
      <c r="I9" s="179"/>
      <c r="J9" s="71" t="s">
        <v>174</v>
      </c>
      <c r="K9" s="80" t="s">
        <v>172</v>
      </c>
      <c r="L9" s="80"/>
      <c r="M9" s="80"/>
      <c r="N9" s="79"/>
      <c r="O9" s="79"/>
    </row>
    <row r="10" ht="19.5" customHeight="1" spans="1:15">
      <c r="A10" s="68" t="s">
        <v>175</v>
      </c>
      <c r="B10" s="69">
        <f t="shared" si="0"/>
        <v>94</v>
      </c>
      <c r="C10" s="69">
        <f t="shared" si="1"/>
        <v>98</v>
      </c>
      <c r="D10" s="336">
        <v>102</v>
      </c>
      <c r="E10" s="71">
        <f t="shared" si="2"/>
        <v>106</v>
      </c>
      <c r="F10" s="69">
        <f>E10+5</f>
        <v>111</v>
      </c>
      <c r="G10" s="69">
        <f t="shared" si="3"/>
        <v>117</v>
      </c>
      <c r="H10" s="69">
        <f>G10+7</f>
        <v>124</v>
      </c>
      <c r="I10" s="179"/>
      <c r="J10" s="71" t="s">
        <v>176</v>
      </c>
      <c r="K10" s="80" t="s">
        <v>177</v>
      </c>
      <c r="L10" s="80"/>
      <c r="M10" s="80"/>
      <c r="N10" s="79"/>
      <c r="O10" s="79"/>
    </row>
    <row r="11" ht="19.5" customHeight="1" spans="1:15">
      <c r="A11" s="68" t="s">
        <v>178</v>
      </c>
      <c r="B11" s="69">
        <f>C11-0.1</f>
        <v>55.8</v>
      </c>
      <c r="C11" s="69">
        <f>D11-0.6</f>
        <v>55.9</v>
      </c>
      <c r="D11" s="336">
        <f>60.5-4</f>
        <v>56.5</v>
      </c>
      <c r="E11" s="71">
        <f>D11+0.6</f>
        <v>57.1</v>
      </c>
      <c r="F11" s="69">
        <f>E11+0.6</f>
        <v>57.7</v>
      </c>
      <c r="G11" s="69">
        <f>F11+0.1</f>
        <v>57.8</v>
      </c>
      <c r="H11" s="69">
        <f>G11+0.1</f>
        <v>57.9</v>
      </c>
      <c r="I11" s="179"/>
      <c r="J11" s="71" t="s">
        <v>179</v>
      </c>
      <c r="K11" s="80" t="s">
        <v>177</v>
      </c>
      <c r="L11" s="80"/>
      <c r="M11" s="80"/>
      <c r="N11" s="79"/>
      <c r="O11" s="79"/>
    </row>
    <row r="12" ht="19.5" customHeight="1" spans="1:15">
      <c r="A12" s="68" t="s">
        <v>180</v>
      </c>
      <c r="B12" s="69">
        <f>C12-0.8</f>
        <v>17.9</v>
      </c>
      <c r="C12" s="69">
        <f>D12-0.8</f>
        <v>18.7</v>
      </c>
      <c r="D12" s="336">
        <v>19.5</v>
      </c>
      <c r="E12" s="71">
        <f>D12+0.8</f>
        <v>20.3</v>
      </c>
      <c r="F12" s="69">
        <f>E12+0.8</f>
        <v>21.1</v>
      </c>
      <c r="G12" s="69">
        <f>F12+1.1</f>
        <v>22.2</v>
      </c>
      <c r="H12" s="69">
        <f>G12+1.1</f>
        <v>23.3</v>
      </c>
      <c r="I12" s="179"/>
      <c r="J12" s="71" t="s">
        <v>181</v>
      </c>
      <c r="K12" s="80" t="s">
        <v>166</v>
      </c>
      <c r="L12" s="80"/>
      <c r="M12" s="80"/>
      <c r="N12" s="79"/>
      <c r="O12" s="79"/>
    </row>
    <row r="13" ht="19.5" customHeight="1" spans="1:15">
      <c r="A13" s="68" t="s">
        <v>182</v>
      </c>
      <c r="B13" s="69">
        <f>C13-0.6</f>
        <v>13.8</v>
      </c>
      <c r="C13" s="69">
        <f>D13-0.6</f>
        <v>14.4</v>
      </c>
      <c r="D13" s="336">
        <v>15</v>
      </c>
      <c r="E13" s="71">
        <f>D13+0.6</f>
        <v>15.6</v>
      </c>
      <c r="F13" s="69">
        <f>E13+0.6</f>
        <v>16.2</v>
      </c>
      <c r="G13" s="69">
        <f>F13+0.95</f>
        <v>17.15</v>
      </c>
      <c r="H13" s="69">
        <f>G13+0.95</f>
        <v>18.1</v>
      </c>
      <c r="I13" s="179"/>
      <c r="J13" s="71" t="s">
        <v>183</v>
      </c>
      <c r="K13" s="80" t="s">
        <v>184</v>
      </c>
      <c r="L13" s="80"/>
      <c r="M13" s="80"/>
      <c r="N13" s="81"/>
      <c r="O13" s="81"/>
    </row>
    <row r="14" ht="19.5" customHeight="1" spans="1:15">
      <c r="A14" s="68" t="s">
        <v>185</v>
      </c>
      <c r="B14" s="69">
        <f>C14-0.4</f>
        <v>9.2</v>
      </c>
      <c r="C14" s="69">
        <f>D14-0.4</f>
        <v>9.6</v>
      </c>
      <c r="D14" s="336">
        <v>10</v>
      </c>
      <c r="E14" s="71">
        <f>D14+0.4</f>
        <v>10.4</v>
      </c>
      <c r="F14" s="69">
        <f>E14+0.4</f>
        <v>10.8</v>
      </c>
      <c r="G14" s="69">
        <f>F14+0.6</f>
        <v>11.4</v>
      </c>
      <c r="H14" s="69">
        <f>G14+0.6</f>
        <v>12</v>
      </c>
      <c r="I14" s="179"/>
      <c r="J14" s="71" t="s">
        <v>186</v>
      </c>
      <c r="K14" s="80" t="s">
        <v>187</v>
      </c>
      <c r="L14" s="80"/>
      <c r="M14" s="80"/>
      <c r="N14" s="82"/>
      <c r="O14" s="82"/>
    </row>
    <row r="15" ht="14.25" spans="1:15">
      <c r="A15" s="72" t="s">
        <v>188</v>
      </c>
      <c r="D15" s="73"/>
      <c r="E15" s="73"/>
      <c r="F15" s="73"/>
      <c r="G15" s="73"/>
      <c r="H15" s="73"/>
      <c r="I15" s="73"/>
      <c r="J15" s="84"/>
      <c r="K15" s="84"/>
      <c r="L15" s="73"/>
      <c r="M15" s="73"/>
      <c r="N15" s="73"/>
      <c r="O15" s="73"/>
    </row>
    <row r="16" ht="14.25" spans="1:15">
      <c r="A16" s="53" t="s">
        <v>189</v>
      </c>
      <c r="D16" s="73"/>
      <c r="E16" s="73"/>
      <c r="F16" s="73"/>
      <c r="G16" s="73"/>
      <c r="H16" s="73"/>
      <c r="I16" s="73"/>
      <c r="J16" s="84"/>
      <c r="K16" s="84"/>
      <c r="L16" s="73"/>
      <c r="M16" s="73"/>
      <c r="N16" s="73"/>
      <c r="O16" s="73"/>
    </row>
    <row r="17" ht="14.25" spans="1:14">
      <c r="A17" s="73"/>
      <c r="B17" s="73"/>
      <c r="C17" s="73"/>
      <c r="D17" s="73"/>
      <c r="E17" s="73"/>
      <c r="F17" s="73"/>
      <c r="G17" s="73"/>
      <c r="H17" s="73"/>
      <c r="I17" s="73"/>
      <c r="J17" s="85" t="s">
        <v>190</v>
      </c>
      <c r="K17" s="85"/>
      <c r="L17" s="72" t="s">
        <v>191</v>
      </c>
      <c r="M17" s="72"/>
      <c r="N17" s="72" t="s">
        <v>192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24" customWidth="1"/>
    <col min="2" max="16384" width="10" style="224"/>
  </cols>
  <sheetData>
    <row r="1" ht="22.5" customHeight="1" spans="1:11">
      <c r="A1" s="225" t="s">
        <v>193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7.25" customHeight="1" spans="1:11">
      <c r="A2" s="226" t="s">
        <v>53</v>
      </c>
      <c r="B2" s="89" t="s">
        <v>54</v>
      </c>
      <c r="C2" s="89"/>
      <c r="D2" s="227" t="s">
        <v>55</v>
      </c>
      <c r="E2" s="227"/>
      <c r="F2" s="89" t="s">
        <v>149</v>
      </c>
      <c r="G2" s="89"/>
      <c r="H2" s="228" t="s">
        <v>57</v>
      </c>
      <c r="I2" s="311" t="s">
        <v>149</v>
      </c>
      <c r="J2" s="311"/>
      <c r="K2" s="312"/>
    </row>
    <row r="3" customHeight="1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customHeight="1" spans="1:11">
      <c r="A4" s="235" t="s">
        <v>61</v>
      </c>
      <c r="B4" s="236" t="s">
        <v>194</v>
      </c>
      <c r="C4" s="237"/>
      <c r="D4" s="235" t="s">
        <v>63</v>
      </c>
      <c r="E4" s="238"/>
      <c r="F4" s="239">
        <v>45802</v>
      </c>
      <c r="G4" s="240"/>
      <c r="H4" s="235" t="s">
        <v>195</v>
      </c>
      <c r="I4" s="238"/>
      <c r="J4" s="264" t="s">
        <v>65</v>
      </c>
      <c r="K4" s="313" t="s">
        <v>66</v>
      </c>
    </row>
    <row r="5" customHeight="1" spans="1:11">
      <c r="A5" s="241" t="s">
        <v>67</v>
      </c>
      <c r="B5" s="236" t="s">
        <v>196</v>
      </c>
      <c r="C5" s="237"/>
      <c r="D5" s="235" t="s">
        <v>197</v>
      </c>
      <c r="E5" s="238"/>
      <c r="F5" s="242">
        <v>1</v>
      </c>
      <c r="G5" s="243"/>
      <c r="H5" s="235" t="s">
        <v>198</v>
      </c>
      <c r="I5" s="238"/>
      <c r="J5" s="264" t="s">
        <v>65</v>
      </c>
      <c r="K5" s="313" t="s">
        <v>66</v>
      </c>
    </row>
    <row r="6" customHeight="1" spans="1:11">
      <c r="A6" s="235" t="s">
        <v>71</v>
      </c>
      <c r="B6" s="244">
        <v>1</v>
      </c>
      <c r="C6" s="245">
        <v>3</v>
      </c>
      <c r="D6" s="235" t="s">
        <v>199</v>
      </c>
      <c r="E6" s="238"/>
      <c r="F6" s="242">
        <v>0.5</v>
      </c>
      <c r="G6" s="243"/>
      <c r="H6" s="246" t="s">
        <v>200</v>
      </c>
      <c r="I6" s="287"/>
      <c r="J6" s="287"/>
      <c r="K6" s="314"/>
    </row>
    <row r="7" customHeight="1" spans="1:11">
      <c r="A7" s="235" t="s">
        <v>74</v>
      </c>
      <c r="B7" s="247">
        <v>1000</v>
      </c>
      <c r="C7" s="248"/>
      <c r="D7" s="235" t="s">
        <v>201</v>
      </c>
      <c r="E7" s="238"/>
      <c r="F7" s="242">
        <v>0.3</v>
      </c>
      <c r="G7" s="243"/>
      <c r="H7" s="249" t="s">
        <v>202</v>
      </c>
      <c r="I7" s="264"/>
      <c r="J7" s="264"/>
      <c r="K7" s="313"/>
    </row>
    <row r="8" customHeight="1" spans="1:11">
      <c r="A8" s="250" t="s">
        <v>78</v>
      </c>
      <c r="B8" s="251" t="s">
        <v>203</v>
      </c>
      <c r="C8" s="252"/>
      <c r="D8" s="253" t="s">
        <v>80</v>
      </c>
      <c r="E8" s="254"/>
      <c r="F8" s="255">
        <v>45797</v>
      </c>
      <c r="G8" s="256"/>
      <c r="H8" s="253"/>
      <c r="I8" s="254"/>
      <c r="J8" s="254"/>
      <c r="K8" s="315"/>
    </row>
    <row r="9" customHeight="1" spans="1:11">
      <c r="A9" s="257" t="s">
        <v>204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84</v>
      </c>
      <c r="B10" s="259" t="s">
        <v>85</v>
      </c>
      <c r="C10" s="260" t="s">
        <v>86</v>
      </c>
      <c r="D10" s="261"/>
      <c r="E10" s="262" t="s">
        <v>89</v>
      </c>
      <c r="F10" s="259" t="s">
        <v>85</v>
      </c>
      <c r="G10" s="260" t="s">
        <v>86</v>
      </c>
      <c r="H10" s="259"/>
      <c r="I10" s="262" t="s">
        <v>87</v>
      </c>
      <c r="J10" s="259" t="s">
        <v>85</v>
      </c>
      <c r="K10" s="316" t="s">
        <v>86</v>
      </c>
    </row>
    <row r="11" customHeight="1" spans="1:11">
      <c r="A11" s="241" t="s">
        <v>90</v>
      </c>
      <c r="B11" s="263" t="s">
        <v>85</v>
      </c>
      <c r="C11" s="264" t="s">
        <v>86</v>
      </c>
      <c r="D11" s="265"/>
      <c r="E11" s="266" t="s">
        <v>92</v>
      </c>
      <c r="F11" s="263" t="s">
        <v>85</v>
      </c>
      <c r="G11" s="264" t="s">
        <v>86</v>
      </c>
      <c r="H11" s="263"/>
      <c r="I11" s="266" t="s">
        <v>97</v>
      </c>
      <c r="J11" s="263" t="s">
        <v>85</v>
      </c>
      <c r="K11" s="313" t="s">
        <v>86</v>
      </c>
    </row>
    <row r="12" customHeight="1" spans="1:11">
      <c r="A12" s="253" t="s">
        <v>205</v>
      </c>
      <c r="B12" s="254"/>
      <c r="C12" s="254"/>
      <c r="D12" s="254"/>
      <c r="E12" s="254"/>
      <c r="F12" s="254"/>
      <c r="G12" s="254"/>
      <c r="H12" s="254"/>
      <c r="I12" s="254"/>
      <c r="J12" s="254"/>
      <c r="K12" s="315"/>
    </row>
    <row r="13" customHeight="1" spans="1:11">
      <c r="A13" s="267" t="s">
        <v>206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customHeight="1" spans="1:11">
      <c r="A14" s="268" t="s">
        <v>207</v>
      </c>
      <c r="B14" s="269"/>
      <c r="C14" s="269"/>
      <c r="D14" s="269"/>
      <c r="E14" s="269"/>
      <c r="F14" s="269"/>
      <c r="G14" s="269"/>
      <c r="H14" s="270"/>
      <c r="I14" s="317"/>
      <c r="J14" s="317"/>
      <c r="K14" s="318"/>
    </row>
    <row r="15" customHeight="1" spans="1:11">
      <c r="A15" s="268"/>
      <c r="B15" s="269"/>
      <c r="C15" s="269"/>
      <c r="D15" s="269"/>
      <c r="E15" s="269"/>
      <c r="F15" s="269"/>
      <c r="G15" s="269"/>
      <c r="H15" s="270"/>
      <c r="I15" s="319"/>
      <c r="J15" s="320"/>
      <c r="K15" s="321"/>
    </row>
    <row r="16" customHeight="1" spans="1:11">
      <c r="A16" s="271"/>
      <c r="B16" s="272"/>
      <c r="C16" s="272"/>
      <c r="D16" s="272"/>
      <c r="E16" s="272"/>
      <c r="F16" s="272"/>
      <c r="G16" s="272"/>
      <c r="H16" s="272"/>
      <c r="I16" s="272"/>
      <c r="J16" s="272"/>
      <c r="K16" s="322"/>
    </row>
    <row r="17" customHeight="1" spans="1:11">
      <c r="A17" s="267" t="s">
        <v>208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customHeight="1" spans="1:11">
      <c r="A18" s="273"/>
      <c r="B18" s="274"/>
      <c r="C18" s="274"/>
      <c r="D18" s="274"/>
      <c r="E18" s="275"/>
      <c r="F18" s="275"/>
      <c r="G18" s="275"/>
      <c r="H18" s="275"/>
      <c r="I18" s="317"/>
      <c r="J18" s="317"/>
      <c r="K18" s="318"/>
    </row>
    <row r="19" customHeight="1" spans="1:11">
      <c r="A19" s="276" t="s">
        <v>209</v>
      </c>
      <c r="B19" s="277"/>
      <c r="C19" s="277"/>
      <c r="D19" s="278"/>
      <c r="E19" s="279"/>
      <c r="F19" s="280"/>
      <c r="G19" s="280"/>
      <c r="H19" s="281"/>
      <c r="I19" s="319"/>
      <c r="J19" s="320"/>
      <c r="K19" s="321"/>
    </row>
    <row r="20" customHeight="1" spans="1:11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322"/>
    </row>
    <row r="21" customHeight="1" spans="1:11">
      <c r="A21" s="282" t="s">
        <v>122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customHeight="1" spans="1:11">
      <c r="A22" s="88" t="s">
        <v>123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61"/>
    </row>
    <row r="23" customHeight="1" spans="1:11">
      <c r="A23" s="101" t="s">
        <v>124</v>
      </c>
      <c r="B23" s="103"/>
      <c r="C23" s="264" t="s">
        <v>65</v>
      </c>
      <c r="D23" s="264" t="s">
        <v>66</v>
      </c>
      <c r="E23" s="100"/>
      <c r="F23" s="100"/>
      <c r="G23" s="100"/>
      <c r="H23" s="100"/>
      <c r="I23" s="100"/>
      <c r="J23" s="100"/>
      <c r="K23" s="155"/>
    </row>
    <row r="24" customHeight="1" spans="1:11">
      <c r="A24" s="283" t="s">
        <v>210</v>
      </c>
      <c r="B24" s="284"/>
      <c r="C24" s="284"/>
      <c r="D24" s="284"/>
      <c r="E24" s="284"/>
      <c r="F24" s="284"/>
      <c r="G24" s="284"/>
      <c r="H24" s="284"/>
      <c r="I24" s="284"/>
      <c r="J24" s="284"/>
      <c r="K24" s="323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24"/>
    </row>
    <row r="26" customHeight="1" spans="1:11">
      <c r="A26" s="257" t="s">
        <v>132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customHeight="1" spans="1:11">
      <c r="A27" s="229" t="s">
        <v>133</v>
      </c>
      <c r="B27" s="260" t="s">
        <v>95</v>
      </c>
      <c r="C27" s="260" t="s">
        <v>96</v>
      </c>
      <c r="D27" s="260" t="s">
        <v>88</v>
      </c>
      <c r="E27" s="230" t="s">
        <v>134</v>
      </c>
      <c r="F27" s="260" t="s">
        <v>95</v>
      </c>
      <c r="G27" s="260" t="s">
        <v>96</v>
      </c>
      <c r="H27" s="260" t="s">
        <v>88</v>
      </c>
      <c r="I27" s="230" t="s">
        <v>135</v>
      </c>
      <c r="J27" s="260" t="s">
        <v>95</v>
      </c>
      <c r="K27" s="316" t="s">
        <v>96</v>
      </c>
    </row>
    <row r="28" customHeight="1" spans="1:11">
      <c r="A28" s="246" t="s">
        <v>87</v>
      </c>
      <c r="B28" s="264" t="s">
        <v>95</v>
      </c>
      <c r="C28" s="264" t="s">
        <v>96</v>
      </c>
      <c r="D28" s="264" t="s">
        <v>88</v>
      </c>
      <c r="E28" s="287" t="s">
        <v>94</v>
      </c>
      <c r="F28" s="264" t="s">
        <v>95</v>
      </c>
      <c r="G28" s="264" t="s">
        <v>96</v>
      </c>
      <c r="H28" s="264" t="s">
        <v>88</v>
      </c>
      <c r="I28" s="287" t="s">
        <v>105</v>
      </c>
      <c r="J28" s="264" t="s">
        <v>95</v>
      </c>
      <c r="K28" s="313" t="s">
        <v>96</v>
      </c>
    </row>
    <row r="29" customHeight="1" spans="1:11">
      <c r="A29" s="235" t="s">
        <v>211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5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326"/>
    </row>
    <row r="31" customHeight="1" spans="1:11">
      <c r="A31" s="291" t="s">
        <v>212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ht="17.25" customHeight="1" spans="1:11">
      <c r="A32" s="292" t="s">
        <v>213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7"/>
    </row>
    <row r="33" ht="17.25" customHeight="1" spans="1:11">
      <c r="A33" s="294" t="s">
        <v>214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8"/>
    </row>
    <row r="34" ht="17.25" customHeight="1" spans="1:11">
      <c r="A34" s="294" t="s">
        <v>215</v>
      </c>
      <c r="B34" s="295"/>
      <c r="C34" s="295"/>
      <c r="D34" s="295"/>
      <c r="E34" s="295"/>
      <c r="F34" s="295"/>
      <c r="G34" s="295"/>
      <c r="H34" s="295"/>
      <c r="I34" s="295"/>
      <c r="J34" s="295"/>
      <c r="K34" s="328"/>
    </row>
    <row r="35" ht="17.25" customHeight="1" spans="1:11">
      <c r="A35" s="294" t="s">
        <v>216</v>
      </c>
      <c r="B35" s="295"/>
      <c r="C35" s="295"/>
      <c r="D35" s="295"/>
      <c r="E35" s="295"/>
      <c r="F35" s="295"/>
      <c r="G35" s="295"/>
      <c r="H35" s="295"/>
      <c r="I35" s="295"/>
      <c r="J35" s="295"/>
      <c r="K35" s="328"/>
    </row>
    <row r="36" ht="17.25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328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8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8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8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8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8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8"/>
    </row>
    <row r="43" ht="17.25" customHeight="1" spans="1:11">
      <c r="A43" s="289" t="s">
        <v>131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6"/>
    </row>
    <row r="44" customHeight="1" spans="1:11">
      <c r="A44" s="291" t="s">
        <v>217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ht="18" customHeight="1" spans="1:11">
      <c r="A45" s="296" t="s">
        <v>205</v>
      </c>
      <c r="B45" s="297"/>
      <c r="C45" s="297"/>
      <c r="D45" s="297"/>
      <c r="E45" s="297"/>
      <c r="F45" s="297"/>
      <c r="G45" s="297"/>
      <c r="H45" s="297"/>
      <c r="I45" s="297"/>
      <c r="J45" s="297"/>
      <c r="K45" s="329"/>
    </row>
    <row r="46" ht="18" customHeight="1" spans="1:1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329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324"/>
    </row>
    <row r="48" ht="21" customHeight="1" spans="1:11">
      <c r="A48" s="298" t="s">
        <v>139</v>
      </c>
      <c r="B48" s="299" t="s">
        <v>140</v>
      </c>
      <c r="C48" s="299"/>
      <c r="D48" s="300" t="s">
        <v>141</v>
      </c>
      <c r="E48" s="301" t="s">
        <v>218</v>
      </c>
      <c r="F48" s="300" t="s">
        <v>143</v>
      </c>
      <c r="G48" s="302">
        <v>45790</v>
      </c>
      <c r="H48" s="303" t="s">
        <v>144</v>
      </c>
      <c r="I48" s="303"/>
      <c r="J48" s="299" t="s">
        <v>145</v>
      </c>
      <c r="K48" s="330"/>
    </row>
    <row r="49" customHeight="1" spans="1:11">
      <c r="A49" s="304" t="s">
        <v>146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31"/>
    </row>
    <row r="50" customHeight="1" spans="1:11">
      <c r="A50" s="306" t="s">
        <v>219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32"/>
    </row>
    <row r="51" customHeight="1" spans="1:1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33"/>
    </row>
    <row r="52" ht="21" customHeight="1" spans="1:11">
      <c r="A52" s="298" t="s">
        <v>139</v>
      </c>
      <c r="B52" s="310"/>
      <c r="C52" s="310"/>
      <c r="D52" s="300" t="s">
        <v>141</v>
      </c>
      <c r="E52" s="300"/>
      <c r="F52" s="300" t="s">
        <v>143</v>
      </c>
      <c r="G52" s="300"/>
      <c r="H52" s="303" t="s">
        <v>144</v>
      </c>
      <c r="I52" s="303"/>
      <c r="J52" s="334"/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92" customWidth="1"/>
    <col min="2" max="7" width="9.33333333333333" style="192" customWidth="1"/>
    <col min="8" max="8" width="1.33333333333333" style="192" customWidth="1"/>
    <col min="9" max="9" width="16.5" style="192" customWidth="1"/>
    <col min="10" max="10" width="17" style="192" customWidth="1"/>
    <col min="11" max="11" width="18.5" style="192" customWidth="1"/>
    <col min="12" max="12" width="16.6666666666667" style="192" customWidth="1"/>
    <col min="13" max="13" width="14.1666666666667" style="192" customWidth="1"/>
    <col min="14" max="14" width="16.3333333333333" style="192" customWidth="1"/>
    <col min="15" max="16384" width="9" style="192"/>
  </cols>
  <sheetData>
    <row r="1" ht="22.5" customHeight="1" spans="1:14">
      <c r="A1" s="193" t="s">
        <v>148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ht="22.5" customHeight="1" spans="1:14">
      <c r="A2" s="195" t="s">
        <v>61</v>
      </c>
      <c r="B2" s="196" t="s">
        <v>220</v>
      </c>
      <c r="C2" s="196"/>
      <c r="D2" s="197" t="s">
        <v>67</v>
      </c>
      <c r="E2" s="196" t="s">
        <v>196</v>
      </c>
      <c r="F2" s="196"/>
      <c r="G2" s="196"/>
      <c r="H2" s="198"/>
      <c r="I2" s="213" t="s">
        <v>57</v>
      </c>
      <c r="J2" s="214" t="s">
        <v>221</v>
      </c>
      <c r="K2" s="214"/>
      <c r="L2" s="214"/>
      <c r="M2" s="214"/>
      <c r="N2" s="215"/>
    </row>
    <row r="3" ht="22.5" customHeight="1" spans="1:14">
      <c r="A3" s="199" t="s">
        <v>150</v>
      </c>
      <c r="B3" s="200" t="s">
        <v>151</v>
      </c>
      <c r="C3" s="200"/>
      <c r="D3" s="200"/>
      <c r="E3" s="200"/>
      <c r="F3" s="200"/>
      <c r="G3" s="200"/>
      <c r="H3" s="201"/>
      <c r="I3" s="199" t="s">
        <v>152</v>
      </c>
      <c r="J3" s="199"/>
      <c r="K3" s="199"/>
      <c r="L3" s="199"/>
      <c r="M3" s="199"/>
      <c r="N3" s="216"/>
    </row>
    <row r="4" ht="22.5" customHeight="1" spans="1:14">
      <c r="A4" s="199"/>
      <c r="B4" s="202" t="s">
        <v>222</v>
      </c>
      <c r="C4" s="202" t="s">
        <v>223</v>
      </c>
      <c r="D4" s="202" t="s">
        <v>224</v>
      </c>
      <c r="E4" s="202" t="s">
        <v>225</v>
      </c>
      <c r="F4" s="202" t="s">
        <v>226</v>
      </c>
      <c r="G4" s="202" t="s">
        <v>227</v>
      </c>
      <c r="H4" s="201"/>
      <c r="I4" s="217" t="s">
        <v>228</v>
      </c>
      <c r="J4" s="217" t="s">
        <v>229</v>
      </c>
      <c r="K4" s="217" t="s">
        <v>230</v>
      </c>
      <c r="L4" s="217" t="s">
        <v>231</v>
      </c>
      <c r="M4" s="217" t="s">
        <v>232</v>
      </c>
      <c r="N4" s="217" t="s">
        <v>233</v>
      </c>
    </row>
    <row r="5" ht="22.5" customHeight="1" spans="1:14">
      <c r="A5" s="199"/>
      <c r="B5" s="203"/>
      <c r="C5" s="203"/>
      <c r="D5" s="204"/>
      <c r="E5" s="203"/>
      <c r="F5" s="203"/>
      <c r="G5" s="203"/>
      <c r="H5" s="201"/>
      <c r="I5" s="218" t="s">
        <v>234</v>
      </c>
      <c r="J5" s="218" t="s">
        <v>234</v>
      </c>
      <c r="K5" s="218" t="s">
        <v>234</v>
      </c>
      <c r="L5" s="218" t="s">
        <v>234</v>
      </c>
      <c r="M5" s="218" t="s">
        <v>234</v>
      </c>
      <c r="N5" s="218" t="s">
        <v>234</v>
      </c>
    </row>
    <row r="6" ht="22.5" customHeight="1" spans="1:14">
      <c r="A6" s="202" t="s">
        <v>164</v>
      </c>
      <c r="B6" s="202" t="s">
        <v>235</v>
      </c>
      <c r="C6" s="202" t="s">
        <v>236</v>
      </c>
      <c r="D6" s="202" t="s">
        <v>237</v>
      </c>
      <c r="E6" s="202" t="s">
        <v>238</v>
      </c>
      <c r="F6" s="202" t="s">
        <v>239</v>
      </c>
      <c r="G6" s="202" t="s">
        <v>240</v>
      </c>
      <c r="H6" s="201"/>
      <c r="I6" s="218" t="s">
        <v>241</v>
      </c>
      <c r="J6" s="218" t="s">
        <v>242</v>
      </c>
      <c r="K6" s="218" t="s">
        <v>243</v>
      </c>
      <c r="L6" s="218" t="s">
        <v>243</v>
      </c>
      <c r="M6" s="218" t="s">
        <v>244</v>
      </c>
      <c r="N6" s="219" t="s">
        <v>245</v>
      </c>
    </row>
    <row r="7" ht="22.5" customHeight="1" spans="1:14">
      <c r="A7" s="202" t="s">
        <v>170</v>
      </c>
      <c r="B7" s="202" t="s">
        <v>246</v>
      </c>
      <c r="C7" s="202" t="s">
        <v>247</v>
      </c>
      <c r="D7" s="202" t="s">
        <v>248</v>
      </c>
      <c r="E7" s="202" t="s">
        <v>249</v>
      </c>
      <c r="F7" s="202" t="s">
        <v>250</v>
      </c>
      <c r="G7" s="202" t="s">
        <v>251</v>
      </c>
      <c r="H7" s="201"/>
      <c r="I7" s="218" t="s">
        <v>252</v>
      </c>
      <c r="J7" s="218" t="s">
        <v>253</v>
      </c>
      <c r="K7" s="218" t="s">
        <v>253</v>
      </c>
      <c r="L7" s="218" t="s">
        <v>252</v>
      </c>
      <c r="M7" s="218" t="s">
        <v>252</v>
      </c>
      <c r="N7" s="219" t="s">
        <v>252</v>
      </c>
    </row>
    <row r="8" ht="22.5" customHeight="1" spans="1:14">
      <c r="A8" s="202" t="s">
        <v>175</v>
      </c>
      <c r="B8" s="202" t="s">
        <v>254</v>
      </c>
      <c r="C8" s="202" t="s">
        <v>255</v>
      </c>
      <c r="D8" s="202" t="s">
        <v>256</v>
      </c>
      <c r="E8" s="202" t="s">
        <v>257</v>
      </c>
      <c r="F8" s="202" t="s">
        <v>250</v>
      </c>
      <c r="G8" s="202" t="s">
        <v>251</v>
      </c>
      <c r="H8" s="201"/>
      <c r="I8" s="218" t="s">
        <v>245</v>
      </c>
      <c r="J8" s="218" t="s">
        <v>245</v>
      </c>
      <c r="K8" s="218" t="s">
        <v>245</v>
      </c>
      <c r="L8" s="220" t="s">
        <v>245</v>
      </c>
      <c r="M8" s="220" t="s">
        <v>245</v>
      </c>
      <c r="N8" s="219" t="s">
        <v>245</v>
      </c>
    </row>
    <row r="9" ht="22.5" customHeight="1" spans="1:14">
      <c r="A9" s="202" t="s">
        <v>167</v>
      </c>
      <c r="B9" s="202" t="s">
        <v>258</v>
      </c>
      <c r="C9" s="202" t="s">
        <v>259</v>
      </c>
      <c r="D9" s="202" t="s">
        <v>260</v>
      </c>
      <c r="E9" s="202" t="s">
        <v>261</v>
      </c>
      <c r="F9" s="202" t="s">
        <v>262</v>
      </c>
      <c r="G9" s="202" t="s">
        <v>263</v>
      </c>
      <c r="H9" s="201"/>
      <c r="I9" s="218" t="s">
        <v>245</v>
      </c>
      <c r="J9" s="218" t="s">
        <v>264</v>
      </c>
      <c r="K9" s="218" t="s">
        <v>245</v>
      </c>
      <c r="L9" s="220" t="s">
        <v>245</v>
      </c>
      <c r="M9" s="220" t="s">
        <v>245</v>
      </c>
      <c r="N9" s="219" t="s">
        <v>265</v>
      </c>
    </row>
    <row r="10" ht="22.5" customHeight="1" spans="1:14">
      <c r="A10" s="202" t="s">
        <v>178</v>
      </c>
      <c r="B10" s="202" t="s">
        <v>266</v>
      </c>
      <c r="C10" s="202" t="s">
        <v>267</v>
      </c>
      <c r="D10" s="202" t="s">
        <v>268</v>
      </c>
      <c r="E10" s="202" t="s">
        <v>269</v>
      </c>
      <c r="F10" s="202" t="s">
        <v>270</v>
      </c>
      <c r="G10" s="202" t="s">
        <v>271</v>
      </c>
      <c r="H10" s="201"/>
      <c r="I10" s="218" t="s">
        <v>272</v>
      </c>
      <c r="J10" s="218" t="s">
        <v>273</v>
      </c>
      <c r="K10" s="218" t="s">
        <v>274</v>
      </c>
      <c r="L10" s="220" t="s">
        <v>245</v>
      </c>
      <c r="M10" s="218" t="s">
        <v>274</v>
      </c>
      <c r="N10" s="219" t="s">
        <v>245</v>
      </c>
    </row>
    <row r="11" ht="22.5" customHeight="1" spans="1:14">
      <c r="A11" s="202" t="s">
        <v>180</v>
      </c>
      <c r="B11" s="202" t="s">
        <v>275</v>
      </c>
      <c r="C11" s="202" t="s">
        <v>276</v>
      </c>
      <c r="D11" s="202" t="s">
        <v>277</v>
      </c>
      <c r="E11" s="202" t="s">
        <v>278</v>
      </c>
      <c r="F11" s="202" t="s">
        <v>279</v>
      </c>
      <c r="G11" s="202" t="s">
        <v>280</v>
      </c>
      <c r="H11" s="201"/>
      <c r="I11" s="220" t="s">
        <v>245</v>
      </c>
      <c r="J11" s="220" t="s">
        <v>245</v>
      </c>
      <c r="K11" s="220" t="s">
        <v>245</v>
      </c>
      <c r="L11" s="220" t="s">
        <v>245</v>
      </c>
      <c r="M11" s="220" t="s">
        <v>245</v>
      </c>
      <c r="N11" s="219" t="s">
        <v>245</v>
      </c>
    </row>
    <row r="12" ht="22.5" customHeight="1" spans="1:14">
      <c r="A12" s="202" t="s">
        <v>281</v>
      </c>
      <c r="B12" s="202" t="s">
        <v>282</v>
      </c>
      <c r="C12" s="202" t="s">
        <v>283</v>
      </c>
      <c r="D12" s="202" t="s">
        <v>284</v>
      </c>
      <c r="E12" s="202" t="s">
        <v>285</v>
      </c>
      <c r="F12" s="202" t="s">
        <v>276</v>
      </c>
      <c r="G12" s="202" t="s">
        <v>286</v>
      </c>
      <c r="H12" s="201"/>
      <c r="I12" s="220" t="s">
        <v>245</v>
      </c>
      <c r="J12" s="220" t="s">
        <v>245</v>
      </c>
      <c r="K12" s="220" t="s">
        <v>245</v>
      </c>
      <c r="L12" s="220" t="s">
        <v>245</v>
      </c>
      <c r="M12" s="220" t="s">
        <v>245</v>
      </c>
      <c r="N12" s="219" t="s">
        <v>245</v>
      </c>
    </row>
    <row r="13" ht="22.5" customHeight="1" spans="1:14">
      <c r="A13" s="202" t="s">
        <v>287</v>
      </c>
      <c r="B13" s="202" t="s">
        <v>288</v>
      </c>
      <c r="C13" s="202" t="s">
        <v>289</v>
      </c>
      <c r="D13" s="202" t="s">
        <v>290</v>
      </c>
      <c r="E13" s="202" t="s">
        <v>291</v>
      </c>
      <c r="F13" s="202" t="s">
        <v>292</v>
      </c>
      <c r="G13" s="202" t="s">
        <v>293</v>
      </c>
      <c r="H13" s="201"/>
      <c r="I13" s="218" t="s">
        <v>265</v>
      </c>
      <c r="J13" s="218" t="s">
        <v>294</v>
      </c>
      <c r="K13" s="220" t="s">
        <v>245</v>
      </c>
      <c r="L13" s="218" t="s">
        <v>166</v>
      </c>
      <c r="M13" s="218" t="s">
        <v>295</v>
      </c>
      <c r="N13" s="219" t="s">
        <v>245</v>
      </c>
    </row>
    <row r="14" ht="22.5" customHeight="1" spans="1:14">
      <c r="A14" s="202" t="s">
        <v>296</v>
      </c>
      <c r="B14" s="202" t="s">
        <v>297</v>
      </c>
      <c r="C14" s="202" t="s">
        <v>298</v>
      </c>
      <c r="D14" s="202" t="s">
        <v>299</v>
      </c>
      <c r="E14" s="202" t="s">
        <v>300</v>
      </c>
      <c r="F14" s="202" t="s">
        <v>301</v>
      </c>
      <c r="G14" s="202" t="s">
        <v>302</v>
      </c>
      <c r="H14" s="201"/>
      <c r="I14" s="220" t="s">
        <v>245</v>
      </c>
      <c r="J14" s="220" t="s">
        <v>245</v>
      </c>
      <c r="K14" s="220" t="s">
        <v>245</v>
      </c>
      <c r="L14" s="220" t="s">
        <v>245</v>
      </c>
      <c r="M14" s="220" t="s">
        <v>245</v>
      </c>
      <c r="N14" s="219" t="s">
        <v>245</v>
      </c>
    </row>
    <row r="15" ht="22.5" customHeight="1" spans="1:14">
      <c r="A15" s="202" t="s">
        <v>303</v>
      </c>
      <c r="B15" s="202" t="s">
        <v>304</v>
      </c>
      <c r="C15" s="202" t="s">
        <v>304</v>
      </c>
      <c r="D15" s="202" t="s">
        <v>305</v>
      </c>
      <c r="E15" s="202" t="s">
        <v>304</v>
      </c>
      <c r="F15" s="202" t="s">
        <v>304</v>
      </c>
      <c r="G15" s="202" t="s">
        <v>304</v>
      </c>
      <c r="H15" s="201"/>
      <c r="I15" s="220" t="s">
        <v>245</v>
      </c>
      <c r="J15" s="220" t="s">
        <v>245</v>
      </c>
      <c r="K15" s="220" t="s">
        <v>245</v>
      </c>
      <c r="L15" s="220" t="s">
        <v>245</v>
      </c>
      <c r="M15" s="220" t="s">
        <v>245</v>
      </c>
      <c r="N15" s="219" t="s">
        <v>245</v>
      </c>
    </row>
    <row r="16" ht="22.5" customHeight="1" spans="1:14">
      <c r="A16" s="205"/>
      <c r="B16" s="203"/>
      <c r="C16" s="203"/>
      <c r="D16" s="206"/>
      <c r="E16" s="203"/>
      <c r="F16" s="203"/>
      <c r="G16" s="203"/>
      <c r="H16" s="201"/>
      <c r="I16" s="221"/>
      <c r="J16" s="221"/>
      <c r="K16" s="221"/>
      <c r="L16" s="221"/>
      <c r="M16" s="221"/>
      <c r="N16" s="222"/>
    </row>
    <row r="17" ht="22.5" customHeight="1" spans="1:14">
      <c r="A17" s="205"/>
      <c r="B17" s="203"/>
      <c r="C17" s="203"/>
      <c r="D17" s="206"/>
      <c r="E17" s="203"/>
      <c r="F17" s="203"/>
      <c r="G17" s="203"/>
      <c r="H17" s="201"/>
      <c r="I17" s="221"/>
      <c r="J17" s="221"/>
      <c r="K17" s="221"/>
      <c r="L17" s="221"/>
      <c r="M17" s="221"/>
      <c r="N17" s="222"/>
    </row>
    <row r="18" ht="22.5" customHeight="1" spans="1:14">
      <c r="A18" s="207"/>
      <c r="B18" s="208"/>
      <c r="C18" s="209"/>
      <c r="D18" s="210"/>
      <c r="E18" s="209"/>
      <c r="F18" s="209"/>
      <c r="G18" s="209"/>
      <c r="H18" s="201"/>
      <c r="I18" s="221"/>
      <c r="J18" s="221"/>
      <c r="K18" s="221"/>
      <c r="L18" s="221"/>
      <c r="M18" s="221"/>
      <c r="N18" s="222"/>
    </row>
    <row r="19" ht="14.25" spans="1:14">
      <c r="A19" s="211" t="s">
        <v>188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</row>
    <row r="20" ht="14.25" spans="1:14">
      <c r="A20" s="192" t="s">
        <v>306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</row>
    <row r="21" ht="14.25" spans="1:13">
      <c r="A21" s="212"/>
      <c r="B21" s="212"/>
      <c r="C21" s="212"/>
      <c r="D21" s="212"/>
      <c r="E21" s="212"/>
      <c r="F21" s="212"/>
      <c r="G21" s="212"/>
      <c r="H21" s="212"/>
      <c r="I21" s="211" t="s">
        <v>307</v>
      </c>
      <c r="J21" s="223"/>
      <c r="K21" s="211" t="s">
        <v>308</v>
      </c>
      <c r="L21" s="211"/>
      <c r="M21" s="211" t="s">
        <v>309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5" customWidth="1"/>
    <col min="10" max="10" width="17" style="55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6" t="s">
        <v>148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ht="19.5" customHeight="1" spans="1:14">
      <c r="A2" s="57" t="s">
        <v>61</v>
      </c>
      <c r="B2" s="58" t="s">
        <v>194</v>
      </c>
      <c r="C2" s="58"/>
      <c r="D2" s="59" t="s">
        <v>67</v>
      </c>
      <c r="E2" s="58" t="s">
        <v>310</v>
      </c>
      <c r="F2" s="58"/>
      <c r="G2" s="58"/>
      <c r="H2" s="179"/>
      <c r="I2" s="76" t="s">
        <v>57</v>
      </c>
      <c r="J2" s="58" t="s">
        <v>149</v>
      </c>
      <c r="K2" s="58"/>
      <c r="L2" s="58"/>
      <c r="M2" s="58"/>
      <c r="N2" s="58"/>
    </row>
    <row r="3" ht="19.5" customHeight="1" spans="1:14">
      <c r="A3" s="77" t="s">
        <v>150</v>
      </c>
      <c r="B3" s="61" t="s">
        <v>151</v>
      </c>
      <c r="C3" s="61"/>
      <c r="D3" s="61"/>
      <c r="E3" s="61"/>
      <c r="F3" s="61"/>
      <c r="G3" s="61"/>
      <c r="H3" s="179"/>
      <c r="I3" s="77" t="s">
        <v>152</v>
      </c>
      <c r="J3" s="77"/>
      <c r="K3" s="77"/>
      <c r="L3" s="77"/>
      <c r="M3" s="77"/>
      <c r="N3" s="77"/>
    </row>
    <row r="4" ht="19.5" customHeight="1" spans="1:14">
      <c r="A4" s="77"/>
      <c r="B4" s="63" t="s">
        <v>110</v>
      </c>
      <c r="C4" s="180" t="s">
        <v>111</v>
      </c>
      <c r="D4" s="181" t="s">
        <v>112</v>
      </c>
      <c r="E4" s="180" t="s">
        <v>113</v>
      </c>
      <c r="F4" s="180" t="s">
        <v>114</v>
      </c>
      <c r="G4" s="180" t="s">
        <v>115</v>
      </c>
      <c r="H4" s="179"/>
      <c r="I4" s="190" t="s">
        <v>154</v>
      </c>
      <c r="J4" s="190" t="s">
        <v>155</v>
      </c>
      <c r="K4" s="78"/>
      <c r="L4" s="78"/>
      <c r="M4" s="78"/>
      <c r="N4" s="78"/>
    </row>
    <row r="5" ht="19.5" customHeight="1" spans="1:14">
      <c r="A5" s="77"/>
      <c r="B5" s="63" t="s">
        <v>311</v>
      </c>
      <c r="C5" s="180" t="s">
        <v>312</v>
      </c>
      <c r="D5" s="181" t="s">
        <v>313</v>
      </c>
      <c r="E5" s="180" t="s">
        <v>314</v>
      </c>
      <c r="F5" s="180" t="s">
        <v>315</v>
      </c>
      <c r="G5" s="180" t="s">
        <v>316</v>
      </c>
      <c r="H5" s="179"/>
      <c r="I5" s="191" t="s">
        <v>224</v>
      </c>
      <c r="J5" s="191" t="s">
        <v>224</v>
      </c>
      <c r="K5" s="191" t="s">
        <v>224</v>
      </c>
      <c r="L5" s="191" t="s">
        <v>224</v>
      </c>
      <c r="M5" s="79"/>
      <c r="N5" s="79"/>
    </row>
    <row r="6" ht="19.5" customHeight="1" spans="1:14">
      <c r="A6" s="182" t="s">
        <v>164</v>
      </c>
      <c r="B6" s="183"/>
      <c r="C6" s="183"/>
      <c r="D6" s="184">
        <v>69</v>
      </c>
      <c r="E6" s="183">
        <f>D6+2</f>
        <v>71</v>
      </c>
      <c r="F6" s="183">
        <f>E6+2</f>
        <v>73</v>
      </c>
      <c r="G6" s="183"/>
      <c r="H6" s="179"/>
      <c r="I6" s="184">
        <v>69</v>
      </c>
      <c r="J6" s="191" t="s">
        <v>177</v>
      </c>
      <c r="K6" s="191" t="s">
        <v>166</v>
      </c>
      <c r="L6" s="191">
        <v>-1</v>
      </c>
      <c r="M6" s="79"/>
      <c r="N6" s="79"/>
    </row>
    <row r="7" ht="19.5" customHeight="1" spans="1:14">
      <c r="A7" s="180" t="s">
        <v>170</v>
      </c>
      <c r="B7" s="183"/>
      <c r="C7" s="183"/>
      <c r="D7" s="184">
        <v>108</v>
      </c>
      <c r="E7" s="183">
        <f t="shared" ref="E7:E9" si="0">D7+4</f>
        <v>112</v>
      </c>
      <c r="F7" s="183">
        <f>E7+4</f>
        <v>116</v>
      </c>
      <c r="G7" s="183"/>
      <c r="H7" s="179"/>
      <c r="I7" s="184">
        <v>108</v>
      </c>
      <c r="J7" s="191" t="s">
        <v>317</v>
      </c>
      <c r="K7" s="191" t="s">
        <v>317</v>
      </c>
      <c r="L7" s="191" t="s">
        <v>317</v>
      </c>
      <c r="M7" s="79"/>
      <c r="N7" s="79"/>
    </row>
    <row r="8" ht="19.5" customHeight="1" spans="1:14">
      <c r="A8" s="180" t="s">
        <v>173</v>
      </c>
      <c r="B8" s="183"/>
      <c r="C8" s="183"/>
      <c r="D8" s="184">
        <v>107</v>
      </c>
      <c r="E8" s="183">
        <f t="shared" si="0"/>
        <v>111</v>
      </c>
      <c r="F8" s="183">
        <f>E8+4</f>
        <v>115</v>
      </c>
      <c r="G8" s="183"/>
      <c r="H8" s="179"/>
      <c r="I8" s="184">
        <v>107</v>
      </c>
      <c r="J8" s="191" t="s">
        <v>172</v>
      </c>
      <c r="K8" s="191" t="s">
        <v>172</v>
      </c>
      <c r="L8" s="191" t="s">
        <v>172</v>
      </c>
      <c r="M8" s="79"/>
      <c r="N8" s="79"/>
    </row>
    <row r="9" ht="19.5" customHeight="1" spans="1:14">
      <c r="A9" s="180" t="s">
        <v>175</v>
      </c>
      <c r="B9" s="183"/>
      <c r="C9" s="183"/>
      <c r="D9" s="185">
        <v>106</v>
      </c>
      <c r="E9" s="183">
        <f t="shared" si="0"/>
        <v>110</v>
      </c>
      <c r="F9" s="183">
        <f>E9+5</f>
        <v>115</v>
      </c>
      <c r="G9" s="183"/>
      <c r="H9" s="179"/>
      <c r="I9" s="185">
        <v>106</v>
      </c>
      <c r="J9" s="191" t="s">
        <v>172</v>
      </c>
      <c r="K9" s="191" t="s">
        <v>172</v>
      </c>
      <c r="L9" s="191" t="s">
        <v>172</v>
      </c>
      <c r="M9" s="79"/>
      <c r="N9" s="79"/>
    </row>
    <row r="10" ht="19.5" customHeight="1" spans="1:14">
      <c r="A10" s="180" t="s">
        <v>167</v>
      </c>
      <c r="B10" s="183"/>
      <c r="C10" s="183"/>
      <c r="D10" s="185">
        <v>46</v>
      </c>
      <c r="E10" s="183">
        <f>D10+1.2</f>
        <v>47.2</v>
      </c>
      <c r="F10" s="183">
        <f>E10+1.2</f>
        <v>48.4</v>
      </c>
      <c r="G10" s="183"/>
      <c r="H10" s="179"/>
      <c r="I10" s="185">
        <v>46</v>
      </c>
      <c r="J10" s="191" t="s">
        <v>318</v>
      </c>
      <c r="K10" s="191" t="s">
        <v>166</v>
      </c>
      <c r="L10" s="191" t="s">
        <v>172</v>
      </c>
      <c r="M10" s="79"/>
      <c r="N10" s="79"/>
    </row>
    <row r="11" ht="19.5" customHeight="1" spans="1:14">
      <c r="A11" s="180" t="s">
        <v>178</v>
      </c>
      <c r="B11" s="183"/>
      <c r="C11" s="183"/>
      <c r="D11" s="186">
        <v>21</v>
      </c>
      <c r="E11" s="183">
        <f>D11+0.5</f>
        <v>21.5</v>
      </c>
      <c r="F11" s="183">
        <f>E11+0.5</f>
        <v>22</v>
      </c>
      <c r="G11" s="183"/>
      <c r="H11" s="179"/>
      <c r="I11" s="186">
        <v>21</v>
      </c>
      <c r="J11" s="191" t="s">
        <v>172</v>
      </c>
      <c r="K11" s="191" t="s">
        <v>172</v>
      </c>
      <c r="L11" s="191" t="s">
        <v>172</v>
      </c>
      <c r="M11" s="79"/>
      <c r="N11" s="79"/>
    </row>
    <row r="12" ht="19.5" customHeight="1" spans="1:14">
      <c r="A12" s="187" t="s">
        <v>180</v>
      </c>
      <c r="B12" s="188"/>
      <c r="C12" s="188"/>
      <c r="D12" s="189">
        <v>19.5</v>
      </c>
      <c r="E12" s="188">
        <f>D12+0.8</f>
        <v>20.3</v>
      </c>
      <c r="F12" s="188">
        <f>E12+0.8</f>
        <v>21.1</v>
      </c>
      <c r="G12" s="188"/>
      <c r="H12" s="179"/>
      <c r="I12" s="189">
        <v>19.5</v>
      </c>
      <c r="J12" s="191" t="s">
        <v>319</v>
      </c>
      <c r="K12" s="191" t="s">
        <v>319</v>
      </c>
      <c r="L12" s="191" t="s">
        <v>319</v>
      </c>
      <c r="M12" s="81"/>
      <c r="N12" s="81"/>
    </row>
    <row r="13" ht="19.5" customHeight="1" spans="1:14">
      <c r="A13" s="187" t="s">
        <v>281</v>
      </c>
      <c r="B13" s="188"/>
      <c r="C13" s="188"/>
      <c r="D13" s="189">
        <v>17.5</v>
      </c>
      <c r="E13" s="188">
        <f>D13+0.6</f>
        <v>18.1</v>
      </c>
      <c r="F13" s="188">
        <f>E13+0.6</f>
        <v>18.7</v>
      </c>
      <c r="G13" s="188"/>
      <c r="H13" s="179"/>
      <c r="I13" s="189">
        <v>17.5</v>
      </c>
      <c r="J13" s="191" t="s">
        <v>172</v>
      </c>
      <c r="K13" s="191" t="s">
        <v>172</v>
      </c>
      <c r="L13" s="191" t="s">
        <v>172</v>
      </c>
      <c r="M13" s="82"/>
      <c r="N13" s="82"/>
    </row>
    <row r="14" ht="19.5" customHeight="1" spans="1:14">
      <c r="A14" s="180" t="s">
        <v>287</v>
      </c>
      <c r="B14" s="183"/>
      <c r="C14" s="183"/>
      <c r="D14" s="184">
        <v>20</v>
      </c>
      <c r="E14" s="183">
        <f>D14+0.4</f>
        <v>20.4</v>
      </c>
      <c r="F14" s="183">
        <f>E14+0.4</f>
        <v>20.8</v>
      </c>
      <c r="G14" s="183"/>
      <c r="H14" s="179"/>
      <c r="I14" s="184">
        <v>20</v>
      </c>
      <c r="J14" s="191" t="s">
        <v>319</v>
      </c>
      <c r="K14" s="191" t="s">
        <v>319</v>
      </c>
      <c r="L14" s="191" t="s">
        <v>318</v>
      </c>
      <c r="M14" s="82"/>
      <c r="N14" s="82"/>
    </row>
    <row r="15" ht="19.5" customHeight="1" spans="1:14">
      <c r="A15" s="180" t="s">
        <v>296</v>
      </c>
      <c r="B15" s="183"/>
      <c r="C15" s="183"/>
      <c r="D15" s="184">
        <v>11</v>
      </c>
      <c r="E15" s="183">
        <f>D15+0.2</f>
        <v>11.2</v>
      </c>
      <c r="F15" s="183">
        <f>E15+0.2</f>
        <v>11.4</v>
      </c>
      <c r="G15" s="183"/>
      <c r="H15" s="179"/>
      <c r="I15" s="184">
        <v>11</v>
      </c>
      <c r="J15" s="191" t="s">
        <v>172</v>
      </c>
      <c r="K15" s="191" t="s">
        <v>172</v>
      </c>
      <c r="L15" s="191" t="s">
        <v>172</v>
      </c>
      <c r="M15" s="81"/>
      <c r="N15" s="81"/>
    </row>
    <row r="16" ht="14.25" spans="1:14">
      <c r="A16" s="72" t="s">
        <v>188</v>
      </c>
      <c r="D16" s="73"/>
      <c r="E16" s="73"/>
      <c r="F16" s="73"/>
      <c r="G16" s="73"/>
      <c r="H16" s="73"/>
      <c r="I16" s="84"/>
      <c r="J16" s="84"/>
      <c r="K16" s="73"/>
      <c r="L16" s="73"/>
      <c r="M16" s="73"/>
      <c r="N16" s="73"/>
    </row>
    <row r="17" ht="14.25" spans="1:14">
      <c r="A17" s="53" t="s">
        <v>189</v>
      </c>
      <c r="D17" s="73"/>
      <c r="E17" s="73"/>
      <c r="F17" s="73"/>
      <c r="G17" s="73"/>
      <c r="H17" s="73"/>
      <c r="I17" s="84"/>
      <c r="J17" s="84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85" t="s">
        <v>320</v>
      </c>
      <c r="J18" s="85"/>
      <c r="K18" s="72" t="s">
        <v>321</v>
      </c>
      <c r="L18" s="72"/>
      <c r="M18" s="72" t="s">
        <v>192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3" workbookViewId="0">
      <selection activeCell="A34" sqref="A34:K34"/>
    </sheetView>
  </sheetViews>
  <sheetFormatPr defaultColWidth="10.1666666666667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2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25" spans="1:11">
      <c r="A1" s="87" t="s">
        <v>322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54</v>
      </c>
      <c r="C2" s="89"/>
      <c r="D2" s="90" t="s">
        <v>61</v>
      </c>
      <c r="E2" s="91" t="s">
        <v>323</v>
      </c>
      <c r="F2" s="92" t="s">
        <v>324</v>
      </c>
      <c r="G2" s="93" t="s">
        <v>310</v>
      </c>
      <c r="H2" s="94"/>
      <c r="I2" s="125" t="s">
        <v>57</v>
      </c>
      <c r="J2" s="153" t="s">
        <v>56</v>
      </c>
      <c r="K2" s="176"/>
    </row>
    <row r="3" spans="1:11">
      <c r="A3" s="95" t="s">
        <v>74</v>
      </c>
      <c r="B3" s="96">
        <v>1548</v>
      </c>
      <c r="C3" s="96"/>
      <c r="D3" s="97" t="s">
        <v>325</v>
      </c>
      <c r="E3" s="98">
        <v>45838</v>
      </c>
      <c r="F3" s="99"/>
      <c r="G3" s="99"/>
      <c r="H3" s="100" t="s">
        <v>326</v>
      </c>
      <c r="I3" s="100"/>
      <c r="J3" s="100"/>
      <c r="K3" s="155"/>
    </row>
    <row r="4" spans="1:11">
      <c r="A4" s="101" t="s">
        <v>71</v>
      </c>
      <c r="B4" s="102">
        <v>2</v>
      </c>
      <c r="C4" s="102">
        <v>5</v>
      </c>
      <c r="D4" s="103" t="s">
        <v>327</v>
      </c>
      <c r="E4" s="99" t="s">
        <v>328</v>
      </c>
      <c r="F4" s="99"/>
      <c r="G4" s="99"/>
      <c r="H4" s="103" t="s">
        <v>329</v>
      </c>
      <c r="I4" s="103"/>
      <c r="J4" s="116" t="s">
        <v>65</v>
      </c>
      <c r="K4" s="156" t="s">
        <v>66</v>
      </c>
    </row>
    <row r="5" spans="1:11">
      <c r="A5" s="101" t="s">
        <v>330</v>
      </c>
      <c r="B5" s="96" t="s">
        <v>331</v>
      </c>
      <c r="C5" s="96"/>
      <c r="D5" s="97" t="s">
        <v>328</v>
      </c>
      <c r="E5" s="97" t="s">
        <v>332</v>
      </c>
      <c r="F5" s="97" t="s">
        <v>333</v>
      </c>
      <c r="G5" s="97" t="s">
        <v>334</v>
      </c>
      <c r="H5" s="103" t="s">
        <v>335</v>
      </c>
      <c r="I5" s="103"/>
      <c r="J5" s="116" t="s">
        <v>65</v>
      </c>
      <c r="K5" s="156" t="s">
        <v>66</v>
      </c>
    </row>
    <row r="6" spans="1:11">
      <c r="A6" s="104" t="s">
        <v>336</v>
      </c>
      <c r="B6" s="105" t="s">
        <v>337</v>
      </c>
      <c r="C6" s="105"/>
      <c r="D6" s="106" t="s">
        <v>338</v>
      </c>
      <c r="E6" s="107"/>
      <c r="F6" s="149">
        <v>1548</v>
      </c>
      <c r="G6" s="106"/>
      <c r="H6" s="109" t="s">
        <v>339</v>
      </c>
      <c r="I6" s="109"/>
      <c r="J6" s="122" t="s">
        <v>65</v>
      </c>
      <c r="K6" s="157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340</v>
      </c>
      <c r="B8" s="92" t="s">
        <v>341</v>
      </c>
      <c r="C8" s="92" t="s">
        <v>342</v>
      </c>
      <c r="D8" s="92" t="s">
        <v>343</v>
      </c>
      <c r="E8" s="92" t="s">
        <v>344</v>
      </c>
      <c r="F8" s="92" t="s">
        <v>345</v>
      </c>
      <c r="G8" s="114" t="s">
        <v>346</v>
      </c>
      <c r="H8" s="115"/>
      <c r="I8" s="115"/>
      <c r="J8" s="115"/>
      <c r="K8" s="158"/>
    </row>
    <row r="9" spans="1:11">
      <c r="A9" s="101" t="s">
        <v>347</v>
      </c>
      <c r="B9" s="103"/>
      <c r="C9" s="116" t="s">
        <v>65</v>
      </c>
      <c r="D9" s="116" t="s">
        <v>66</v>
      </c>
      <c r="E9" s="97" t="s">
        <v>348</v>
      </c>
      <c r="F9" s="117" t="s">
        <v>349</v>
      </c>
      <c r="G9" s="118" t="s">
        <v>350</v>
      </c>
      <c r="H9" s="140"/>
      <c r="I9" s="140"/>
      <c r="J9" s="140"/>
      <c r="K9" s="168"/>
    </row>
    <row r="10" spans="1:11">
      <c r="A10" s="101" t="s">
        <v>351</v>
      </c>
      <c r="B10" s="103"/>
      <c r="C10" s="116" t="s">
        <v>65</v>
      </c>
      <c r="D10" s="116" t="s">
        <v>66</v>
      </c>
      <c r="E10" s="97" t="s">
        <v>352</v>
      </c>
      <c r="F10" s="117" t="s">
        <v>350</v>
      </c>
      <c r="G10" s="118" t="s">
        <v>353</v>
      </c>
      <c r="H10" s="140"/>
      <c r="I10" s="140"/>
      <c r="J10" s="140"/>
      <c r="K10" s="168"/>
    </row>
    <row r="11" spans="1:11">
      <c r="A11" s="120" t="s">
        <v>204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60"/>
    </row>
    <row r="12" spans="1:11">
      <c r="A12" s="95" t="s">
        <v>89</v>
      </c>
      <c r="B12" s="116" t="s">
        <v>85</v>
      </c>
      <c r="C12" s="116" t="s">
        <v>86</v>
      </c>
      <c r="D12" s="117"/>
      <c r="E12" s="97" t="s">
        <v>87</v>
      </c>
      <c r="F12" s="116" t="s">
        <v>85</v>
      </c>
      <c r="G12" s="116" t="s">
        <v>86</v>
      </c>
      <c r="H12" s="116"/>
      <c r="I12" s="97" t="s">
        <v>354</v>
      </c>
      <c r="J12" s="116" t="s">
        <v>85</v>
      </c>
      <c r="K12" s="156" t="s">
        <v>86</v>
      </c>
    </row>
    <row r="13" spans="1:11">
      <c r="A13" s="95" t="s">
        <v>92</v>
      </c>
      <c r="B13" s="116" t="s">
        <v>85</v>
      </c>
      <c r="C13" s="116" t="s">
        <v>86</v>
      </c>
      <c r="D13" s="117"/>
      <c r="E13" s="97" t="s">
        <v>97</v>
      </c>
      <c r="F13" s="116" t="s">
        <v>85</v>
      </c>
      <c r="G13" s="116" t="s">
        <v>86</v>
      </c>
      <c r="H13" s="116"/>
      <c r="I13" s="97" t="s">
        <v>355</v>
      </c>
      <c r="J13" s="116" t="s">
        <v>85</v>
      </c>
      <c r="K13" s="156" t="s">
        <v>86</v>
      </c>
    </row>
    <row r="14" ht="15" spans="1:11">
      <c r="A14" s="104" t="s">
        <v>356</v>
      </c>
      <c r="B14" s="122" t="s">
        <v>85</v>
      </c>
      <c r="C14" s="122" t="s">
        <v>86</v>
      </c>
      <c r="D14" s="107"/>
      <c r="E14" s="106" t="s">
        <v>357</v>
      </c>
      <c r="F14" s="122" t="s">
        <v>85</v>
      </c>
      <c r="G14" s="122" t="s">
        <v>86</v>
      </c>
      <c r="H14" s="122"/>
      <c r="I14" s="106" t="s">
        <v>358</v>
      </c>
      <c r="J14" s="122" t="s">
        <v>85</v>
      </c>
      <c r="K14" s="157" t="s">
        <v>86</v>
      </c>
    </row>
    <row r="15" ht="15" spans="1:11">
      <c r="A15" s="110" t="s">
        <v>188</v>
      </c>
      <c r="B15" s="123" t="s">
        <v>350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="173" customFormat="1" spans="1:11">
      <c r="A16" s="88" t="s">
        <v>359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1"/>
    </row>
    <row r="17" spans="1:11">
      <c r="A17" s="101" t="s">
        <v>360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62"/>
    </row>
    <row r="18" spans="1:11">
      <c r="A18" s="101" t="s">
        <v>361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62"/>
    </row>
    <row r="19" spans="1:11">
      <c r="A19" s="126" t="s">
        <v>362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28"/>
      <c r="B20" s="119"/>
      <c r="C20" s="119"/>
      <c r="D20" s="119"/>
      <c r="E20" s="119"/>
      <c r="F20" s="119"/>
      <c r="G20" s="119"/>
      <c r="H20" s="119"/>
      <c r="I20" s="119"/>
      <c r="J20" s="119"/>
      <c r="K20" s="159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4"/>
    </row>
    <row r="24" spans="1:11">
      <c r="A24" s="101" t="s">
        <v>124</v>
      </c>
      <c r="B24" s="103"/>
      <c r="C24" s="116" t="s">
        <v>65</v>
      </c>
      <c r="D24" s="116" t="s">
        <v>66</v>
      </c>
      <c r="E24" s="100"/>
      <c r="F24" s="100"/>
      <c r="G24" s="100"/>
      <c r="H24" s="100"/>
      <c r="I24" s="100"/>
      <c r="J24" s="100"/>
      <c r="K24" s="155"/>
    </row>
    <row r="25" ht="15" spans="1:11">
      <c r="A25" s="131" t="s">
        <v>363</v>
      </c>
      <c r="B25" s="132" t="s">
        <v>350</v>
      </c>
      <c r="C25" s="175"/>
      <c r="D25" s="175"/>
      <c r="E25" s="175"/>
      <c r="F25" s="175"/>
      <c r="G25" s="175"/>
      <c r="H25" s="175"/>
      <c r="I25" s="175"/>
      <c r="J25" s="175"/>
      <c r="K25" s="177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364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8"/>
    </row>
    <row r="28" spans="1:11">
      <c r="A28" s="135" t="s">
        <v>365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spans="1:11">
      <c r="A29" s="137" t="s">
        <v>366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7"/>
    </row>
    <row r="30" spans="1:11">
      <c r="A30" s="137" t="s">
        <v>367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67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7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7"/>
    </row>
    <row r="33" ht="23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7"/>
    </row>
    <row r="34" ht="23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ht="23" customHeight="1" spans="1:11">
      <c r="A35" s="141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9"/>
    </row>
    <row r="37" ht="18.75" customHeight="1" spans="1:11">
      <c r="A37" s="144" t="s">
        <v>368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70"/>
    </row>
    <row r="38" s="174" customFormat="1" ht="18.75" customHeight="1" spans="1:11">
      <c r="A38" s="101" t="s">
        <v>369</v>
      </c>
      <c r="B38" s="103"/>
      <c r="C38" s="103"/>
      <c r="D38" s="100" t="s">
        <v>370</v>
      </c>
      <c r="E38" s="100"/>
      <c r="F38" s="146" t="s">
        <v>371</v>
      </c>
      <c r="G38" s="147"/>
      <c r="H38" s="103" t="s">
        <v>372</v>
      </c>
      <c r="I38" s="103"/>
      <c r="J38" s="103" t="s">
        <v>373</v>
      </c>
      <c r="K38" s="162"/>
    </row>
    <row r="39" ht="18.75" customHeight="1" spans="1:13">
      <c r="A39" s="101" t="s">
        <v>188</v>
      </c>
      <c r="B39" s="148" t="s">
        <v>374</v>
      </c>
      <c r="C39" s="148"/>
      <c r="D39" s="148"/>
      <c r="E39" s="148"/>
      <c r="F39" s="148"/>
      <c r="G39" s="148"/>
      <c r="H39" s="148"/>
      <c r="I39" s="148"/>
      <c r="J39" s="148"/>
      <c r="K39" s="171"/>
      <c r="M39" s="174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62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62"/>
    </row>
    <row r="42" ht="32" customHeight="1" spans="1:11">
      <c r="A42" s="104" t="s">
        <v>139</v>
      </c>
      <c r="B42" s="149" t="s">
        <v>375</v>
      </c>
      <c r="C42" s="149"/>
      <c r="D42" s="106" t="s">
        <v>376</v>
      </c>
      <c r="E42" s="150" t="s">
        <v>377</v>
      </c>
      <c r="F42" s="106" t="s">
        <v>143</v>
      </c>
      <c r="G42" s="151">
        <v>45835</v>
      </c>
      <c r="H42" s="152" t="s">
        <v>144</v>
      </c>
      <c r="I42" s="152"/>
      <c r="J42" s="149" t="s">
        <v>145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254000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1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</cols>
  <sheetData>
    <row r="1" ht="26.25" spans="1:11">
      <c r="A1" s="87" t="s">
        <v>322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88" t="s">
        <v>53</v>
      </c>
      <c r="B2" s="89" t="s">
        <v>378</v>
      </c>
      <c r="C2" s="89"/>
      <c r="D2" s="90" t="s">
        <v>61</v>
      </c>
      <c r="E2" s="91" t="s">
        <v>220</v>
      </c>
      <c r="F2" s="92" t="s">
        <v>324</v>
      </c>
      <c r="G2" s="93" t="s">
        <v>196</v>
      </c>
      <c r="H2" s="94"/>
      <c r="I2" s="125" t="s">
        <v>57</v>
      </c>
      <c r="J2" s="153" t="s">
        <v>221</v>
      </c>
      <c r="K2" s="154"/>
    </row>
    <row r="3" spans="1:11">
      <c r="A3" s="95" t="s">
        <v>74</v>
      </c>
      <c r="B3" s="96">
        <v>11684</v>
      </c>
      <c r="C3" s="96"/>
      <c r="D3" s="97" t="s">
        <v>325</v>
      </c>
      <c r="E3" s="98">
        <v>45721</v>
      </c>
      <c r="F3" s="99"/>
      <c r="G3" s="99"/>
      <c r="H3" s="100" t="s">
        <v>326</v>
      </c>
      <c r="I3" s="100"/>
      <c r="J3" s="100"/>
      <c r="K3" s="155"/>
    </row>
    <row r="4" spans="1:11">
      <c r="A4" s="101" t="s">
        <v>71</v>
      </c>
      <c r="B4" s="102">
        <v>4</v>
      </c>
      <c r="C4" s="102">
        <v>6</v>
      </c>
      <c r="D4" s="103" t="s">
        <v>327</v>
      </c>
      <c r="E4" s="99" t="s">
        <v>328</v>
      </c>
      <c r="F4" s="99"/>
      <c r="G4" s="99"/>
      <c r="H4" s="103" t="s">
        <v>329</v>
      </c>
      <c r="I4" s="103"/>
      <c r="J4" s="116" t="s">
        <v>65</v>
      </c>
      <c r="K4" s="156" t="s">
        <v>66</v>
      </c>
    </row>
    <row r="5" spans="1:11">
      <c r="A5" s="101" t="s">
        <v>330</v>
      </c>
      <c r="B5" s="96" t="s">
        <v>379</v>
      </c>
      <c r="C5" s="96"/>
      <c r="D5" s="97" t="s">
        <v>328</v>
      </c>
      <c r="E5" s="97" t="s">
        <v>332</v>
      </c>
      <c r="F5" s="97" t="s">
        <v>333</v>
      </c>
      <c r="G5" s="97" t="s">
        <v>334</v>
      </c>
      <c r="H5" s="103" t="s">
        <v>335</v>
      </c>
      <c r="I5" s="103"/>
      <c r="J5" s="116" t="s">
        <v>65</v>
      </c>
      <c r="K5" s="156" t="s">
        <v>66</v>
      </c>
    </row>
    <row r="6" ht="15" spans="1:11">
      <c r="A6" s="104" t="s">
        <v>336</v>
      </c>
      <c r="B6" s="105">
        <v>315</v>
      </c>
      <c r="C6" s="105"/>
      <c r="D6" s="106" t="s">
        <v>338</v>
      </c>
      <c r="E6" s="107"/>
      <c r="F6" s="108">
        <v>11684</v>
      </c>
      <c r="G6" s="106"/>
      <c r="H6" s="109" t="s">
        <v>339</v>
      </c>
      <c r="I6" s="109"/>
      <c r="J6" s="122" t="s">
        <v>65</v>
      </c>
      <c r="K6" s="157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340</v>
      </c>
      <c r="B8" s="92" t="s">
        <v>341</v>
      </c>
      <c r="C8" s="92" t="s">
        <v>342</v>
      </c>
      <c r="D8" s="92" t="s">
        <v>343</v>
      </c>
      <c r="E8" s="92" t="s">
        <v>344</v>
      </c>
      <c r="F8" s="92" t="s">
        <v>345</v>
      </c>
      <c r="G8" s="114" t="s">
        <v>380</v>
      </c>
      <c r="H8" s="115"/>
      <c r="I8" s="115"/>
      <c r="J8" s="115"/>
      <c r="K8" s="158"/>
    </row>
    <row r="9" spans="1:11">
      <c r="A9" s="101" t="s">
        <v>347</v>
      </c>
      <c r="B9" s="103"/>
      <c r="C9" s="116" t="s">
        <v>65</v>
      </c>
      <c r="D9" s="116" t="s">
        <v>66</v>
      </c>
      <c r="E9" s="97" t="s">
        <v>348</v>
      </c>
      <c r="F9" s="117" t="s">
        <v>349</v>
      </c>
      <c r="G9" s="118" t="s">
        <v>350</v>
      </c>
      <c r="H9" s="119"/>
      <c r="I9" s="119"/>
      <c r="J9" s="119"/>
      <c r="K9" s="159"/>
    </row>
    <row r="10" spans="1:11">
      <c r="A10" s="101" t="s">
        <v>351</v>
      </c>
      <c r="B10" s="103"/>
      <c r="C10" s="116" t="s">
        <v>65</v>
      </c>
      <c r="D10" s="116" t="s">
        <v>66</v>
      </c>
      <c r="E10" s="97" t="s">
        <v>352</v>
      </c>
      <c r="F10" s="117" t="s">
        <v>350</v>
      </c>
      <c r="G10" s="118" t="s">
        <v>353</v>
      </c>
      <c r="H10" s="119"/>
      <c r="I10" s="119"/>
      <c r="J10" s="119"/>
      <c r="K10" s="159"/>
    </row>
    <row r="11" spans="1:11">
      <c r="A11" s="120" t="s">
        <v>204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60"/>
    </row>
    <row r="12" spans="1:11">
      <c r="A12" s="95" t="s">
        <v>89</v>
      </c>
      <c r="B12" s="116" t="s">
        <v>85</v>
      </c>
      <c r="C12" s="116" t="s">
        <v>86</v>
      </c>
      <c r="D12" s="117"/>
      <c r="E12" s="97" t="s">
        <v>87</v>
      </c>
      <c r="F12" s="116" t="s">
        <v>85</v>
      </c>
      <c r="G12" s="116" t="s">
        <v>86</v>
      </c>
      <c r="H12" s="116"/>
      <c r="I12" s="97" t="s">
        <v>354</v>
      </c>
      <c r="J12" s="116" t="s">
        <v>85</v>
      </c>
      <c r="K12" s="156" t="s">
        <v>86</v>
      </c>
    </row>
    <row r="13" spans="1:11">
      <c r="A13" s="95" t="s">
        <v>92</v>
      </c>
      <c r="B13" s="116" t="s">
        <v>85</v>
      </c>
      <c r="C13" s="116" t="s">
        <v>86</v>
      </c>
      <c r="D13" s="117"/>
      <c r="E13" s="97" t="s">
        <v>97</v>
      </c>
      <c r="F13" s="116" t="s">
        <v>85</v>
      </c>
      <c r="G13" s="116" t="s">
        <v>86</v>
      </c>
      <c r="H13" s="116"/>
      <c r="I13" s="97" t="s">
        <v>355</v>
      </c>
      <c r="J13" s="116" t="s">
        <v>85</v>
      </c>
      <c r="K13" s="156" t="s">
        <v>86</v>
      </c>
    </row>
    <row r="14" ht="15" spans="1:11">
      <c r="A14" s="104" t="s">
        <v>356</v>
      </c>
      <c r="B14" s="122" t="s">
        <v>85</v>
      </c>
      <c r="C14" s="122" t="s">
        <v>86</v>
      </c>
      <c r="D14" s="107"/>
      <c r="E14" s="106" t="s">
        <v>357</v>
      </c>
      <c r="F14" s="122" t="s">
        <v>85</v>
      </c>
      <c r="G14" s="122" t="s">
        <v>86</v>
      </c>
      <c r="H14" s="122"/>
      <c r="I14" s="106" t="s">
        <v>358</v>
      </c>
      <c r="J14" s="122" t="s">
        <v>85</v>
      </c>
      <c r="K14" s="157" t="s">
        <v>86</v>
      </c>
    </row>
    <row r="15" ht="15" spans="1:11">
      <c r="A15" s="110" t="s">
        <v>188</v>
      </c>
      <c r="B15" s="123" t="s">
        <v>350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pans="1:11">
      <c r="A16" s="88" t="s">
        <v>359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1"/>
    </row>
    <row r="17" spans="1:11">
      <c r="A17" s="101" t="s">
        <v>360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62"/>
    </row>
    <row r="18" spans="1:11">
      <c r="A18" s="101" t="s">
        <v>361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62"/>
    </row>
    <row r="19" spans="1:11">
      <c r="A19" s="126" t="s">
        <v>381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28" t="s">
        <v>382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9"/>
    </row>
    <row r="21" spans="1:11">
      <c r="A21" s="128" t="s">
        <v>383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59"/>
    </row>
    <row r="22" spans="1:11">
      <c r="A22" s="128" t="s">
        <v>384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9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4"/>
    </row>
    <row r="24" spans="1:11">
      <c r="A24" s="101" t="s">
        <v>124</v>
      </c>
      <c r="B24" s="103"/>
      <c r="C24" s="116" t="s">
        <v>65</v>
      </c>
      <c r="D24" s="116" t="s">
        <v>66</v>
      </c>
      <c r="E24" s="100"/>
      <c r="F24" s="100"/>
      <c r="G24" s="100"/>
      <c r="H24" s="100"/>
      <c r="I24" s="100"/>
      <c r="J24" s="100"/>
      <c r="K24" s="155"/>
    </row>
    <row r="25" ht="15" spans="1:11">
      <c r="A25" s="131" t="s">
        <v>363</v>
      </c>
      <c r="B25" s="132" t="s">
        <v>350</v>
      </c>
      <c r="C25" s="132"/>
      <c r="D25" s="132"/>
      <c r="E25" s="132"/>
      <c r="F25" s="132"/>
      <c r="G25" s="132"/>
      <c r="H25" s="132"/>
      <c r="I25" s="132"/>
      <c r="J25" s="132"/>
      <c r="K25" s="165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364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8"/>
    </row>
    <row r="28" spans="1:11">
      <c r="A28" s="135" t="s">
        <v>385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spans="1:11">
      <c r="A29" s="135" t="s">
        <v>386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66"/>
    </row>
    <row r="30" spans="1:11">
      <c r="A30" s="135" t="s">
        <v>387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66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7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7"/>
    </row>
    <row r="33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7"/>
    </row>
    <row r="34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spans="1:11">
      <c r="A35" s="141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15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9"/>
    </row>
    <row r="37" spans="1:11">
      <c r="A37" s="144" t="s">
        <v>368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70"/>
    </row>
    <row r="38" spans="1:11">
      <c r="A38" s="101" t="s">
        <v>369</v>
      </c>
      <c r="B38" s="103"/>
      <c r="C38" s="103"/>
      <c r="D38" s="100" t="s">
        <v>370</v>
      </c>
      <c r="E38" s="100"/>
      <c r="F38" s="146" t="s">
        <v>371</v>
      </c>
      <c r="G38" s="147"/>
      <c r="H38" s="103" t="s">
        <v>372</v>
      </c>
      <c r="I38" s="103"/>
      <c r="J38" s="103" t="s">
        <v>373</v>
      </c>
      <c r="K38" s="162"/>
    </row>
    <row r="39" spans="1:11">
      <c r="A39" s="101" t="s">
        <v>188</v>
      </c>
      <c r="B39" s="148" t="s">
        <v>388</v>
      </c>
      <c r="C39" s="148"/>
      <c r="D39" s="148"/>
      <c r="E39" s="148"/>
      <c r="F39" s="148"/>
      <c r="G39" s="148"/>
      <c r="H39" s="148"/>
      <c r="I39" s="148"/>
      <c r="J39" s="148"/>
      <c r="K39" s="171"/>
    </row>
    <row r="40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62"/>
    </row>
    <row r="4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62"/>
    </row>
    <row r="42" ht="15" spans="1:11">
      <c r="A42" s="104" t="s">
        <v>139</v>
      </c>
      <c r="B42" s="149" t="s">
        <v>375</v>
      </c>
      <c r="C42" s="149"/>
      <c r="D42" s="106" t="s">
        <v>376</v>
      </c>
      <c r="E42" s="150" t="s">
        <v>389</v>
      </c>
      <c r="F42" s="106" t="s">
        <v>143</v>
      </c>
      <c r="G42" s="151">
        <v>45724</v>
      </c>
      <c r="H42" s="152" t="s">
        <v>144</v>
      </c>
      <c r="I42" s="152"/>
      <c r="J42" s="149" t="s">
        <v>389</v>
      </c>
      <c r="K42" s="17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2025-06-27T09:00:29Z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