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<sst xmlns="http://schemas.openxmlformats.org/spreadsheetml/2006/main" count="891" uniqueCount="333">
  <si>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</si>
  <si>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</si>
  <si>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</si>
  <si>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</si>
  <si>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</si>
  <si>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</si>
  <si>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</si>
  <si>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</si>
  <si>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</si>
  <si>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</si>
  <si>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</si>
  <si>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</si>
  <si>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</si>
  <si>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</si>
  <si>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</si>
  <si>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</si>
  <si>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</si>
  <si>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</si>
  <si>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</si>
  <si>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</si>
  <si>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</si>
  <si>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</si>
  <si>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</si>
  <si>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</si>
  <si>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</si>
  <si>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</si>
  <si>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</si>
  <si>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</si>
  <si>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</si>
  <si>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</si>
  <si>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</si>
  <si>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</si>
  <si>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</si>
  <si>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</si>
  <si>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</si>
  <si>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</si>
  <si>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</si>
  <si>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</si>
  <si>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</si>
  <si>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</si>
  <si>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</si>
  <si>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</si>
  <si>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</si>
  <si>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</si>
  <si>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</si>
  <si>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</si>
  <si>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</si>
  <si>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</si>
  <si>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</si>
  <si>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</si>
  <si>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</si>
  <si>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</si>
  <si>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</si>
  <si>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</si>
  <si>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</si>
  <si>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</si>
  <si>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</si>
  <si>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</si>
  <si>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</si>
  <si>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</si>
  <si>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</si>
  <si>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</si>
  <si>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TACCAN91209</t>
  </si>
  <si>
    <t>合同交期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</si>
  <si>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</si>
  <si>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</si>
  <si>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</si>
  <si>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</si>
  <si>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</si>
  <si>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</si>
  <si>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</si>
  <si>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</si>
  <si>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</si>
  <si>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</si>
  <si>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</si>
  <si>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</si>
  <si>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</si>
  <si>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</si>
  <si>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</si>
  <si>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CGDD25051500006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</si>
  <si>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</si>
  <si>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</si>
  <si>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</si>
  <si>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</si>
  <si>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</si>
  <si>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</si>
  <si>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</si>
  <si>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</si>
  <si>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</si>
  <si>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</si>
  <si>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</si>
  <si>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</si>
  <si>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</si>
  <si>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</si>
  <si>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</si>
  <si>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</si>
  <si>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</si>
  <si>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</si>
  <si>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</si>
  <si>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</si>
  <si>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</si>
  <si>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</si>
  <si>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</si>
  <si>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</si>
  <si>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</si>
  <si>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</si>
  <si>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</si>
  <si>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</si>
  <si>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</si>
  <si>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</si>
  <si>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</si>
  <si>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</si>
  <si>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</si>
  <si>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</si>
  <si>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</si>
  <si>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</si>
  <si>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</si>
  <si>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卡其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</si>
  <si>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</si>
  <si>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</si>
  <si>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</si>
  <si>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</si>
  <si>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</si>
  <si>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</si>
  <si>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</si>
  <si>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</si>
  <si>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1.上领处容皱，领间线不均匀</t>
  </si>
  <si>
    <t>2.前中拉链歪斜，不顺直</t>
  </si>
  <si>
    <t>3.夹圈不圆顺，</t>
  </si>
  <si>
    <t>4.线头没有清理干净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</si>
  <si>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</si>
  <si>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</si>
  <si>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</si>
  <si>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</si>
  <si>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</si>
  <si>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</si>
  <si>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</si>
  <si>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</si>
  <si>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</si>
  <si>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</si>
  <si>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</si>
  <si>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</si>
  <si>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</si>
  <si>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</si>
  <si>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</si>
  <si>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</si>
  <si>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</si>
  <si>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</si>
  <si>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</si>
  <si>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</si>
  <si>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</si>
  <si>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</si>
  <si>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</si>
  <si>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</si>
  <si>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</si>
  <si>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</si>
  <si>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</si>
  <si>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</si>
  <si>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</si>
  <si>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</si>
  <si>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-0.2</t>
  </si>
  <si>
    <t>+0</t>
  </si>
  <si>
    <t>-0.6</t>
  </si>
  <si>
    <t>前半开拉链</t>
  </si>
  <si>
    <t>胸围</t>
  </si>
  <si>
    <t>-2</t>
  </si>
  <si>
    <t>-2.5</t>
  </si>
  <si>
    <t>腰围</t>
  </si>
  <si>
    <t>106</t>
  </si>
  <si>
    <t>下摆 平量</t>
  </si>
  <si>
    <t>总肩宽</t>
  </si>
  <si>
    <t>46</t>
  </si>
  <si>
    <t>+0.6</t>
  </si>
  <si>
    <t>-0.5</t>
  </si>
  <si>
    <t>-0.8</t>
  </si>
  <si>
    <t>肩点袖长</t>
  </si>
  <si>
    <t>62.5</t>
  </si>
  <si>
    <t>+0.7</t>
  </si>
  <si>
    <t>+0.3</t>
  </si>
  <si>
    <t>-1</t>
  </si>
  <si>
    <t>袖肥/2</t>
  </si>
  <si>
    <t>19.5</t>
  </si>
  <si>
    <t>-0.3</t>
  </si>
  <si>
    <t>袖肘/2</t>
  </si>
  <si>
    <t>袖口松量/2</t>
  </si>
  <si>
    <t>上领围</t>
  </si>
  <si>
    <t>下领围</t>
  </si>
  <si>
    <t>大货首件</t>
  </si>
  <si>
    <t>+1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</si>
  <si>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</si>
  <si>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</si>
  <si>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</si>
  <si>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</si>
  <si>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</si>
  <si>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</si>
  <si>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</si>
  <si>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</si>
  <si>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</si>
  <si>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</si>
  <si>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</si>
  <si>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</si>
  <si>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</si>
  <si>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</si>
  <si>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</si>
  <si>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</si>
  <si>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</si>
  <si>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</si>
  <si>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</si>
  <si>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</si>
  <si>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</si>
  <si>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</si>
  <si>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</si>
  <si>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</si>
  <si>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</si>
  <si>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</si>
  <si>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</si>
  <si>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</si>
  <si>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</si>
  <si>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</si>
  <si>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</si>
  <si>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</si>
  <si>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</si>
  <si>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</si>
  <si>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</si>
  <si>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采购凭证编号：CGDD25051500006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</si>
  <si>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</si>
  <si>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</si>
  <si>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</si>
  <si>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</si>
  <si>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</si>
  <si>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</si>
  <si>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</si>
  <si>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</si>
  <si>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</si>
  <si>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</si>
  <si>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</si>
  <si>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</si>
  <si>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</si>
  <si>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</si>
  <si>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</si>
  <si>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</si>
  <si>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</si>
  <si>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</si>
  <si>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</si>
  <si>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</si>
  <si>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</si>
  <si>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</si>
  <si>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</si>
  <si>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</si>
  <si>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</si>
  <si>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</si>
  <si>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</si>
  <si>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</si>
  <si>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优溢  第一批7547件查货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</si>
  <si>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</si>
  <si>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</si>
  <si>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</si>
  <si>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</si>
  <si>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</si>
  <si>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</si>
  <si>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</si>
  <si>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</si>
  <si>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</si>
  <si>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</si>
  <si>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</si>
  <si>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</si>
  <si>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</si>
  <si>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</si>
  <si>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</si>
  <si>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</si>
  <si>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FK08140抓绒弹力毛</t>
  </si>
  <si>
    <t>19SS黑色</t>
  </si>
  <si>
    <t>海天</t>
  </si>
  <si>
    <t>22SS云母灰</t>
  </si>
  <si>
    <t>25FW卡其</t>
  </si>
  <si>
    <t>制表时间：2025/5/16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</si>
  <si>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</si>
  <si>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</si>
  <si>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</si>
  <si>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</si>
  <si>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</si>
  <si>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</si>
  <si>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</si>
  <si>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</si>
  <si>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</si>
  <si>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</si>
  <si>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</si>
  <si>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</si>
  <si>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</si>
  <si>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</si>
  <si>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</si>
  <si>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</si>
  <si>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</si>
  <si>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</si>
  <si>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</si>
  <si>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</si>
  <si>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</si>
  <si>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</si>
  <si>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</si>
  <si>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</si>
  <si>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</si>
  <si>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</si>
  <si>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</si>
  <si>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</si>
  <si>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</si>
  <si>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</si>
  <si>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</si>
  <si>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</si>
  <si>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</si>
  <si>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</si>
  <si>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</si>
  <si>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</si>
  <si>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</si>
  <si>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</si>
  <si>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</si>
  <si>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</si>
  <si>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</si>
  <si>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</si>
  <si>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</si>
  <si>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</si>
  <si>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</si>
  <si>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</si>
  <si>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</si>
  <si>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</si>
  <si>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绣花</t>
  </si>
  <si>
    <t>无脱落开裂</t>
  </si>
  <si>
    <t>制表时间：2025/5/22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</si>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</sst>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sz val="10"/>
      <color indexed="8"/>
      <name val="宋体"/>
      <charset val="134"/>
    </font>
    <font>
      <b/>
      <sz val="12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" fillId="8" borderId="85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86" applyNumberFormat="0" applyFill="0" applyAlignment="0" applyProtection="0">
      <alignment vertical="center"/>
    </xf>
    <xf numFmtId="0" fontId="58" fillId="0" borderId="86" applyNumberFormat="0" applyFill="0" applyAlignment="0" applyProtection="0">
      <alignment vertical="center"/>
    </xf>
    <xf numFmtId="0" fontId="59" fillId="0" borderId="87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9" borderId="88" applyNumberFormat="0" applyAlignment="0" applyProtection="0">
      <alignment vertical="center"/>
    </xf>
    <xf numFmtId="0" fontId="61" fillId="10" borderId="89" applyNumberFormat="0" applyAlignment="0" applyProtection="0">
      <alignment vertical="center"/>
    </xf>
    <xf numFmtId="0" fontId="62" fillId="10" borderId="88" applyNumberFormat="0" applyAlignment="0" applyProtection="0">
      <alignment vertical="center"/>
    </xf>
    <xf numFmtId="0" fontId="63" fillId="11" borderId="90" applyNumberFormat="0" applyAlignment="0" applyProtection="0">
      <alignment vertical="center"/>
    </xf>
    <xf numFmtId="0" fontId="64" fillId="0" borderId="91" applyNumberFormat="0" applyFill="0" applyAlignment="0" applyProtection="0">
      <alignment vertical="center"/>
    </xf>
    <xf numFmtId="0" fontId="65" fillId="0" borderId="92" applyNumberFormat="0" applyFill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17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71" fillId="0" borderId="0"/>
    <xf numFmtId="0" fontId="17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>
      <alignment vertical="center"/>
    </xf>
  </cellStyleXfs>
  <cellXfs count="4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1" fillId="0" borderId="5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4" xfId="55" applyFont="1" applyFill="1" applyBorder="1" applyAlignment="1">
      <alignment horizontal="left"/>
    </xf>
    <xf numFmtId="177" fontId="17" fillId="0" borderId="2" xfId="55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27" fillId="3" borderId="4" xfId="55" applyFont="1" applyFill="1" applyBorder="1" applyAlignment="1">
      <alignment horizontal="left"/>
    </xf>
    <xf numFmtId="177" fontId="17" fillId="3" borderId="2" xfId="55" applyNumberFormat="1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left"/>
    </xf>
    <xf numFmtId="49" fontId="28" fillId="0" borderId="4" xfId="61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29" fillId="0" borderId="16" xfId="0" applyNumberFormat="1" applyFont="1" applyFill="1" applyBorder="1" applyAlignment="1">
      <alignment shrinkToFit="1"/>
    </xf>
    <xf numFmtId="0" fontId="30" fillId="0" borderId="17" xfId="0" applyNumberFormat="1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31" fillId="0" borderId="2" xfId="60" applyFont="1" applyFill="1" applyBorder="1" applyAlignment="1">
      <alignment horizontal="left"/>
    </xf>
    <xf numFmtId="0" fontId="32" fillId="0" borderId="2" xfId="60" applyFont="1" applyFill="1" applyBorder="1" applyAlignment="1">
      <alignment horizontal="center"/>
    </xf>
    <xf numFmtId="0" fontId="33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shrinkToFit="1"/>
    </xf>
    <xf numFmtId="0" fontId="30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0" fontId="24" fillId="0" borderId="0" xfId="53" applyFont="1" applyFill="1" applyAlignment="1"/>
    <xf numFmtId="0" fontId="16" fillId="0" borderId="2" xfId="53" applyFont="1" applyFill="1" applyBorder="1" applyAlignment="1">
      <alignment horizontal="center"/>
    </xf>
    <xf numFmtId="0" fontId="19" fillId="0" borderId="2" xfId="52" applyFont="1" applyFill="1" applyBorder="1" applyAlignment="1">
      <alignment horizontal="left" vertical="center"/>
    </xf>
    <xf numFmtId="0" fontId="16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35" fillId="0" borderId="2" xfId="55" applyFont="1" applyFill="1" applyBorder="1" applyAlignment="1">
      <alignment horizontal="center"/>
    </xf>
    <xf numFmtId="49" fontId="34" fillId="0" borderId="2" xfId="54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23" fillId="0" borderId="0" xfId="53" applyFont="1" applyFill="1" applyAlignment="1"/>
    <xf numFmtId="14" fontId="23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6" fillId="0" borderId="18" xfId="52" applyFont="1" applyBorder="1" applyAlignment="1">
      <alignment horizontal="center" vertical="top"/>
    </xf>
    <xf numFmtId="0" fontId="37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7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0" fontId="37" fillId="0" borderId="20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37" fillId="0" borderId="23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7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37" fillId="0" borderId="21" xfId="52" applyFont="1" applyFill="1" applyBorder="1" applyAlignment="1">
      <alignment horizontal="center" vertical="center"/>
    </xf>
    <xf numFmtId="0" fontId="37" fillId="0" borderId="23" xfId="52" applyFont="1" applyFill="1" applyBorder="1" applyAlignment="1">
      <alignment horizontal="left" vertical="center"/>
    </xf>
    <xf numFmtId="0" fontId="37" fillId="0" borderId="21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vertical="center"/>
    </xf>
    <xf numFmtId="0" fontId="20" fillId="0" borderId="25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vertical="center"/>
    </xf>
    <xf numFmtId="0" fontId="24" fillId="0" borderId="25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7" fillId="0" borderId="19" xfId="52" applyFont="1" applyFill="1" applyBorder="1" applyAlignment="1">
      <alignment vertical="center"/>
    </xf>
    <xf numFmtId="0" fontId="37" fillId="0" borderId="26" xfId="52" applyFont="1" applyFill="1" applyBorder="1" applyAlignment="1">
      <alignment horizontal="left" vertical="center"/>
    </xf>
    <xf numFmtId="0" fontId="37" fillId="0" borderId="27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center" vertical="center"/>
    </xf>
    <xf numFmtId="0" fontId="38" fillId="0" borderId="30" xfId="52" applyFont="1" applyFill="1" applyBorder="1" applyAlignment="1">
      <alignment horizontal="left" vertical="center"/>
    </xf>
    <xf numFmtId="0" fontId="38" fillId="0" borderId="29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7" fillId="0" borderId="2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37" fillId="0" borderId="24" xfId="52" applyFont="1" applyFill="1" applyBorder="1" applyAlignment="1">
      <alignment horizontal="left" vertical="center"/>
    </xf>
    <xf numFmtId="0" fontId="17" fillId="0" borderId="25" xfId="52" applyFill="1" applyBorder="1" applyAlignment="1">
      <alignment horizontal="center" vertical="center"/>
    </xf>
    <xf numFmtId="0" fontId="37" fillId="0" borderId="31" xfId="52" applyFont="1" applyFill="1" applyBorder="1" applyAlignment="1">
      <alignment horizontal="center" vertical="center"/>
    </xf>
    <xf numFmtId="0" fontId="37" fillId="0" borderId="32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right" vertical="center"/>
    </xf>
    <xf numFmtId="0" fontId="24" fillId="0" borderId="29" xfId="52" applyFont="1" applyFill="1" applyBorder="1" applyAlignment="1">
      <alignment horizontal="right" vertical="center"/>
    </xf>
    <xf numFmtId="0" fontId="38" fillId="0" borderId="19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horizontal="left" vertical="center"/>
    </xf>
    <xf numFmtId="0" fontId="37" fillId="0" borderId="33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58" fontId="24" fillId="0" borderId="25" xfId="52" applyNumberFormat="1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37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36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center" vertical="center"/>
    </xf>
    <xf numFmtId="0" fontId="38" fillId="0" borderId="37" xfId="52" applyFont="1" applyFill="1" applyBorder="1" applyAlignment="1">
      <alignment horizontal="left" vertical="center"/>
    </xf>
    <xf numFmtId="0" fontId="37" fillId="0" borderId="34" xfId="52" applyFont="1" applyFill="1" applyBorder="1" applyAlignment="1">
      <alignment horizontal="left" vertical="center"/>
    </xf>
    <xf numFmtId="0" fontId="37" fillId="0" borderId="22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17" fillId="0" borderId="35" xfId="52" applyFill="1" applyBorder="1" applyAlignment="1">
      <alignment horizontal="center" vertical="center"/>
    </xf>
    <xf numFmtId="0" fontId="37" fillId="0" borderId="36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17" fillId="0" borderId="37" xfId="52" applyFont="1" applyFill="1" applyBorder="1" applyAlignment="1">
      <alignment horizontal="center" vertical="center"/>
    </xf>
    <xf numFmtId="0" fontId="27" fillId="0" borderId="37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right" vertical="center"/>
    </xf>
    <xf numFmtId="0" fontId="24" fillId="0" borderId="38" xfId="52" applyFont="1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center" vertical="center"/>
    </xf>
    <xf numFmtId="0" fontId="34" fillId="0" borderId="0" xfId="53" applyFont="1" applyFill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0" fontId="16" fillId="0" borderId="2" xfId="53" applyFont="1" applyFill="1" applyBorder="1" applyAlignment="1"/>
    <xf numFmtId="178" fontId="3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39" xfId="52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left" vertical="center"/>
    </xf>
    <xf numFmtId="0" fontId="23" fillId="0" borderId="41" xfId="53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>
      <alignment horizontal="left" vertical="center"/>
    </xf>
    <xf numFmtId="179" fontId="25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39" fillId="0" borderId="43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34" fillId="0" borderId="21" xfId="54" applyNumberFormat="1" applyFont="1" applyFill="1" applyBorder="1" applyAlignment="1">
      <alignment horizontal="center" vertical="center"/>
    </xf>
    <xf numFmtId="0" fontId="25" fillId="0" borderId="21" xfId="0" applyNumberFormat="1" applyFont="1" applyFill="1" applyBorder="1" applyAlignment="1">
      <alignment horizontal="center" vertical="center"/>
    </xf>
    <xf numFmtId="179" fontId="25" fillId="0" borderId="21" xfId="0" applyNumberFormat="1" applyFont="1" applyFill="1" applyBorder="1" applyAlignment="1">
      <alignment horizontal="center" vertical="center"/>
    </xf>
    <xf numFmtId="0" fontId="16" fillId="0" borderId="21" xfId="53" applyFont="1" applyFill="1" applyBorder="1" applyAlignment="1"/>
    <xf numFmtId="0" fontId="25" fillId="0" borderId="44" xfId="0" applyNumberFormat="1" applyFont="1" applyFill="1" applyBorder="1" applyAlignment="1">
      <alignment horizontal="center" vertical="center"/>
    </xf>
    <xf numFmtId="49" fontId="34" fillId="0" borderId="44" xfId="54" applyNumberFormat="1" applyFont="1" applyFill="1" applyBorder="1" applyAlignment="1">
      <alignment horizontal="center" vertical="center"/>
    </xf>
    <xf numFmtId="0" fontId="16" fillId="0" borderId="45" xfId="53" applyFont="1" applyFill="1" applyBorder="1" applyAlignment="1">
      <alignment horizontal="center"/>
    </xf>
    <xf numFmtId="49" fontId="16" fillId="0" borderId="46" xfId="53" applyNumberFormat="1" applyFont="1" applyFill="1" applyBorder="1" applyAlignment="1">
      <alignment horizontal="center"/>
    </xf>
    <xf numFmtId="49" fontId="34" fillId="0" borderId="46" xfId="54" applyNumberFormat="1" applyFont="1" applyFill="1" applyBorder="1" applyAlignment="1">
      <alignment horizontal="center" vertical="center"/>
    </xf>
    <xf numFmtId="49" fontId="34" fillId="0" borderId="47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17" fillId="0" borderId="0" xfId="52" applyFont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0" fillId="0" borderId="49" xfId="52" applyFont="1" applyBorder="1" applyAlignment="1">
      <alignment horizontal="center" vertical="center"/>
    </xf>
    <xf numFmtId="0" fontId="27" fillId="0" borderId="49" xfId="52" applyFont="1" applyBorder="1" applyAlignment="1">
      <alignment horizontal="center" vertical="center"/>
    </xf>
    <xf numFmtId="0" fontId="38" fillId="0" borderId="49" xfId="52" applyFont="1" applyBorder="1" applyAlignment="1">
      <alignment horizontal="left" vertical="center"/>
    </xf>
    <xf numFmtId="0" fontId="38" fillId="0" borderId="19" xfId="52" applyFont="1" applyBorder="1" applyAlignment="1">
      <alignment horizontal="center" vertical="center"/>
    </xf>
    <xf numFmtId="0" fontId="38" fillId="0" borderId="20" xfId="52" applyFont="1" applyBorder="1" applyAlignment="1">
      <alignment horizontal="center" vertical="center"/>
    </xf>
    <xf numFmtId="0" fontId="38" fillId="0" borderId="34" xfId="52" applyFont="1" applyBorder="1" applyAlignment="1">
      <alignment horizontal="center" vertical="center"/>
    </xf>
    <xf numFmtId="0" fontId="27" fillId="0" borderId="19" xfId="52" applyFont="1" applyBorder="1" applyAlignment="1">
      <alignment horizontal="center" vertical="center"/>
    </xf>
    <xf numFmtId="0" fontId="27" fillId="0" borderId="20" xfId="52" applyFont="1" applyBorder="1" applyAlignment="1">
      <alignment horizontal="center" vertical="center"/>
    </xf>
    <xf numFmtId="0" fontId="27" fillId="0" borderId="34" xfId="52" applyFont="1" applyBorder="1" applyAlignment="1">
      <alignment horizontal="center" vertical="center"/>
    </xf>
    <xf numFmtId="0" fontId="38" fillId="0" borderId="23" xfId="52" applyFont="1" applyBorder="1" applyAlignment="1">
      <alignment horizontal="left" vertical="center"/>
    </xf>
    <xf numFmtId="0" fontId="38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38" fillId="0" borderId="23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8" fillId="0" borderId="21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20" fillId="0" borderId="51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41" fillId="0" borderId="24" xfId="52" applyFont="1" applyBorder="1" applyAlignment="1">
      <alignment vertical="center"/>
    </xf>
    <xf numFmtId="0" fontId="20" fillId="0" borderId="52" xfId="52" applyFont="1" applyBorder="1" applyAlignment="1">
      <alignment horizontal="center" vertical="center"/>
    </xf>
    <xf numFmtId="0" fontId="20" fillId="0" borderId="38" xfId="52" applyFont="1" applyBorder="1" applyAlignment="1">
      <alignment horizontal="center" vertical="center"/>
    </xf>
    <xf numFmtId="0" fontId="38" fillId="0" borderId="24" xfId="52" applyFont="1" applyBorder="1" applyAlignment="1">
      <alignment horizontal="left" vertical="center"/>
    </xf>
    <xf numFmtId="0" fontId="38" fillId="0" borderId="25" xfId="52" applyFont="1" applyBorder="1" applyAlignment="1">
      <alignment horizontal="left" vertical="center"/>
    </xf>
    <xf numFmtId="14" fontId="20" fillId="0" borderId="25" xfId="52" applyNumberFormat="1" applyFont="1" applyBorder="1" applyAlignment="1">
      <alignment horizontal="center" vertical="center"/>
    </xf>
    <xf numFmtId="14" fontId="20" fillId="0" borderId="35" xfId="52" applyNumberFormat="1" applyFont="1" applyBorder="1" applyAlignment="1">
      <alignment horizontal="center" vertical="center"/>
    </xf>
    <xf numFmtId="0" fontId="27" fillId="0" borderId="0" xfId="52" applyFont="1" applyBorder="1" applyAlignment="1">
      <alignment horizontal="left" vertical="center"/>
    </xf>
    <xf numFmtId="0" fontId="38" fillId="0" borderId="19" xfId="52" applyFont="1" applyBorder="1" applyAlignment="1">
      <alignment vertical="center"/>
    </xf>
    <xf numFmtId="0" fontId="17" fillId="0" borderId="20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17" fillId="0" borderId="20" xfId="52" applyFont="1" applyBorder="1" applyAlignment="1">
      <alignment vertical="center"/>
    </xf>
    <xf numFmtId="0" fontId="38" fillId="0" borderId="20" xfId="52" applyFont="1" applyBorder="1" applyAlignment="1">
      <alignment vertical="center"/>
    </xf>
    <xf numFmtId="0" fontId="17" fillId="0" borderId="21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 wrapText="1"/>
    </xf>
    <xf numFmtId="0" fontId="24" fillId="0" borderId="53" xfId="52" applyFont="1" applyBorder="1" applyAlignment="1">
      <alignment horizontal="left" vertical="center" wrapText="1"/>
    </xf>
    <xf numFmtId="0" fontId="24" fillId="0" borderId="30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 wrapText="1"/>
    </xf>
    <xf numFmtId="0" fontId="24" fillId="0" borderId="20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24" xfId="52" applyFont="1" applyBorder="1" applyAlignment="1">
      <alignment horizontal="center" vertical="center"/>
    </xf>
    <xf numFmtId="0" fontId="38" fillId="0" borderId="25" xfId="52" applyFont="1" applyBorder="1" applyAlignment="1">
      <alignment horizontal="center" vertical="center"/>
    </xf>
    <xf numFmtId="0" fontId="38" fillId="0" borderId="23" xfId="52" applyFont="1" applyBorder="1" applyAlignment="1">
      <alignment horizontal="center" vertical="center"/>
    </xf>
    <xf numFmtId="0" fontId="38" fillId="0" borderId="21" xfId="52" applyFont="1" applyBorder="1" applyAlignment="1">
      <alignment horizontal="center" vertical="center"/>
    </xf>
    <xf numFmtId="0" fontId="37" fillId="0" borderId="21" xfId="52" applyFont="1" applyBorder="1" applyAlignment="1">
      <alignment horizontal="left" vertical="center"/>
    </xf>
    <xf numFmtId="0" fontId="38" fillId="0" borderId="54" xfId="52" applyFont="1" applyFill="1" applyBorder="1" applyAlignment="1">
      <alignment horizontal="left" vertical="center"/>
    </xf>
    <xf numFmtId="0" fontId="38" fillId="0" borderId="55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38" fillId="0" borderId="30" xfId="52" applyFont="1" applyBorder="1" applyAlignment="1">
      <alignment horizontal="left" vertical="center"/>
    </xf>
    <xf numFmtId="0" fontId="38" fillId="0" borderId="29" xfId="52" applyFont="1" applyBorder="1" applyAlignment="1">
      <alignment horizontal="left" vertical="center"/>
    </xf>
    <xf numFmtId="0" fontId="27" fillId="0" borderId="56" xfId="52" applyFont="1" applyBorder="1" applyAlignment="1">
      <alignment vertical="center"/>
    </xf>
    <xf numFmtId="0" fontId="20" fillId="0" borderId="57" xfId="52" applyFont="1" applyBorder="1" applyAlignment="1">
      <alignment horizontal="center" vertical="center"/>
    </xf>
    <xf numFmtId="0" fontId="27" fillId="0" borderId="57" xfId="52" applyFont="1" applyBorder="1" applyAlignment="1">
      <alignment vertical="center"/>
    </xf>
    <xf numFmtId="58" fontId="17" fillId="0" borderId="57" xfId="52" applyNumberFormat="1" applyFont="1" applyBorder="1" applyAlignment="1">
      <alignment vertical="center"/>
    </xf>
    <xf numFmtId="0" fontId="27" fillId="0" borderId="57" xfId="52" applyFont="1" applyBorder="1" applyAlignment="1">
      <alignment horizontal="center" vertical="center"/>
    </xf>
    <xf numFmtId="0" fontId="27" fillId="0" borderId="58" xfId="52" applyFont="1" applyFill="1" applyBorder="1" applyAlignment="1">
      <alignment horizontal="left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9" xfId="52" applyFont="1" applyFill="1" applyBorder="1" applyAlignment="1">
      <alignment horizontal="center" vertical="center"/>
    </xf>
    <xf numFmtId="0" fontId="27" fillId="0" borderId="60" xfId="52" applyFont="1" applyFill="1" applyBorder="1" applyAlignment="1">
      <alignment horizontal="center" vertical="center"/>
    </xf>
    <xf numFmtId="0" fontId="27" fillId="0" borderId="24" xfId="52" applyFont="1" applyFill="1" applyBorder="1" applyAlignment="1">
      <alignment horizontal="center" vertical="center"/>
    </xf>
    <xf numFmtId="0" fontId="27" fillId="0" borderId="25" xfId="52" applyFont="1" applyFill="1" applyBorder="1" applyAlignment="1">
      <alignment horizontal="center" vertical="center"/>
    </xf>
    <xf numFmtId="0" fontId="17" fillId="0" borderId="49" xfId="52" applyFont="1" applyBorder="1" applyAlignment="1">
      <alignment horizontal="center" vertical="center"/>
    </xf>
    <xf numFmtId="0" fontId="17" fillId="0" borderId="61" xfId="52" applyFont="1" applyBorder="1" applyAlignment="1">
      <alignment horizontal="center" vertical="center"/>
    </xf>
    <xf numFmtId="0" fontId="20" fillId="0" borderId="35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38" fillId="0" borderId="35" xfId="52" applyFont="1" applyBorder="1" applyAlignment="1">
      <alignment horizontal="left" vertical="center"/>
    </xf>
    <xf numFmtId="0" fontId="37" fillId="0" borderId="20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/>
    </xf>
    <xf numFmtId="0" fontId="37" fillId="0" borderId="28" xfId="52" applyFont="1" applyBorder="1" applyAlignment="1">
      <alignment horizontal="left" vertical="center"/>
    </xf>
    <xf numFmtId="0" fontId="37" fillId="0" borderId="29" xfId="52" applyFont="1" applyBorder="1" applyAlignment="1">
      <alignment horizontal="left" vertical="center"/>
    </xf>
    <xf numFmtId="0" fontId="37" fillId="0" borderId="37" xfId="52" applyFont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8" fillId="0" borderId="35" xfId="52" applyFont="1" applyBorder="1" applyAlignment="1">
      <alignment horizontal="center" vertical="center"/>
    </xf>
    <xf numFmtId="0" fontId="37" fillId="0" borderId="22" xfId="52" applyFont="1" applyBorder="1" applyAlignment="1">
      <alignment horizontal="left" vertical="center"/>
    </xf>
    <xf numFmtId="0" fontId="38" fillId="0" borderId="38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38" fillId="0" borderId="37" xfId="52" applyFont="1" applyBorder="1" applyAlignment="1">
      <alignment horizontal="left" vertical="center"/>
    </xf>
    <xf numFmtId="0" fontId="20" fillId="0" borderId="62" xfId="52" applyFont="1" applyBorder="1" applyAlignment="1">
      <alignment horizontal="center" vertical="center"/>
    </xf>
    <xf numFmtId="0" fontId="27" fillId="0" borderId="63" xfId="52" applyFont="1" applyFill="1" applyBorder="1" applyAlignment="1">
      <alignment horizontal="left" vertical="center"/>
    </xf>
    <xf numFmtId="0" fontId="27" fillId="0" borderId="64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42" fillId="0" borderId="18" xfId="52" applyFont="1" applyBorder="1" applyAlignment="1">
      <alignment horizontal="center" vertical="top"/>
    </xf>
    <xf numFmtId="0" fontId="38" fillId="0" borderId="65" xfId="52" applyFont="1" applyBorder="1" applyAlignment="1">
      <alignment horizontal="left" vertical="center"/>
    </xf>
    <xf numFmtId="0" fontId="38" fillId="0" borderId="18" xfId="52" applyFont="1" applyBorder="1" applyAlignment="1">
      <alignment horizontal="left" vertical="center"/>
    </xf>
    <xf numFmtId="0" fontId="38" fillId="0" borderId="31" xfId="52" applyFont="1" applyBorder="1" applyAlignment="1">
      <alignment horizontal="left" vertical="center"/>
    </xf>
    <xf numFmtId="0" fontId="27" fillId="0" borderId="58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38" fillId="0" borderId="59" xfId="52" applyFont="1" applyBorder="1" applyAlignment="1">
      <alignment vertical="center"/>
    </xf>
    <xf numFmtId="0" fontId="17" fillId="0" borderId="60" xfId="52" applyFont="1" applyBorder="1" applyAlignment="1">
      <alignment horizontal="left" vertical="center"/>
    </xf>
    <xf numFmtId="0" fontId="20" fillId="0" borderId="60" xfId="52" applyFont="1" applyBorder="1" applyAlignment="1">
      <alignment horizontal="left" vertical="center"/>
    </xf>
    <xf numFmtId="0" fontId="17" fillId="0" borderId="60" xfId="52" applyFont="1" applyBorder="1" applyAlignment="1">
      <alignment vertical="center"/>
    </xf>
    <xf numFmtId="0" fontId="38" fillId="0" borderId="60" xfId="52" applyFont="1" applyBorder="1" applyAlignment="1">
      <alignment vertical="center"/>
    </xf>
    <xf numFmtId="0" fontId="38" fillId="0" borderId="59" xfId="52" applyFont="1" applyBorder="1" applyAlignment="1">
      <alignment horizontal="center" vertical="center"/>
    </xf>
    <xf numFmtId="0" fontId="20" fillId="0" borderId="60" xfId="52" applyFont="1" applyBorder="1" applyAlignment="1">
      <alignment horizontal="center" vertical="center"/>
    </xf>
    <xf numFmtId="0" fontId="38" fillId="0" borderId="60" xfId="52" applyFont="1" applyBorder="1" applyAlignment="1">
      <alignment horizontal="center" vertical="center"/>
    </xf>
    <xf numFmtId="0" fontId="17" fillId="0" borderId="60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38" fillId="0" borderId="54" xfId="52" applyFont="1" applyBorder="1" applyAlignment="1">
      <alignment horizontal="left" vertical="center" wrapText="1"/>
    </xf>
    <xf numFmtId="0" fontId="38" fillId="0" borderId="55" xfId="52" applyFont="1" applyBorder="1" applyAlignment="1">
      <alignment horizontal="left" vertical="center" wrapText="1"/>
    </xf>
    <xf numFmtId="0" fontId="38" fillId="0" borderId="66" xfId="52" applyFont="1" applyBorder="1" applyAlignment="1">
      <alignment horizontal="left" vertical="center"/>
    </xf>
    <xf numFmtId="0" fontId="38" fillId="0" borderId="67" xfId="52" applyFont="1" applyBorder="1" applyAlignment="1">
      <alignment horizontal="left" vertical="center"/>
    </xf>
    <xf numFmtId="0" fontId="43" fillId="0" borderId="68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/>
    <xf numFmtId="9" fontId="20" fillId="0" borderId="2" xfId="52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9" fontId="20" fillId="0" borderId="60" xfId="52" applyNumberFormat="1" applyFont="1" applyBorder="1" applyAlignment="1">
      <alignment horizontal="center" vertical="center"/>
    </xf>
    <xf numFmtId="9" fontId="20" fillId="0" borderId="21" xfId="52" applyNumberFormat="1" applyFont="1" applyBorder="1" applyAlignment="1">
      <alignment horizontal="center" vertical="center"/>
    </xf>
    <xf numFmtId="0" fontId="27" fillId="0" borderId="58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27" xfId="52" applyNumberFormat="1" applyFont="1" applyBorder="1" applyAlignment="1">
      <alignment horizontal="left" vertical="center"/>
    </xf>
    <xf numFmtId="9" fontId="20" fillId="0" borderId="54" xfId="52" applyNumberFormat="1" applyFont="1" applyBorder="1" applyAlignment="1">
      <alignment horizontal="left" vertical="center"/>
    </xf>
    <xf numFmtId="9" fontId="20" fillId="0" borderId="55" xfId="52" applyNumberFormat="1" applyFont="1" applyBorder="1" applyAlignment="1">
      <alignment horizontal="left" vertical="center"/>
    </xf>
    <xf numFmtId="0" fontId="37" fillId="0" borderId="59" xfId="52" applyFont="1" applyFill="1" applyBorder="1" applyAlignment="1">
      <alignment horizontal="left" vertical="center"/>
    </xf>
    <xf numFmtId="0" fontId="37" fillId="0" borderId="60" xfId="52" applyFont="1" applyFill="1" applyBorder="1" applyAlignment="1">
      <alignment horizontal="left" vertical="center"/>
    </xf>
    <xf numFmtId="0" fontId="37" fillId="0" borderId="52" xfId="52" applyFont="1" applyFill="1" applyBorder="1" applyAlignment="1">
      <alignment horizontal="left" vertical="center"/>
    </xf>
    <xf numFmtId="0" fontId="37" fillId="0" borderId="55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27" fillId="0" borderId="48" xfId="52" applyFont="1" applyBorder="1" applyAlignment="1">
      <alignment vertical="center"/>
    </xf>
    <xf numFmtId="0" fontId="46" fillId="0" borderId="57" xfId="52" applyFont="1" applyBorder="1" applyAlignment="1">
      <alignment horizontal="center" vertical="center"/>
    </xf>
    <xf numFmtId="0" fontId="27" fillId="0" borderId="49" xfId="52" applyFont="1" applyBorder="1" applyAlignment="1">
      <alignment vertical="center"/>
    </xf>
    <xf numFmtId="0" fontId="20" fillId="0" borderId="71" xfId="52" applyFont="1" applyBorder="1" applyAlignment="1">
      <alignment vertical="center"/>
    </xf>
    <xf numFmtId="0" fontId="27" fillId="0" borderId="71" xfId="52" applyFont="1" applyBorder="1" applyAlignment="1">
      <alignment vertical="center"/>
    </xf>
    <xf numFmtId="58" fontId="17" fillId="0" borderId="49" xfId="52" applyNumberFormat="1" applyFont="1" applyBorder="1" applyAlignment="1">
      <alignment vertical="center"/>
    </xf>
    <xf numFmtId="0" fontId="27" fillId="0" borderId="31" xfId="52" applyFont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38" fillId="0" borderId="73" xfId="52" applyFont="1" applyBorder="1" applyAlignment="1">
      <alignment horizontal="left" vertical="center"/>
    </xf>
    <xf numFmtId="0" fontId="27" fillId="0" borderId="63" xfId="52" applyFont="1" applyBorder="1" applyAlignment="1">
      <alignment horizontal="left" vertical="center"/>
    </xf>
    <xf numFmtId="0" fontId="20" fillId="0" borderId="64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38" xfId="52" applyFont="1" applyBorder="1" applyAlignment="1">
      <alignment horizontal="left" vertical="center" wrapText="1"/>
    </xf>
    <xf numFmtId="0" fontId="38" fillId="0" borderId="64" xfId="52" applyFont="1" applyBorder="1" applyAlignment="1">
      <alignment horizontal="left" vertical="center"/>
    </xf>
    <xf numFmtId="0" fontId="38" fillId="0" borderId="2" xfId="52" applyFont="1" applyBorder="1" applyAlignment="1">
      <alignment horizontal="center" vertical="center"/>
    </xf>
    <xf numFmtId="0" fontId="47" fillId="0" borderId="37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37" fillId="0" borderId="64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27" fillId="0" borderId="75" xfId="52" applyFont="1" applyBorder="1" applyAlignment="1">
      <alignment horizontal="center" vertical="center"/>
    </xf>
    <xf numFmtId="0" fontId="20" fillId="0" borderId="71" xfId="52" applyFont="1" applyBorder="1" applyAlignment="1">
      <alignment horizontal="center" vertical="center"/>
    </xf>
    <xf numFmtId="0" fontId="20" fillId="0" borderId="73" xfId="52" applyFont="1" applyBorder="1" applyAlignment="1">
      <alignment horizontal="center" vertical="center"/>
    </xf>
    <xf numFmtId="0" fontId="20" fillId="0" borderId="73" xfId="52" applyFont="1" applyFill="1" applyBorder="1" applyAlignment="1">
      <alignment horizontal="left" vertical="center"/>
    </xf>
    <xf numFmtId="0" fontId="48" fillId="0" borderId="76" xfId="0" applyFont="1" applyBorder="1" applyAlignment="1">
      <alignment horizontal="center" vertical="center" wrapText="1"/>
    </xf>
    <xf numFmtId="0" fontId="48" fillId="0" borderId="77" xfId="0" applyFont="1" applyBorder="1" applyAlignment="1">
      <alignment horizontal="center" vertical="center" wrapText="1"/>
    </xf>
    <xf numFmtId="0" fontId="49" fillId="0" borderId="78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9" fillId="4" borderId="7" xfId="0" applyFont="1" applyFill="1" applyBorder="1" applyAlignment="1">
      <alignment horizontal="center" vertical="center"/>
    </xf>
    <xf numFmtId="0" fontId="49" fillId="4" borderId="2" xfId="0" applyFont="1" applyFill="1" applyBorder="1"/>
    <xf numFmtId="0" fontId="0" fillId="0" borderId="78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48" fillId="0" borderId="81" xfId="0" applyFont="1" applyBorder="1" applyAlignment="1">
      <alignment horizontal="center" vertical="center" wrapText="1"/>
    </xf>
    <xf numFmtId="0" fontId="49" fillId="0" borderId="82" xfId="0" applyFont="1" applyBorder="1" applyAlignment="1">
      <alignment horizontal="center" vertical="center"/>
    </xf>
    <xf numFmtId="0" fontId="49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9" fillId="6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17145</xdr:colOff>
      <xdr:row>2</xdr:row>
      <xdr:rowOff>7620</xdr:rowOff>
    </xdr:from>
    <xdr:to>
      <xdr:col>9</xdr:col>
      <xdr:colOff>46355</xdr:colOff>
      <xdr:row>4</xdr:row>
      <xdr:rowOff>14605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9930" y="588645"/>
          <a:ext cx="1096010" cy="483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5" customWidth="1"/>
    <col min="3" max="3" width="10.125" customWidth="1"/>
  </cols>
  <sheetData>
    <row r="1" ht="21" customHeight="1" spans="1:2">
      <c r="A1" s="446"/>
      <c r="B1" s="447" t="s">
        <v>0</v>
      </c>
    </row>
    <row r="2" spans="1:2">
      <c r="A2" s="9">
        <v>1</v>
      </c>
      <c r="B2" s="448" t="s">
        <v>1</v>
      </c>
    </row>
    <row r="3" spans="1:2">
      <c r="A3" s="9">
        <v>2</v>
      </c>
      <c r="B3" s="448" t="s">
        <v>2</v>
      </c>
    </row>
    <row r="4" spans="1:2">
      <c r="A4" s="9">
        <v>3</v>
      </c>
      <c r="B4" s="448" t="s">
        <v>3</v>
      </c>
    </row>
    <row r="5" spans="1:2">
      <c r="A5" s="9">
        <v>4</v>
      </c>
      <c r="B5" s="448" t="s">
        <v>4</v>
      </c>
    </row>
    <row r="6" spans="1:2">
      <c r="A6" s="9">
        <v>5</v>
      </c>
      <c r="B6" s="448" t="s">
        <v>5</v>
      </c>
    </row>
    <row r="7" spans="1:2">
      <c r="A7" s="9">
        <v>6</v>
      </c>
      <c r="B7" s="448" t="s">
        <v>6</v>
      </c>
    </row>
    <row r="8" s="444" customFormat="1" ht="15" customHeight="1" spans="1:2">
      <c r="A8" s="449">
        <v>7</v>
      </c>
      <c r="B8" s="450" t="s">
        <v>7</v>
      </c>
    </row>
    <row r="9" ht="18.95" customHeight="1" spans="1:2">
      <c r="A9" s="446"/>
      <c r="B9" s="451" t="s">
        <v>8</v>
      </c>
    </row>
    <row r="10" ht="15.95" customHeight="1" spans="1:2">
      <c r="A10" s="9">
        <v>1</v>
      </c>
      <c r="B10" s="452" t="s">
        <v>9</v>
      </c>
    </row>
    <row r="11" spans="1:2">
      <c r="A11" s="9">
        <v>2</v>
      </c>
      <c r="B11" s="448" t="s">
        <v>10</v>
      </c>
    </row>
    <row r="12" spans="1:2">
      <c r="A12" s="9">
        <v>3</v>
      </c>
      <c r="B12" s="450" t="s">
        <v>11</v>
      </c>
    </row>
    <row r="13" spans="1:2">
      <c r="A13" s="9">
        <v>4</v>
      </c>
      <c r="B13" s="448" t="s">
        <v>12</v>
      </c>
    </row>
    <row r="14" spans="1:2">
      <c r="A14" s="9">
        <v>5</v>
      </c>
      <c r="B14" s="448" t="s">
        <v>13</v>
      </c>
    </row>
    <row r="15" spans="1:2">
      <c r="A15" s="9">
        <v>6</v>
      </c>
      <c r="B15" s="448" t="s">
        <v>14</v>
      </c>
    </row>
    <row r="16" spans="1:2">
      <c r="A16" s="9">
        <v>7</v>
      </c>
      <c r="B16" s="448" t="s">
        <v>15</v>
      </c>
    </row>
    <row r="17" spans="1:2">
      <c r="A17" s="9">
        <v>8</v>
      </c>
      <c r="B17" s="448" t="s">
        <v>16</v>
      </c>
    </row>
    <row r="18" spans="1:2">
      <c r="A18" s="9">
        <v>9</v>
      </c>
      <c r="B18" s="448" t="s">
        <v>17</v>
      </c>
    </row>
    <row r="19" spans="1:2">
      <c r="A19" s="9"/>
      <c r="B19" s="448"/>
    </row>
    <row r="20" ht="20.25" spans="1:2">
      <c r="A20" s="446"/>
      <c r="B20" s="447" t="s">
        <v>18</v>
      </c>
    </row>
    <row r="21" spans="1:2">
      <c r="A21" s="9">
        <v>1</v>
      </c>
      <c r="B21" s="453" t="s">
        <v>19</v>
      </c>
    </row>
    <row r="22" spans="1:2">
      <c r="A22" s="9">
        <v>2</v>
      </c>
      <c r="B22" s="448" t="s">
        <v>20</v>
      </c>
    </row>
    <row r="23" spans="1:2">
      <c r="A23" s="9">
        <v>3</v>
      </c>
      <c r="B23" s="448" t="s">
        <v>21</v>
      </c>
    </row>
    <row r="24" spans="1:2">
      <c r="A24" s="9">
        <v>4</v>
      </c>
      <c r="B24" s="448" t="s">
        <v>22</v>
      </c>
    </row>
    <row r="25" spans="1:2">
      <c r="A25" s="9">
        <v>5</v>
      </c>
      <c r="B25" s="448" t="s">
        <v>23</v>
      </c>
    </row>
    <row r="26" spans="1:2">
      <c r="A26" s="9">
        <v>6</v>
      </c>
      <c r="B26" s="448" t="s">
        <v>24</v>
      </c>
    </row>
    <row r="27" spans="1:2">
      <c r="A27" s="9">
        <v>7</v>
      </c>
      <c r="B27" s="448" t="s">
        <v>25</v>
      </c>
    </row>
    <row r="28" spans="1:2">
      <c r="A28" s="9"/>
      <c r="B28" s="448"/>
    </row>
    <row r="29" ht="20.25" spans="1:2">
      <c r="A29" s="446"/>
      <c r="B29" s="447" t="s">
        <v>26</v>
      </c>
    </row>
    <row r="30" spans="1:2">
      <c r="A30" s="9">
        <v>1</v>
      </c>
      <c r="B30" s="453" t="s">
        <v>27</v>
      </c>
    </row>
    <row r="31" spans="1:2">
      <c r="A31" s="9">
        <v>2</v>
      </c>
      <c r="B31" s="448" t="s">
        <v>28</v>
      </c>
    </row>
    <row r="32" spans="1:2">
      <c r="A32" s="9">
        <v>3</v>
      </c>
      <c r="B32" s="448" t="s">
        <v>29</v>
      </c>
    </row>
    <row r="33" ht="28.5" spans="1:2">
      <c r="A33" s="9">
        <v>4</v>
      </c>
      <c r="B33" s="448" t="s">
        <v>30</v>
      </c>
    </row>
    <row r="34" spans="1:2">
      <c r="A34" s="9">
        <v>5</v>
      </c>
      <c r="B34" s="448" t="s">
        <v>31</v>
      </c>
    </row>
    <row r="35" spans="1:2">
      <c r="A35" s="9">
        <v>6</v>
      </c>
      <c r="B35" s="448" t="s">
        <v>32</v>
      </c>
    </row>
    <row r="36" spans="1:2">
      <c r="A36" s="9">
        <v>7</v>
      </c>
      <c r="B36" s="448" t="s">
        <v>33</v>
      </c>
    </row>
    <row r="37" spans="1:2">
      <c r="A37" s="9"/>
      <c r="B37" s="448"/>
    </row>
    <row r="39" spans="1:2">
      <c r="A39" s="454" t="s">
        <v>34</v>
      </c>
      <c r="B39" s="45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C4" sqref="C4:F6"/>
    </sheetView>
  </sheetViews>
  <sheetFormatPr defaultColWidth="9" defaultRowHeight="14.25"/>
  <cols>
    <col min="1" max="1" width="5.1" customWidth="1"/>
    <col min="2" max="2" width="8.9" customWidth="1"/>
    <col min="3" max="3" width="16.4" customWidth="1"/>
    <col min="4" max="4" width="21.2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279</v>
      </c>
      <c r="H2" s="4"/>
      <c r="I2" s="4" t="s">
        <v>280</v>
      </c>
      <c r="J2" s="4"/>
      <c r="K2" s="6" t="s">
        <v>281</v>
      </c>
      <c r="L2" s="69" t="s">
        <v>282</v>
      </c>
      <c r="M2" s="17" t="s">
        <v>283</v>
      </c>
    </row>
    <row r="3" s="1" customFormat="1" ht="16.5" spans="1:13">
      <c r="A3" s="4"/>
      <c r="B3" s="7"/>
      <c r="C3" s="7"/>
      <c r="D3" s="7"/>
      <c r="E3" s="7"/>
      <c r="F3" s="7"/>
      <c r="G3" s="4" t="s">
        <v>284</v>
      </c>
      <c r="H3" s="4" t="s">
        <v>285</v>
      </c>
      <c r="I3" s="4" t="s">
        <v>284</v>
      </c>
      <c r="J3" s="4" t="s">
        <v>285</v>
      </c>
      <c r="K3" s="8"/>
      <c r="L3" s="70"/>
      <c r="M3" s="18"/>
    </row>
    <row r="4" ht="22" customHeight="1" spans="1:13">
      <c r="A4" s="55">
        <v>1</v>
      </c>
      <c r="B4" s="21" t="s">
        <v>272</v>
      </c>
      <c r="C4" s="22">
        <v>250417045</v>
      </c>
      <c r="D4" s="22" t="s">
        <v>270</v>
      </c>
      <c r="E4" s="22" t="s">
        <v>271</v>
      </c>
      <c r="F4" s="23" t="s">
        <v>62</v>
      </c>
      <c r="G4" s="56">
        <v>-0.02</v>
      </c>
      <c r="H4" s="57">
        <v>-0.01</v>
      </c>
      <c r="I4" s="57">
        <v>-0.03</v>
      </c>
      <c r="J4" s="57">
        <v>-0.02</v>
      </c>
      <c r="K4" s="71"/>
      <c r="L4" s="10" t="s">
        <v>95</v>
      </c>
      <c r="M4" s="10" t="s">
        <v>286</v>
      </c>
    </row>
    <row r="5" ht="22" customHeight="1" spans="1:13">
      <c r="A5" s="55">
        <v>2</v>
      </c>
      <c r="B5" s="21" t="s">
        <v>272</v>
      </c>
      <c r="C5" s="22">
        <v>250410094</v>
      </c>
      <c r="D5" s="22" t="s">
        <v>270</v>
      </c>
      <c r="E5" s="22" t="s">
        <v>273</v>
      </c>
      <c r="F5" s="23" t="s">
        <v>62</v>
      </c>
      <c r="G5" s="57">
        <v>-0.01</v>
      </c>
      <c r="H5" s="57">
        <v>-0.03</v>
      </c>
      <c r="I5" s="57">
        <v>-0.03</v>
      </c>
      <c r="J5" s="57">
        <v>-0.04</v>
      </c>
      <c r="K5" s="71"/>
      <c r="L5" s="10" t="s">
        <v>95</v>
      </c>
      <c r="M5" s="10" t="s">
        <v>286</v>
      </c>
    </row>
    <row r="6" ht="22" customHeight="1" spans="1:13">
      <c r="A6" s="55">
        <v>3</v>
      </c>
      <c r="B6" s="21" t="s">
        <v>272</v>
      </c>
      <c r="C6" s="22">
        <v>250410095</v>
      </c>
      <c r="D6" s="22" t="s">
        <v>270</v>
      </c>
      <c r="E6" s="22" t="s">
        <v>274</v>
      </c>
      <c r="F6" s="23" t="s">
        <v>62</v>
      </c>
      <c r="G6" s="57">
        <v>-0.01</v>
      </c>
      <c r="H6" s="57">
        <v>-0.01</v>
      </c>
      <c r="I6" s="57">
        <v>-0.01</v>
      </c>
      <c r="J6" s="57">
        <v>-0.02</v>
      </c>
      <c r="K6" s="71"/>
      <c r="L6" s="10" t="s">
        <v>95</v>
      </c>
      <c r="M6" s="10" t="s">
        <v>286</v>
      </c>
    </row>
    <row r="7" ht="22" customHeight="1" spans="1:13">
      <c r="A7" s="55"/>
      <c r="B7" s="26"/>
      <c r="C7" s="25"/>
      <c r="D7" s="26"/>
      <c r="E7" s="25"/>
      <c r="F7" s="27"/>
      <c r="G7" s="58"/>
      <c r="H7" s="59"/>
      <c r="I7" s="57"/>
      <c r="J7" s="57"/>
      <c r="K7" s="71"/>
      <c r="L7" s="10"/>
      <c r="M7" s="10"/>
    </row>
    <row r="8" ht="22" customHeight="1" spans="1:13">
      <c r="A8" s="55"/>
      <c r="B8" s="26"/>
      <c r="C8" s="28"/>
      <c r="D8" s="26"/>
      <c r="E8" s="25"/>
      <c r="F8" s="27"/>
      <c r="G8" s="58"/>
      <c r="H8" s="59"/>
      <c r="I8" s="57"/>
      <c r="J8" s="57"/>
      <c r="K8" s="71"/>
      <c r="L8" s="10"/>
      <c r="M8" s="10"/>
    </row>
    <row r="9" customFormat="1" ht="22" customHeight="1" spans="1:13">
      <c r="A9" s="60"/>
      <c r="B9" s="61"/>
      <c r="C9" s="62"/>
      <c r="D9" s="26"/>
      <c r="E9" s="63"/>
      <c r="F9" s="27"/>
      <c r="G9" s="64"/>
      <c r="H9" s="65"/>
      <c r="I9" s="48"/>
      <c r="J9" s="49"/>
      <c r="K9" s="49"/>
      <c r="L9" s="19"/>
      <c r="M9" s="72"/>
    </row>
    <row r="10" s="2" customFormat="1" ht="18.75" spans="1:13">
      <c r="A10" s="11" t="s">
        <v>287</v>
      </c>
      <c r="B10" s="12"/>
      <c r="C10" s="12"/>
      <c r="D10" s="24"/>
      <c r="E10" s="13"/>
      <c r="F10" s="66"/>
      <c r="G10" s="29"/>
      <c r="H10" s="11" t="s">
        <v>276</v>
      </c>
      <c r="I10" s="12"/>
      <c r="J10" s="12"/>
      <c r="K10" s="13"/>
      <c r="L10" s="48"/>
      <c r="M10" s="19"/>
    </row>
    <row r="11" ht="84" customHeight="1" spans="1:13">
      <c r="A11" s="67" t="s">
        <v>288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73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:F6"/>
    </sheetView>
  </sheetViews>
  <sheetFormatPr defaultColWidth="9" defaultRowHeight="14.25"/>
  <cols>
    <col min="1" max="2" width="8.625" customWidth="1"/>
    <col min="3" max="3" width="13.5" customWidth="1"/>
    <col min="4" max="4" width="18.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290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7" t="s">
        <v>291</v>
      </c>
      <c r="H2" s="38"/>
      <c r="I2" s="52"/>
      <c r="J2" s="37" t="s">
        <v>292</v>
      </c>
      <c r="K2" s="38"/>
      <c r="L2" s="52"/>
      <c r="M2" s="37" t="s">
        <v>293</v>
      </c>
      <c r="N2" s="38"/>
      <c r="O2" s="52"/>
      <c r="P2" s="37" t="s">
        <v>294</v>
      </c>
      <c r="Q2" s="38"/>
      <c r="R2" s="52"/>
      <c r="S2" s="38" t="s">
        <v>295</v>
      </c>
      <c r="T2" s="38"/>
      <c r="U2" s="52"/>
      <c r="V2" s="33" t="s">
        <v>296</v>
      </c>
      <c r="W2" s="33" t="s">
        <v>269</v>
      </c>
    </row>
    <row r="3" s="1" customFormat="1" ht="16.5" spans="1:23">
      <c r="A3" s="7"/>
      <c r="B3" s="39"/>
      <c r="C3" s="39"/>
      <c r="D3" s="39"/>
      <c r="E3" s="39"/>
      <c r="F3" s="39"/>
      <c r="G3" s="4" t="s">
        <v>297</v>
      </c>
      <c r="H3" s="4" t="s">
        <v>67</v>
      </c>
      <c r="I3" s="4" t="s">
        <v>260</v>
      </c>
      <c r="J3" s="4" t="s">
        <v>297</v>
      </c>
      <c r="K3" s="4" t="s">
        <v>67</v>
      </c>
      <c r="L3" s="4" t="s">
        <v>260</v>
      </c>
      <c r="M3" s="4" t="s">
        <v>297</v>
      </c>
      <c r="N3" s="4" t="s">
        <v>67</v>
      </c>
      <c r="O3" s="4" t="s">
        <v>260</v>
      </c>
      <c r="P3" s="4" t="s">
        <v>297</v>
      </c>
      <c r="Q3" s="4" t="s">
        <v>67</v>
      </c>
      <c r="R3" s="4" t="s">
        <v>260</v>
      </c>
      <c r="S3" s="4" t="s">
        <v>297</v>
      </c>
      <c r="T3" s="4" t="s">
        <v>67</v>
      </c>
      <c r="U3" s="4" t="s">
        <v>260</v>
      </c>
      <c r="V3" s="54"/>
      <c r="W3" s="54"/>
    </row>
    <row r="4" ht="18.75" spans="1:23">
      <c r="A4" s="40" t="s">
        <v>298</v>
      </c>
      <c r="B4" s="21" t="s">
        <v>272</v>
      </c>
      <c r="C4" s="22">
        <v>250417045</v>
      </c>
      <c r="D4" s="22" t="s">
        <v>270</v>
      </c>
      <c r="E4" s="22" t="s">
        <v>271</v>
      </c>
      <c r="F4" s="23" t="s">
        <v>62</v>
      </c>
      <c r="G4" s="30" t="s">
        <v>299</v>
      </c>
      <c r="H4" s="41"/>
      <c r="I4" s="41" t="s">
        <v>300</v>
      </c>
      <c r="J4" s="41"/>
      <c r="K4" s="30"/>
      <c r="L4" s="30"/>
      <c r="M4" s="10"/>
      <c r="N4" s="10"/>
      <c r="O4" s="10"/>
      <c r="P4" s="10"/>
      <c r="Q4" s="10"/>
      <c r="R4" s="10"/>
      <c r="S4" s="10"/>
      <c r="T4" s="10"/>
      <c r="U4" s="10"/>
      <c r="V4" s="10" t="s">
        <v>301</v>
      </c>
      <c r="W4" s="10"/>
    </row>
    <row r="5" ht="18.75" spans="1:23">
      <c r="A5" s="42"/>
      <c r="B5" s="21" t="s">
        <v>272</v>
      </c>
      <c r="C5" s="22">
        <v>250410094</v>
      </c>
      <c r="D5" s="22" t="s">
        <v>270</v>
      </c>
      <c r="E5" s="22" t="s">
        <v>273</v>
      </c>
      <c r="F5" s="23" t="s">
        <v>62</v>
      </c>
      <c r="G5" s="43" t="s">
        <v>302</v>
      </c>
      <c r="H5" s="44"/>
      <c r="I5" s="53"/>
      <c r="J5" s="43" t="s">
        <v>303</v>
      </c>
      <c r="K5" s="44"/>
      <c r="L5" s="53"/>
      <c r="M5" s="37" t="s">
        <v>304</v>
      </c>
      <c r="N5" s="38"/>
      <c r="O5" s="52"/>
      <c r="P5" s="37" t="s">
        <v>305</v>
      </c>
      <c r="Q5" s="38"/>
      <c r="R5" s="52"/>
      <c r="S5" s="38" t="s">
        <v>306</v>
      </c>
      <c r="T5" s="38"/>
      <c r="U5" s="52"/>
      <c r="V5" s="10"/>
      <c r="W5" s="10"/>
    </row>
    <row r="6" ht="18.75" spans="1:23">
      <c r="A6" s="42"/>
      <c r="B6" s="21" t="s">
        <v>272</v>
      </c>
      <c r="C6" s="22">
        <v>250410095</v>
      </c>
      <c r="D6" s="22" t="s">
        <v>270</v>
      </c>
      <c r="E6" s="22" t="s">
        <v>274</v>
      </c>
      <c r="F6" s="23" t="s">
        <v>62</v>
      </c>
      <c r="G6" s="45" t="s">
        <v>297</v>
      </c>
      <c r="H6" s="45" t="s">
        <v>67</v>
      </c>
      <c r="I6" s="45" t="s">
        <v>260</v>
      </c>
      <c r="J6" s="45" t="s">
        <v>297</v>
      </c>
      <c r="K6" s="45" t="s">
        <v>67</v>
      </c>
      <c r="L6" s="45" t="s">
        <v>260</v>
      </c>
      <c r="M6" s="4" t="s">
        <v>297</v>
      </c>
      <c r="N6" s="4" t="s">
        <v>67</v>
      </c>
      <c r="O6" s="4" t="s">
        <v>260</v>
      </c>
      <c r="P6" s="4" t="s">
        <v>297</v>
      </c>
      <c r="Q6" s="4" t="s">
        <v>67</v>
      </c>
      <c r="R6" s="4" t="s">
        <v>260</v>
      </c>
      <c r="S6" s="4" t="s">
        <v>297</v>
      </c>
      <c r="T6" s="4" t="s">
        <v>67</v>
      </c>
      <c r="U6" s="4" t="s">
        <v>260</v>
      </c>
      <c r="V6" s="10"/>
      <c r="W6" s="10"/>
    </row>
    <row r="7" spans="1:23">
      <c r="A7" s="42"/>
      <c r="B7" s="46"/>
      <c r="C7" s="25"/>
      <c r="D7" s="47"/>
      <c r="E7" s="25"/>
      <c r="F7" s="27"/>
      <c r="G7" s="30"/>
      <c r="H7" s="41"/>
      <c r="I7" s="41"/>
      <c r="J7" s="41"/>
      <c r="K7" s="41"/>
      <c r="L7" s="3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15" spans="1:23">
      <c r="A8" s="42"/>
      <c r="B8" s="46"/>
      <c r="C8" s="28"/>
      <c r="D8" s="47"/>
      <c r="E8" s="25"/>
      <c r="F8" s="27"/>
      <c r="G8" s="10"/>
      <c r="H8" s="41"/>
      <c r="I8" s="4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" customHeight="1" spans="1:23">
      <c r="A9" s="42"/>
      <c r="B9" s="46"/>
      <c r="C9" s="28"/>
      <c r="D9" s="47"/>
      <c r="E9" s="25"/>
      <c r="F9" s="27"/>
      <c r="G9" s="10"/>
      <c r="H9" s="41"/>
      <c r="I9" s="4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5" spans="1:23">
      <c r="A10" s="42"/>
      <c r="B10" s="46"/>
      <c r="C10" s="28"/>
      <c r="D10" s="47"/>
      <c r="E10" s="25"/>
      <c r="F10" s="27"/>
      <c r="G10" s="10"/>
      <c r="H10" s="41"/>
      <c r="I10" s="4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5" spans="1:23">
      <c r="A11" s="42"/>
      <c r="B11" s="46"/>
      <c r="C11" s="28"/>
      <c r="D11" s="47"/>
      <c r="E11" s="25"/>
      <c r="F11" s="27"/>
      <c r="G11" s="10"/>
      <c r="H11" s="41"/>
      <c r="I11" s="4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33" customHeight="1" spans="1:23">
      <c r="A12" s="9"/>
      <c r="B12" s="9"/>
      <c r="C12" s="9"/>
      <c r="D12" s="9"/>
      <c r="E12" s="9"/>
      <c r="F12" s="48"/>
      <c r="G12" s="49"/>
      <c r="H12" s="49"/>
      <c r="I12" s="1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33" customHeight="1" spans="1:23">
      <c r="A13" s="11" t="s">
        <v>287</v>
      </c>
      <c r="B13" s="12"/>
      <c r="C13" s="12"/>
      <c r="D13" s="12"/>
      <c r="E13" s="13"/>
      <c r="F13" s="14"/>
      <c r="G13" s="29"/>
      <c r="H13" s="36"/>
      <c r="I13" s="36"/>
      <c r="J13" s="11" t="s">
        <v>276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  <c r="V13" s="12"/>
      <c r="W13" s="19"/>
    </row>
    <row r="14" ht="80" customHeight="1" spans="1:23">
      <c r="A14" s="50" t="s">
        <v>307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309</v>
      </c>
      <c r="B2" s="33" t="s">
        <v>256</v>
      </c>
      <c r="C2" s="33" t="s">
        <v>257</v>
      </c>
      <c r="D2" s="33" t="s">
        <v>258</v>
      </c>
      <c r="E2" s="33" t="s">
        <v>259</v>
      </c>
      <c r="F2" s="33" t="s">
        <v>260</v>
      </c>
      <c r="G2" s="32" t="s">
        <v>310</v>
      </c>
      <c r="H2" s="32" t="s">
        <v>311</v>
      </c>
      <c r="I2" s="32" t="s">
        <v>312</v>
      </c>
      <c r="J2" s="32" t="s">
        <v>311</v>
      </c>
      <c r="K2" s="32" t="s">
        <v>313</v>
      </c>
      <c r="L2" s="32" t="s">
        <v>311</v>
      </c>
      <c r="M2" s="33" t="s">
        <v>296</v>
      </c>
      <c r="N2" s="33" t="s">
        <v>269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4" t="s">
        <v>309</v>
      </c>
      <c r="B4" s="35" t="s">
        <v>314</v>
      </c>
      <c r="C4" s="35" t="s">
        <v>297</v>
      </c>
      <c r="D4" s="35" t="s">
        <v>258</v>
      </c>
      <c r="E4" s="33" t="s">
        <v>259</v>
      </c>
      <c r="F4" s="33" t="s">
        <v>260</v>
      </c>
      <c r="G4" s="32" t="s">
        <v>310</v>
      </c>
      <c r="H4" s="32" t="s">
        <v>311</v>
      </c>
      <c r="I4" s="32" t="s">
        <v>312</v>
      </c>
      <c r="J4" s="32" t="s">
        <v>311</v>
      </c>
      <c r="K4" s="32" t="s">
        <v>313</v>
      </c>
      <c r="L4" s="32" t="s">
        <v>311</v>
      </c>
      <c r="M4" s="33" t="s">
        <v>296</v>
      </c>
      <c r="N4" s="33" t="s">
        <v>269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315</v>
      </c>
      <c r="B11" s="12"/>
      <c r="C11" s="12"/>
      <c r="D11" s="13"/>
      <c r="E11" s="14"/>
      <c r="F11" s="36"/>
      <c r="G11" s="29"/>
      <c r="H11" s="36"/>
      <c r="I11" s="11" t="s">
        <v>316</v>
      </c>
      <c r="J11" s="12"/>
      <c r="K11" s="12"/>
      <c r="L11" s="12"/>
      <c r="M11" s="12"/>
      <c r="N11" s="19"/>
    </row>
    <row r="12" ht="16.5" spans="1:14">
      <c r="A12" s="15" t="s">
        <v>317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C3" sqref="C3:F5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290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296</v>
      </c>
      <c r="L2" s="5" t="s">
        <v>269</v>
      </c>
    </row>
    <row r="3" ht="18.75" spans="1:12">
      <c r="A3" s="20" t="s">
        <v>298</v>
      </c>
      <c r="B3" s="21" t="s">
        <v>272</v>
      </c>
      <c r="C3" s="22">
        <v>250417045</v>
      </c>
      <c r="D3" s="22" t="s">
        <v>270</v>
      </c>
      <c r="E3" s="22" t="s">
        <v>271</v>
      </c>
      <c r="F3" s="23" t="s">
        <v>62</v>
      </c>
      <c r="G3" s="10" t="s">
        <v>323</v>
      </c>
      <c r="H3" s="10" t="s">
        <v>324</v>
      </c>
      <c r="I3" s="30"/>
      <c r="J3" s="10"/>
      <c r="K3" s="31" t="s">
        <v>325</v>
      </c>
      <c r="L3" s="10" t="s">
        <v>286</v>
      </c>
    </row>
    <row r="4" ht="18.75" spans="1:12">
      <c r="A4" s="20"/>
      <c r="B4" s="21" t="s">
        <v>272</v>
      </c>
      <c r="C4" s="22">
        <v>250410094</v>
      </c>
      <c r="D4" s="22" t="s">
        <v>270</v>
      </c>
      <c r="E4" s="22" t="s">
        <v>273</v>
      </c>
      <c r="F4" s="23" t="s">
        <v>62</v>
      </c>
      <c r="G4" s="10" t="s">
        <v>323</v>
      </c>
      <c r="H4" s="10" t="s">
        <v>324</v>
      </c>
      <c r="I4" s="30"/>
      <c r="J4" s="10"/>
      <c r="K4" s="31" t="s">
        <v>325</v>
      </c>
      <c r="L4" s="10" t="s">
        <v>286</v>
      </c>
    </row>
    <row r="5" ht="18.75" spans="1:12">
      <c r="A5" s="20"/>
      <c r="B5" s="21" t="s">
        <v>272</v>
      </c>
      <c r="C5" s="22">
        <v>250410095</v>
      </c>
      <c r="D5" s="22" t="s">
        <v>270</v>
      </c>
      <c r="E5" s="22" t="s">
        <v>274</v>
      </c>
      <c r="F5" s="23" t="s">
        <v>62</v>
      </c>
      <c r="G5" s="10" t="s">
        <v>323</v>
      </c>
      <c r="H5" s="10" t="s">
        <v>324</v>
      </c>
      <c r="I5" s="30"/>
      <c r="J5" s="10"/>
      <c r="K5" s="31" t="s">
        <v>325</v>
      </c>
      <c r="L5" s="10" t="s">
        <v>286</v>
      </c>
    </row>
    <row r="6" ht="15" spans="1:12">
      <c r="A6" s="20"/>
      <c r="B6" s="24"/>
      <c r="C6" s="25"/>
      <c r="D6" s="26"/>
      <c r="E6" s="25"/>
      <c r="F6" s="27"/>
      <c r="G6" s="10"/>
      <c r="H6" s="10"/>
      <c r="I6" s="30"/>
      <c r="J6" s="10"/>
      <c r="K6" s="31"/>
      <c r="L6" s="10"/>
    </row>
    <row r="7" ht="15" spans="1:12">
      <c r="A7" s="20"/>
      <c r="B7" s="24"/>
      <c r="C7" s="28"/>
      <c r="D7" s="26"/>
      <c r="E7" s="25"/>
      <c r="F7" s="27"/>
      <c r="G7" s="10"/>
      <c r="H7" s="10"/>
      <c r="I7" s="30"/>
      <c r="J7" s="9"/>
      <c r="K7" s="31"/>
      <c r="L7" s="10"/>
    </row>
    <row r="8" ht="15" spans="1:12">
      <c r="A8" s="20"/>
      <c r="B8" s="24"/>
      <c r="C8" s="28"/>
      <c r="D8" s="26"/>
      <c r="E8" s="25"/>
      <c r="F8" s="27"/>
      <c r="G8" s="10"/>
      <c r="H8" s="10"/>
      <c r="I8" s="30"/>
      <c r="J8" s="9"/>
      <c r="K8" s="31"/>
      <c r="L8" s="10"/>
    </row>
    <row r="9" ht="15" spans="1:12">
      <c r="A9" s="20"/>
      <c r="B9" s="24"/>
      <c r="C9" s="28"/>
      <c r="D9" s="26"/>
      <c r="E9" s="25"/>
      <c r="F9" s="27"/>
      <c r="G9" s="10"/>
      <c r="H9" s="10"/>
      <c r="I9" s="30"/>
      <c r="J9" s="9"/>
      <c r="K9" s="31"/>
      <c r="L9" s="10"/>
    </row>
    <row r="10" ht="15" spans="1:12">
      <c r="A10" s="20"/>
      <c r="B10" s="24"/>
      <c r="C10" s="28"/>
      <c r="D10" s="26"/>
      <c r="E10" s="25"/>
      <c r="F10" s="27"/>
      <c r="G10" s="10"/>
      <c r="H10" s="10"/>
      <c r="I10" s="30"/>
      <c r="J10" s="9"/>
      <c r="K10" s="31"/>
      <c r="L10" s="10"/>
    </row>
    <row r="11" spans="1:12">
      <c r="A11" s="9"/>
      <c r="B11" s="24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9"/>
      <c r="B12" s="9"/>
      <c r="C12" s="9"/>
      <c r="D12" s="9"/>
      <c r="E12" s="9"/>
      <c r="F12" s="9"/>
      <c r="G12" s="9"/>
      <c r="H12" s="11"/>
      <c r="I12" s="12"/>
      <c r="J12" s="12"/>
      <c r="K12" s="13"/>
      <c r="L12" s="9"/>
    </row>
    <row r="13" s="2" customFormat="1" ht="18.75" spans="1:12">
      <c r="A13" s="11" t="s">
        <v>326</v>
      </c>
      <c r="B13" s="12"/>
      <c r="C13" s="12"/>
      <c r="D13" s="12"/>
      <c r="E13" s="13"/>
      <c r="F13" s="14"/>
      <c r="G13" s="29"/>
      <c r="H13" s="11" t="s">
        <v>327</v>
      </c>
      <c r="I13" s="12"/>
      <c r="J13" s="12"/>
      <c r="K13" s="12"/>
      <c r="L13" s="19"/>
    </row>
    <row r="14" ht="16.5" spans="1:12">
      <c r="A14" s="15" t="s">
        <v>328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297</v>
      </c>
      <c r="D2" s="5" t="s">
        <v>258</v>
      </c>
      <c r="E2" s="5" t="s">
        <v>259</v>
      </c>
      <c r="F2" s="4" t="s">
        <v>330</v>
      </c>
      <c r="G2" s="4" t="s">
        <v>280</v>
      </c>
      <c r="H2" s="6" t="s">
        <v>281</v>
      </c>
      <c r="I2" s="17" t="s">
        <v>283</v>
      </c>
    </row>
    <row r="3" s="1" customFormat="1" ht="16.5" spans="1:9">
      <c r="A3" s="4"/>
      <c r="B3" s="7"/>
      <c r="C3" s="7"/>
      <c r="D3" s="7"/>
      <c r="E3" s="7"/>
      <c r="F3" s="4" t="s">
        <v>331</v>
      </c>
      <c r="G3" s="4" t="s">
        <v>284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315</v>
      </c>
      <c r="B12" s="12"/>
      <c r="C12" s="12"/>
      <c r="D12" s="13"/>
      <c r="E12" s="14"/>
      <c r="F12" s="11" t="s">
        <v>316</v>
      </c>
      <c r="G12" s="12"/>
      <c r="H12" s="13"/>
      <c r="I12" s="19"/>
    </row>
    <row r="13" ht="16.5" spans="1:9">
      <c r="A13" s="15" t="s">
        <v>332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4" t="s">
        <v>35</v>
      </c>
      <c r="C2" s="425"/>
      <c r="D2" s="425"/>
      <c r="E2" s="425"/>
      <c r="F2" s="425"/>
      <c r="G2" s="425"/>
      <c r="H2" s="425"/>
      <c r="I2" s="439"/>
    </row>
    <row r="3" ht="27.95" customHeight="1" spans="2:9">
      <c r="B3" s="426"/>
      <c r="C3" s="427"/>
      <c r="D3" s="428" t="s">
        <v>36</v>
      </c>
      <c r="E3" s="429"/>
      <c r="F3" s="430" t="s">
        <v>37</v>
      </c>
      <c r="G3" s="431"/>
      <c r="H3" s="428" t="s">
        <v>38</v>
      </c>
      <c r="I3" s="440"/>
    </row>
    <row r="4" ht="27.95" customHeight="1" spans="2:9">
      <c r="B4" s="426" t="s">
        <v>39</v>
      </c>
      <c r="C4" s="427" t="s">
        <v>40</v>
      </c>
      <c r="D4" s="427" t="s">
        <v>41</v>
      </c>
      <c r="E4" s="427" t="s">
        <v>42</v>
      </c>
      <c r="F4" s="432" t="s">
        <v>41</v>
      </c>
      <c r="G4" s="432" t="s">
        <v>42</v>
      </c>
      <c r="H4" s="427" t="s">
        <v>41</v>
      </c>
      <c r="I4" s="441" t="s">
        <v>42</v>
      </c>
    </row>
    <row r="5" ht="27.95" customHeight="1" spans="2:9">
      <c r="B5" s="433" t="s">
        <v>43</v>
      </c>
      <c r="C5" s="9">
        <v>13</v>
      </c>
      <c r="D5" s="9">
        <v>0</v>
      </c>
      <c r="E5" s="9">
        <v>1</v>
      </c>
      <c r="F5" s="434">
        <v>0</v>
      </c>
      <c r="G5" s="434">
        <v>1</v>
      </c>
      <c r="H5" s="9">
        <v>1</v>
      </c>
      <c r="I5" s="442">
        <v>2</v>
      </c>
    </row>
    <row r="6" ht="27.95" customHeight="1" spans="2:9">
      <c r="B6" s="433" t="s">
        <v>44</v>
      </c>
      <c r="C6" s="9">
        <v>20</v>
      </c>
      <c r="D6" s="9">
        <v>0</v>
      </c>
      <c r="E6" s="9">
        <v>1</v>
      </c>
      <c r="F6" s="434">
        <v>1</v>
      </c>
      <c r="G6" s="434">
        <v>2</v>
      </c>
      <c r="H6" s="9">
        <v>2</v>
      </c>
      <c r="I6" s="442">
        <v>3</v>
      </c>
    </row>
    <row r="7" ht="27.95" customHeight="1" spans="2:9">
      <c r="B7" s="433" t="s">
        <v>45</v>
      </c>
      <c r="C7" s="9">
        <v>32</v>
      </c>
      <c r="D7" s="9">
        <v>0</v>
      </c>
      <c r="E7" s="9">
        <v>1</v>
      </c>
      <c r="F7" s="434">
        <v>2</v>
      </c>
      <c r="G7" s="434">
        <v>3</v>
      </c>
      <c r="H7" s="9">
        <v>3</v>
      </c>
      <c r="I7" s="442">
        <v>4</v>
      </c>
    </row>
    <row r="8" ht="27.95" customHeight="1" spans="2:9">
      <c r="B8" s="433" t="s">
        <v>46</v>
      </c>
      <c r="C8" s="9">
        <v>50</v>
      </c>
      <c r="D8" s="9">
        <v>1</v>
      </c>
      <c r="E8" s="9">
        <v>2</v>
      </c>
      <c r="F8" s="434">
        <v>3</v>
      </c>
      <c r="G8" s="434">
        <v>4</v>
      </c>
      <c r="H8" s="9">
        <v>5</v>
      </c>
      <c r="I8" s="442">
        <v>6</v>
      </c>
    </row>
    <row r="9" ht="27.95" customHeight="1" spans="2:9">
      <c r="B9" s="433" t="s">
        <v>47</v>
      </c>
      <c r="C9" s="9">
        <v>80</v>
      </c>
      <c r="D9" s="9">
        <v>2</v>
      </c>
      <c r="E9" s="9">
        <v>3</v>
      </c>
      <c r="F9" s="434">
        <v>5</v>
      </c>
      <c r="G9" s="434">
        <v>6</v>
      </c>
      <c r="H9" s="9">
        <v>7</v>
      </c>
      <c r="I9" s="442">
        <v>8</v>
      </c>
    </row>
    <row r="10" ht="27.95" customHeight="1" spans="2:9">
      <c r="B10" s="433" t="s">
        <v>48</v>
      </c>
      <c r="C10" s="9">
        <v>125</v>
      </c>
      <c r="D10" s="9">
        <v>3</v>
      </c>
      <c r="E10" s="9">
        <v>4</v>
      </c>
      <c r="F10" s="434">
        <v>7</v>
      </c>
      <c r="G10" s="434">
        <v>8</v>
      </c>
      <c r="H10" s="9">
        <v>10</v>
      </c>
      <c r="I10" s="442">
        <v>11</v>
      </c>
    </row>
    <row r="11" ht="27.95" customHeight="1" spans="2:9">
      <c r="B11" s="433" t="s">
        <v>49</v>
      </c>
      <c r="C11" s="9">
        <v>200</v>
      </c>
      <c r="D11" s="9">
        <v>5</v>
      </c>
      <c r="E11" s="9">
        <v>6</v>
      </c>
      <c r="F11" s="434">
        <v>10</v>
      </c>
      <c r="G11" s="434">
        <v>11</v>
      </c>
      <c r="H11" s="9">
        <v>14</v>
      </c>
      <c r="I11" s="442">
        <v>15</v>
      </c>
    </row>
    <row r="12" ht="27.95" customHeight="1" spans="2:9">
      <c r="B12" s="435" t="s">
        <v>50</v>
      </c>
      <c r="C12" s="436">
        <v>315</v>
      </c>
      <c r="D12" s="436">
        <v>7</v>
      </c>
      <c r="E12" s="436">
        <v>8</v>
      </c>
      <c r="F12" s="437">
        <v>14</v>
      </c>
      <c r="G12" s="437">
        <v>15</v>
      </c>
      <c r="H12" s="436">
        <v>21</v>
      </c>
      <c r="I12" s="443">
        <v>22</v>
      </c>
    </row>
    <row r="14" spans="2:4">
      <c r="B14" s="438" t="s">
        <v>51</v>
      </c>
      <c r="C14" s="438"/>
      <c r="D14" s="4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54" customWidth="1"/>
    <col min="2" max="9" width="10.375" style="254"/>
    <col min="10" max="10" width="8.875" style="254" customWidth="1"/>
    <col min="11" max="11" width="12" style="254" customWidth="1"/>
    <col min="12" max="16384" width="10.375" style="254"/>
  </cols>
  <sheetData>
    <row r="1" ht="21" spans="1:11">
      <c r="A1" s="353" t="s">
        <v>52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ht="15" spans="1:11">
      <c r="A2" s="255" t="s">
        <v>53</v>
      </c>
      <c r="B2" s="256" t="s">
        <v>54</v>
      </c>
      <c r="C2" s="256"/>
      <c r="D2" s="257" t="s">
        <v>55</v>
      </c>
      <c r="E2" s="257"/>
      <c r="F2" s="256" t="s">
        <v>56</v>
      </c>
      <c r="G2" s="256"/>
      <c r="H2" s="258" t="s">
        <v>57</v>
      </c>
      <c r="I2" s="329" t="s">
        <v>56</v>
      </c>
      <c r="J2" s="329"/>
      <c r="K2" s="330"/>
    </row>
    <row r="3" ht="14.25" spans="1:1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ht="14.25" spans="1:11">
      <c r="A4" s="265" t="s">
        <v>61</v>
      </c>
      <c r="B4" s="152" t="s">
        <v>62</v>
      </c>
      <c r="C4" s="153"/>
      <c r="D4" s="265" t="s">
        <v>63</v>
      </c>
      <c r="E4" s="266"/>
      <c r="F4" s="267">
        <v>45866</v>
      </c>
      <c r="G4" s="268"/>
      <c r="H4" s="265" t="s">
        <v>64</v>
      </c>
      <c r="I4" s="266"/>
      <c r="J4" s="152" t="s">
        <v>65</v>
      </c>
      <c r="K4" s="153" t="s">
        <v>66</v>
      </c>
    </row>
    <row r="5" ht="14.25" spans="1:11">
      <c r="A5" s="269" t="s">
        <v>67</v>
      </c>
      <c r="B5" s="152" t="s">
        <v>68</v>
      </c>
      <c r="C5" s="153"/>
      <c r="D5" s="265" t="s">
        <v>69</v>
      </c>
      <c r="E5" s="266"/>
      <c r="F5" s="267">
        <v>45800</v>
      </c>
      <c r="G5" s="268"/>
      <c r="H5" s="265" t="s">
        <v>70</v>
      </c>
      <c r="I5" s="266"/>
      <c r="J5" s="152" t="s">
        <v>65</v>
      </c>
      <c r="K5" s="153" t="s">
        <v>66</v>
      </c>
    </row>
    <row r="6" ht="14.25" spans="1:11">
      <c r="A6" s="265" t="s">
        <v>71</v>
      </c>
      <c r="B6" s="270" t="s">
        <v>72</v>
      </c>
      <c r="C6" s="271">
        <v>6</v>
      </c>
      <c r="D6" s="269" t="s">
        <v>73</v>
      </c>
      <c r="E6" s="272"/>
      <c r="F6" s="267">
        <v>45848</v>
      </c>
      <c r="G6" s="268"/>
      <c r="H6" s="265" t="s">
        <v>74</v>
      </c>
      <c r="I6" s="266"/>
      <c r="J6" s="152" t="s">
        <v>65</v>
      </c>
      <c r="K6" s="153" t="s">
        <v>66</v>
      </c>
    </row>
    <row r="7" ht="14.25" spans="1:11">
      <c r="A7" s="265" t="s">
        <v>75</v>
      </c>
      <c r="B7" s="273">
        <v>37122</v>
      </c>
      <c r="C7" s="274"/>
      <c r="D7" s="269" t="s">
        <v>76</v>
      </c>
      <c r="E7" s="275"/>
      <c r="F7" s="267">
        <v>45853</v>
      </c>
      <c r="G7" s="268"/>
      <c r="H7" s="265" t="s">
        <v>77</v>
      </c>
      <c r="I7" s="266"/>
      <c r="J7" s="152" t="s">
        <v>65</v>
      </c>
      <c r="K7" s="153" t="s">
        <v>66</v>
      </c>
    </row>
    <row r="8" ht="15" spans="1:11">
      <c r="A8" s="276" t="s">
        <v>78</v>
      </c>
      <c r="B8" s="277" t="s">
        <v>79</v>
      </c>
      <c r="C8" s="278"/>
      <c r="D8" s="279" t="s">
        <v>80</v>
      </c>
      <c r="E8" s="280"/>
      <c r="F8" s="281">
        <v>45858</v>
      </c>
      <c r="G8" s="282"/>
      <c r="H8" s="279" t="s">
        <v>81</v>
      </c>
      <c r="I8" s="280"/>
      <c r="J8" s="299" t="s">
        <v>65</v>
      </c>
      <c r="K8" s="331" t="s">
        <v>66</v>
      </c>
    </row>
    <row r="9" ht="15" spans="1:11">
      <c r="A9" s="354" t="s">
        <v>82</v>
      </c>
      <c r="B9" s="355"/>
      <c r="C9" s="355"/>
      <c r="D9" s="356"/>
      <c r="E9" s="356"/>
      <c r="F9" s="356"/>
      <c r="G9" s="356"/>
      <c r="H9" s="356"/>
      <c r="I9" s="356"/>
      <c r="J9" s="356"/>
      <c r="K9" s="405"/>
    </row>
    <row r="10" ht="15" spans="1:11">
      <c r="A10" s="357" t="s">
        <v>83</v>
      </c>
      <c r="B10" s="358"/>
      <c r="C10" s="358"/>
      <c r="D10" s="358"/>
      <c r="E10" s="358"/>
      <c r="F10" s="358"/>
      <c r="G10" s="358"/>
      <c r="H10" s="358"/>
      <c r="I10" s="358"/>
      <c r="J10" s="358"/>
      <c r="K10" s="406"/>
    </row>
    <row r="11" ht="14.25" spans="1:11">
      <c r="A11" s="359" t="s">
        <v>84</v>
      </c>
      <c r="B11" s="360" t="s">
        <v>85</v>
      </c>
      <c r="C11" s="361" t="s">
        <v>86</v>
      </c>
      <c r="D11" s="362"/>
      <c r="E11" s="363" t="s">
        <v>87</v>
      </c>
      <c r="F11" s="360" t="s">
        <v>85</v>
      </c>
      <c r="G11" s="361" t="s">
        <v>86</v>
      </c>
      <c r="H11" s="361" t="s">
        <v>88</v>
      </c>
      <c r="I11" s="363" t="s">
        <v>89</v>
      </c>
      <c r="J11" s="360" t="s">
        <v>85</v>
      </c>
      <c r="K11" s="407" t="s">
        <v>86</v>
      </c>
    </row>
    <row r="12" ht="14.25" spans="1:11">
      <c r="A12" s="269" t="s">
        <v>90</v>
      </c>
      <c r="B12" s="289" t="s">
        <v>85</v>
      </c>
      <c r="C12" s="152" t="s">
        <v>86</v>
      </c>
      <c r="D12" s="275"/>
      <c r="E12" s="272" t="s">
        <v>91</v>
      </c>
      <c r="F12" s="289" t="s">
        <v>85</v>
      </c>
      <c r="G12" s="152" t="s">
        <v>86</v>
      </c>
      <c r="H12" s="152" t="s">
        <v>88</v>
      </c>
      <c r="I12" s="272" t="s">
        <v>92</v>
      </c>
      <c r="J12" s="289" t="s">
        <v>85</v>
      </c>
      <c r="K12" s="153" t="s">
        <v>86</v>
      </c>
    </row>
    <row r="13" ht="14.25" spans="1:11">
      <c r="A13" s="269" t="s">
        <v>93</v>
      </c>
      <c r="B13" s="289" t="s">
        <v>85</v>
      </c>
      <c r="C13" s="152" t="s">
        <v>86</v>
      </c>
      <c r="D13" s="275"/>
      <c r="E13" s="272" t="s">
        <v>94</v>
      </c>
      <c r="F13" s="152" t="s">
        <v>95</v>
      </c>
      <c r="G13" s="152" t="s">
        <v>96</v>
      </c>
      <c r="H13" s="152" t="s">
        <v>88</v>
      </c>
      <c r="I13" s="272" t="s">
        <v>97</v>
      </c>
      <c r="J13" s="289" t="s">
        <v>85</v>
      </c>
      <c r="K13" s="153" t="s">
        <v>86</v>
      </c>
    </row>
    <row r="14" ht="15" spans="1:11">
      <c r="A14" s="279" t="s">
        <v>98</v>
      </c>
      <c r="B14" s="280"/>
      <c r="C14" s="280"/>
      <c r="D14" s="280"/>
      <c r="E14" s="280"/>
      <c r="F14" s="280"/>
      <c r="G14" s="280"/>
      <c r="H14" s="280"/>
      <c r="I14" s="280"/>
      <c r="J14" s="280"/>
      <c r="K14" s="333"/>
    </row>
    <row r="15" ht="15" spans="1:11">
      <c r="A15" s="357" t="s">
        <v>99</v>
      </c>
      <c r="B15" s="358"/>
      <c r="C15" s="358"/>
      <c r="D15" s="358"/>
      <c r="E15" s="358"/>
      <c r="F15" s="358"/>
      <c r="G15" s="358"/>
      <c r="H15" s="358"/>
      <c r="I15" s="358"/>
      <c r="J15" s="358"/>
      <c r="K15" s="406"/>
    </row>
    <row r="16" ht="14.25" spans="1:11">
      <c r="A16" s="364" t="s">
        <v>100</v>
      </c>
      <c r="B16" s="361" t="s">
        <v>95</v>
      </c>
      <c r="C16" s="361" t="s">
        <v>96</v>
      </c>
      <c r="D16" s="365"/>
      <c r="E16" s="366" t="s">
        <v>101</v>
      </c>
      <c r="F16" s="361" t="s">
        <v>95</v>
      </c>
      <c r="G16" s="361" t="s">
        <v>96</v>
      </c>
      <c r="H16" s="367"/>
      <c r="I16" s="366" t="s">
        <v>102</v>
      </c>
      <c r="J16" s="361" t="s">
        <v>95</v>
      </c>
      <c r="K16" s="407" t="s">
        <v>96</v>
      </c>
    </row>
    <row r="17" customHeight="1" spans="1:22">
      <c r="A17" s="306" t="s">
        <v>103</v>
      </c>
      <c r="B17" s="152" t="s">
        <v>95</v>
      </c>
      <c r="C17" s="152" t="s">
        <v>96</v>
      </c>
      <c r="D17" s="368"/>
      <c r="E17" s="307" t="s">
        <v>104</v>
      </c>
      <c r="F17" s="152" t="s">
        <v>95</v>
      </c>
      <c r="G17" s="152" t="s">
        <v>96</v>
      </c>
      <c r="H17" s="369"/>
      <c r="I17" s="307" t="s">
        <v>105</v>
      </c>
      <c r="J17" s="152" t="s">
        <v>95</v>
      </c>
      <c r="K17" s="153" t="s">
        <v>96</v>
      </c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</row>
    <row r="18" ht="18" customHeight="1" spans="1:11">
      <c r="A18" s="370" t="s">
        <v>106</v>
      </c>
      <c r="B18" s="371"/>
      <c r="C18" s="371"/>
      <c r="D18" s="371"/>
      <c r="E18" s="371"/>
      <c r="F18" s="371"/>
      <c r="G18" s="371"/>
      <c r="H18" s="371"/>
      <c r="I18" s="371"/>
      <c r="J18" s="371"/>
      <c r="K18" s="409"/>
    </row>
    <row r="19" s="352" customFormat="1" ht="18" customHeight="1" spans="1:11">
      <c r="A19" s="357" t="s">
        <v>107</v>
      </c>
      <c r="B19" s="358"/>
      <c r="C19" s="358"/>
      <c r="D19" s="358"/>
      <c r="E19" s="358"/>
      <c r="F19" s="358"/>
      <c r="G19" s="358"/>
      <c r="H19" s="358"/>
      <c r="I19" s="358"/>
      <c r="J19" s="358"/>
      <c r="K19" s="406"/>
    </row>
    <row r="20" customHeight="1" spans="1:11">
      <c r="A20" s="372" t="s">
        <v>108</v>
      </c>
      <c r="B20" s="373"/>
      <c r="C20" s="373"/>
      <c r="D20" s="373"/>
      <c r="E20" s="373"/>
      <c r="F20" s="373"/>
      <c r="G20" s="373"/>
      <c r="H20" s="373"/>
      <c r="I20" s="373"/>
      <c r="J20" s="373"/>
      <c r="K20" s="410"/>
    </row>
    <row r="21" ht="21.75" customHeight="1" spans="1:11">
      <c r="A21" s="374" t="s">
        <v>109</v>
      </c>
      <c r="B21" s="375"/>
      <c r="C21" s="376" t="s">
        <v>110</v>
      </c>
      <c r="D21" s="376" t="s">
        <v>111</v>
      </c>
      <c r="E21" s="376" t="s">
        <v>112</v>
      </c>
      <c r="F21" s="376" t="s">
        <v>113</v>
      </c>
      <c r="G21" s="376" t="s">
        <v>114</v>
      </c>
      <c r="H21" s="376" t="s">
        <v>115</v>
      </c>
      <c r="I21" s="375"/>
      <c r="J21" s="411"/>
      <c r="K21" s="338" t="s">
        <v>116</v>
      </c>
    </row>
    <row r="22" ht="23" customHeight="1" spans="1:11">
      <c r="A22" s="377" t="s">
        <v>117</v>
      </c>
      <c r="B22" s="378"/>
      <c r="C22" s="378" t="s">
        <v>95</v>
      </c>
      <c r="D22" s="378" t="s">
        <v>95</v>
      </c>
      <c r="E22" s="378" t="s">
        <v>95</v>
      </c>
      <c r="F22" s="378" t="s">
        <v>95</v>
      </c>
      <c r="G22" s="378" t="s">
        <v>95</v>
      </c>
      <c r="H22" s="378" t="s">
        <v>95</v>
      </c>
      <c r="I22" s="378"/>
      <c r="J22" s="378"/>
      <c r="K22" s="412"/>
    </row>
    <row r="23" ht="23" customHeight="1" spans="1:11">
      <c r="A23" s="377" t="s">
        <v>118</v>
      </c>
      <c r="B23" s="378"/>
      <c r="C23" s="378" t="s">
        <v>95</v>
      </c>
      <c r="D23" s="378" t="s">
        <v>95</v>
      </c>
      <c r="E23" s="378" t="s">
        <v>95</v>
      </c>
      <c r="F23" s="378" t="s">
        <v>95</v>
      </c>
      <c r="G23" s="378" t="s">
        <v>95</v>
      </c>
      <c r="H23" s="378" t="s">
        <v>95</v>
      </c>
      <c r="I23" s="378"/>
      <c r="J23" s="378"/>
      <c r="K23" s="412"/>
    </row>
    <row r="24" ht="23" customHeight="1" spans="1:11">
      <c r="A24" s="377" t="s">
        <v>119</v>
      </c>
      <c r="B24" s="378"/>
      <c r="C24" s="378" t="s">
        <v>95</v>
      </c>
      <c r="D24" s="378" t="s">
        <v>95</v>
      </c>
      <c r="E24" s="378" t="s">
        <v>95</v>
      </c>
      <c r="F24" s="378" t="s">
        <v>95</v>
      </c>
      <c r="G24" s="378" t="s">
        <v>95</v>
      </c>
      <c r="H24" s="378" t="s">
        <v>95</v>
      </c>
      <c r="I24" s="378"/>
      <c r="J24" s="378"/>
      <c r="K24" s="412"/>
    </row>
    <row r="25" ht="23" customHeight="1" spans="1:11">
      <c r="A25" s="379"/>
      <c r="B25" s="378"/>
      <c r="C25" s="378"/>
      <c r="D25" s="378"/>
      <c r="E25" s="378"/>
      <c r="F25" s="378"/>
      <c r="G25" s="378"/>
      <c r="H25" s="378"/>
      <c r="I25" s="378"/>
      <c r="J25" s="378"/>
      <c r="K25" s="412"/>
    </row>
    <row r="26" ht="23" customHeight="1" spans="1:11">
      <c r="A26" s="380"/>
      <c r="B26" s="381"/>
      <c r="C26" s="382"/>
      <c r="D26" s="382"/>
      <c r="E26" s="382"/>
      <c r="F26" s="382"/>
      <c r="G26" s="382"/>
      <c r="H26" s="382"/>
      <c r="I26" s="381"/>
      <c r="J26" s="381"/>
      <c r="K26" s="413"/>
    </row>
    <row r="27" ht="18" customHeight="1" spans="1:11">
      <c r="A27" s="383" t="s">
        <v>120</v>
      </c>
      <c r="B27" s="384"/>
      <c r="C27" s="384"/>
      <c r="D27" s="384"/>
      <c r="E27" s="384"/>
      <c r="F27" s="384"/>
      <c r="G27" s="384"/>
      <c r="H27" s="384"/>
      <c r="I27" s="384"/>
      <c r="J27" s="384"/>
      <c r="K27" s="414"/>
    </row>
    <row r="28" ht="18.75" customHeight="1" spans="1:11">
      <c r="A28" s="385"/>
      <c r="B28" s="386"/>
      <c r="C28" s="386"/>
      <c r="D28" s="386"/>
      <c r="E28" s="386"/>
      <c r="F28" s="386"/>
      <c r="G28" s="386"/>
      <c r="H28" s="386"/>
      <c r="I28" s="386"/>
      <c r="J28" s="386"/>
      <c r="K28" s="415"/>
    </row>
    <row r="29" ht="18.75" customHeight="1" spans="1:11">
      <c r="A29" s="387"/>
      <c r="B29" s="388"/>
      <c r="C29" s="388"/>
      <c r="D29" s="388"/>
      <c r="E29" s="388"/>
      <c r="F29" s="388"/>
      <c r="G29" s="388"/>
      <c r="H29" s="388"/>
      <c r="I29" s="388"/>
      <c r="J29" s="388"/>
      <c r="K29" s="416"/>
    </row>
    <row r="30" ht="18" customHeight="1" spans="1:11">
      <c r="A30" s="383" t="s">
        <v>121</v>
      </c>
      <c r="B30" s="384"/>
      <c r="C30" s="384"/>
      <c r="D30" s="384"/>
      <c r="E30" s="384"/>
      <c r="F30" s="384"/>
      <c r="G30" s="384"/>
      <c r="H30" s="384"/>
      <c r="I30" s="384"/>
      <c r="J30" s="384"/>
      <c r="K30" s="414"/>
    </row>
    <row r="31" ht="14.25" spans="1:11">
      <c r="A31" s="389" t="s">
        <v>122</v>
      </c>
      <c r="B31" s="390"/>
      <c r="C31" s="390"/>
      <c r="D31" s="390"/>
      <c r="E31" s="390"/>
      <c r="F31" s="390"/>
      <c r="G31" s="390"/>
      <c r="H31" s="390"/>
      <c r="I31" s="390"/>
      <c r="J31" s="390"/>
      <c r="K31" s="417"/>
    </row>
    <row r="32" ht="15" spans="1:11">
      <c r="A32" s="160" t="s">
        <v>123</v>
      </c>
      <c r="B32" s="161"/>
      <c r="C32" s="152" t="s">
        <v>65</v>
      </c>
      <c r="D32" s="152" t="s">
        <v>66</v>
      </c>
      <c r="E32" s="391" t="s">
        <v>124</v>
      </c>
      <c r="F32" s="392"/>
      <c r="G32" s="392"/>
      <c r="H32" s="392"/>
      <c r="I32" s="392"/>
      <c r="J32" s="392"/>
      <c r="K32" s="418"/>
    </row>
    <row r="33" ht="15" spans="1:11">
      <c r="A33" s="393" t="s">
        <v>125</v>
      </c>
      <c r="B33" s="393"/>
      <c r="C33" s="393"/>
      <c r="D33" s="393"/>
      <c r="E33" s="393"/>
      <c r="F33" s="393"/>
      <c r="G33" s="393"/>
      <c r="H33" s="393"/>
      <c r="I33" s="393"/>
      <c r="J33" s="393"/>
      <c r="K33" s="393"/>
    </row>
    <row r="34" ht="21" customHeight="1" spans="1:11">
      <c r="A34" s="394" t="s">
        <v>126</v>
      </c>
      <c r="B34" s="395"/>
      <c r="C34" s="395"/>
      <c r="D34" s="395"/>
      <c r="E34" s="395"/>
      <c r="F34" s="395"/>
      <c r="G34" s="395"/>
      <c r="H34" s="395"/>
      <c r="I34" s="395"/>
      <c r="J34" s="395"/>
      <c r="K34" s="419"/>
    </row>
    <row r="35" ht="21" customHeight="1" spans="1:11">
      <c r="A35" s="314" t="s">
        <v>127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44"/>
    </row>
    <row r="36" ht="21" customHeight="1" spans="1:11">
      <c r="A36" s="314" t="s">
        <v>128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4"/>
    </row>
    <row r="37" ht="21" customHeight="1" spans="1:11">
      <c r="A37" s="314" t="s">
        <v>129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44"/>
    </row>
    <row r="38" ht="21" customHeight="1" spans="1:11">
      <c r="A38" s="314"/>
      <c r="B38" s="315"/>
      <c r="C38" s="315"/>
      <c r="D38" s="315"/>
      <c r="E38" s="315"/>
      <c r="F38" s="315"/>
      <c r="G38" s="315"/>
      <c r="H38" s="315"/>
      <c r="I38" s="315"/>
      <c r="J38" s="315"/>
      <c r="K38" s="344"/>
    </row>
    <row r="39" ht="21" customHeight="1" spans="1:11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44"/>
    </row>
    <row r="40" ht="21" customHeight="1" spans="1:11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44"/>
    </row>
    <row r="41" ht="15" spans="1:11">
      <c r="A41" s="309" t="s">
        <v>130</v>
      </c>
      <c r="B41" s="310"/>
      <c r="C41" s="310"/>
      <c r="D41" s="310"/>
      <c r="E41" s="310"/>
      <c r="F41" s="310"/>
      <c r="G41" s="310"/>
      <c r="H41" s="310"/>
      <c r="I41" s="310"/>
      <c r="J41" s="310"/>
      <c r="K41" s="342"/>
    </row>
    <row r="42" ht="15" spans="1:11">
      <c r="A42" s="357" t="s">
        <v>131</v>
      </c>
      <c r="B42" s="358"/>
      <c r="C42" s="358"/>
      <c r="D42" s="358"/>
      <c r="E42" s="358"/>
      <c r="F42" s="358"/>
      <c r="G42" s="358"/>
      <c r="H42" s="358"/>
      <c r="I42" s="358"/>
      <c r="J42" s="358"/>
      <c r="K42" s="406"/>
    </row>
    <row r="43" ht="14.25" spans="1:11">
      <c r="A43" s="364" t="s">
        <v>132</v>
      </c>
      <c r="B43" s="361" t="s">
        <v>95</v>
      </c>
      <c r="C43" s="361" t="s">
        <v>96</v>
      </c>
      <c r="D43" s="361" t="s">
        <v>88</v>
      </c>
      <c r="E43" s="366" t="s">
        <v>133</v>
      </c>
      <c r="F43" s="361" t="s">
        <v>95</v>
      </c>
      <c r="G43" s="361" t="s">
        <v>96</v>
      </c>
      <c r="H43" s="361" t="s">
        <v>88</v>
      </c>
      <c r="I43" s="366" t="s">
        <v>134</v>
      </c>
      <c r="J43" s="361" t="s">
        <v>95</v>
      </c>
      <c r="K43" s="407" t="s">
        <v>96</v>
      </c>
    </row>
    <row r="44" ht="14.25" spans="1:11">
      <c r="A44" s="306" t="s">
        <v>87</v>
      </c>
      <c r="B44" s="152" t="s">
        <v>95</v>
      </c>
      <c r="C44" s="152" t="s">
        <v>96</v>
      </c>
      <c r="D44" s="152" t="s">
        <v>88</v>
      </c>
      <c r="E44" s="307" t="s">
        <v>94</v>
      </c>
      <c r="F44" s="152" t="s">
        <v>95</v>
      </c>
      <c r="G44" s="152" t="s">
        <v>96</v>
      </c>
      <c r="H44" s="152" t="s">
        <v>88</v>
      </c>
      <c r="I44" s="307" t="s">
        <v>105</v>
      </c>
      <c r="J44" s="152" t="s">
        <v>95</v>
      </c>
      <c r="K44" s="153" t="s">
        <v>96</v>
      </c>
    </row>
    <row r="45" ht="15" spans="1:11">
      <c r="A45" s="279" t="s">
        <v>98</v>
      </c>
      <c r="B45" s="280"/>
      <c r="C45" s="280"/>
      <c r="D45" s="280"/>
      <c r="E45" s="280"/>
      <c r="F45" s="280"/>
      <c r="G45" s="280"/>
      <c r="H45" s="280"/>
      <c r="I45" s="280"/>
      <c r="J45" s="280"/>
      <c r="K45" s="333"/>
    </row>
    <row r="46" ht="15" spans="1:11">
      <c r="A46" s="393" t="s">
        <v>135</v>
      </c>
      <c r="B46" s="393"/>
      <c r="C46" s="393"/>
      <c r="D46" s="393"/>
      <c r="E46" s="393"/>
      <c r="F46" s="393"/>
      <c r="G46" s="393"/>
      <c r="H46" s="393"/>
      <c r="I46" s="393"/>
      <c r="J46" s="393"/>
      <c r="K46" s="393"/>
    </row>
    <row r="47" ht="15" spans="1:11">
      <c r="A47" s="394"/>
      <c r="B47" s="395"/>
      <c r="C47" s="395"/>
      <c r="D47" s="395"/>
      <c r="E47" s="395"/>
      <c r="F47" s="395"/>
      <c r="G47" s="395"/>
      <c r="H47" s="395"/>
      <c r="I47" s="395"/>
      <c r="J47" s="395"/>
      <c r="K47" s="419"/>
    </row>
    <row r="48" ht="15" spans="1:11">
      <c r="A48" s="396" t="s">
        <v>136</v>
      </c>
      <c r="B48" s="397" t="s">
        <v>137</v>
      </c>
      <c r="C48" s="397"/>
      <c r="D48" s="398" t="s">
        <v>138</v>
      </c>
      <c r="E48" s="399" t="s">
        <v>139</v>
      </c>
      <c r="F48" s="400" t="s">
        <v>140</v>
      </c>
      <c r="G48" s="401">
        <v>45810</v>
      </c>
      <c r="H48" s="402" t="s">
        <v>141</v>
      </c>
      <c r="I48" s="420"/>
      <c r="J48" s="421" t="s">
        <v>142</v>
      </c>
      <c r="K48" s="422"/>
    </row>
    <row r="49" ht="15" spans="1:11">
      <c r="A49" s="393" t="s">
        <v>143</v>
      </c>
      <c r="B49" s="393"/>
      <c r="C49" s="393"/>
      <c r="D49" s="393"/>
      <c r="E49" s="393"/>
      <c r="F49" s="393"/>
      <c r="G49" s="393"/>
      <c r="H49" s="393"/>
      <c r="I49" s="393"/>
      <c r="J49" s="393"/>
      <c r="K49" s="393"/>
    </row>
    <row r="50" ht="15" spans="1:11">
      <c r="A50" s="403" t="s">
        <v>144</v>
      </c>
      <c r="B50" s="404"/>
      <c r="C50" s="404"/>
      <c r="D50" s="404"/>
      <c r="E50" s="404"/>
      <c r="F50" s="404"/>
      <c r="G50" s="404"/>
      <c r="H50" s="404"/>
      <c r="I50" s="404"/>
      <c r="J50" s="404"/>
      <c r="K50" s="423"/>
    </row>
    <row r="51" ht="15" spans="1:11">
      <c r="A51" s="396" t="s">
        <v>136</v>
      </c>
      <c r="B51" s="397" t="s">
        <v>137</v>
      </c>
      <c r="C51" s="397"/>
      <c r="D51" s="398" t="s">
        <v>138</v>
      </c>
      <c r="E51" s="399" t="s">
        <v>139</v>
      </c>
      <c r="F51" s="400" t="s">
        <v>140</v>
      </c>
      <c r="G51" s="401">
        <v>45810</v>
      </c>
      <c r="H51" s="402" t="s">
        <v>141</v>
      </c>
      <c r="I51" s="420"/>
      <c r="J51" s="421" t="s">
        <v>142</v>
      </c>
      <c r="K51" s="4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tabSelected="1" workbookViewId="0">
      <selection activeCell="P6" sqref="P6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7.7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16" width="9.75" style="350" customWidth="1"/>
    <col min="17" max="254" width="9" style="89"/>
    <col min="255" max="16384" width="9" style="92"/>
  </cols>
  <sheetData>
    <row r="1" s="89" customFormat="1" ht="29" customHeight="1" spans="1:25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351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96" t="s">
        <v>61</v>
      </c>
      <c r="B2" s="97" t="str">
        <f>首期!B4</f>
        <v>TACCAN91209</v>
      </c>
      <c r="C2" s="98"/>
      <c r="D2" s="99"/>
      <c r="E2" s="100" t="s">
        <v>67</v>
      </c>
      <c r="F2" s="101" t="str">
        <f>首期!B5</f>
        <v>男式超轻套头抓绒服</v>
      </c>
      <c r="G2" s="101"/>
      <c r="H2" s="101"/>
      <c r="I2" s="229"/>
      <c r="J2" s="230" t="s">
        <v>57</v>
      </c>
      <c r="K2" s="231" t="s">
        <v>56</v>
      </c>
      <c r="L2" s="231"/>
      <c r="M2" s="231"/>
      <c r="N2" s="231"/>
      <c r="O2" s="232"/>
      <c r="P2" s="233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3"/>
      <c r="J3" s="136"/>
      <c r="K3" s="136"/>
      <c r="L3" s="136"/>
      <c r="M3" s="136"/>
      <c r="N3" s="136"/>
      <c r="O3" s="234"/>
      <c r="P3" s="235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102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3"/>
      <c r="J4" s="236"/>
      <c r="K4" s="237" t="s">
        <v>117</v>
      </c>
      <c r="L4" s="237" t="s">
        <v>150</v>
      </c>
      <c r="M4" s="237" t="s">
        <v>151</v>
      </c>
      <c r="N4" s="238"/>
      <c r="O4" s="238"/>
      <c r="P4" s="239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102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240"/>
      <c r="J5" s="241"/>
      <c r="K5" s="242" t="s">
        <v>111</v>
      </c>
      <c r="L5" s="243" t="s">
        <v>111</v>
      </c>
      <c r="M5" s="243" t="s">
        <v>111</v>
      </c>
      <c r="N5" s="244"/>
      <c r="O5" s="242"/>
      <c r="P5" s="245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0" customHeight="1" spans="1:257">
      <c r="A6" s="108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240"/>
      <c r="J6" s="241"/>
      <c r="K6" s="241" t="s">
        <v>160</v>
      </c>
      <c r="L6" s="241" t="s">
        <v>161</v>
      </c>
      <c r="M6" s="241" t="s">
        <v>162</v>
      </c>
      <c r="N6" s="241"/>
      <c r="O6" s="241"/>
      <c r="P6" s="246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0" customHeight="1" spans="1:257">
      <c r="A7" s="111" t="s">
        <v>163</v>
      </c>
      <c r="B7" s="112">
        <f>C7</f>
        <v>20.5</v>
      </c>
      <c r="C7" s="112">
        <f>D7-1.5</f>
        <v>20.5</v>
      </c>
      <c r="D7" s="113">
        <v>22</v>
      </c>
      <c r="E7" s="112">
        <f>D7</f>
        <v>22</v>
      </c>
      <c r="F7" s="112">
        <f>E7+2</f>
        <v>24</v>
      </c>
      <c r="G7" s="112">
        <f>F7</f>
        <v>24</v>
      </c>
      <c r="H7" s="112">
        <f>G7+1</f>
        <v>25</v>
      </c>
      <c r="I7" s="240"/>
      <c r="J7" s="241"/>
      <c r="K7" s="241"/>
      <c r="L7" s="241" t="s">
        <v>161</v>
      </c>
      <c r="M7" s="241" t="s">
        <v>161</v>
      </c>
      <c r="N7" s="241"/>
      <c r="O7" s="241"/>
      <c r="P7" s="246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0" customHeight="1" spans="1:257">
      <c r="A8" s="114" t="s">
        <v>164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240"/>
      <c r="J8" s="241"/>
      <c r="K8" s="241" t="s">
        <v>161</v>
      </c>
      <c r="L8" s="241" t="s">
        <v>165</v>
      </c>
      <c r="M8" s="241" t="s">
        <v>166</v>
      </c>
      <c r="N8" s="241"/>
      <c r="O8" s="241"/>
      <c r="P8" s="246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0" customHeight="1" spans="1:257">
      <c r="A9" s="114" t="s">
        <v>167</v>
      </c>
      <c r="B9" s="109">
        <f t="shared" si="0"/>
        <v>98</v>
      </c>
      <c r="C9" s="109">
        <f t="shared" si="1"/>
        <v>102</v>
      </c>
      <c r="D9" s="115" t="s">
        <v>168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240"/>
      <c r="J9" s="241"/>
      <c r="K9" s="241" t="s">
        <v>165</v>
      </c>
      <c r="L9" s="241" t="s">
        <v>165</v>
      </c>
      <c r="M9" s="241" t="s">
        <v>166</v>
      </c>
      <c r="N9" s="241"/>
      <c r="O9" s="241"/>
      <c r="P9" s="246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0" customHeight="1" spans="1:257">
      <c r="A10" s="114" t="s">
        <v>169</v>
      </c>
      <c r="B10" s="109">
        <f t="shared" si="0"/>
        <v>98</v>
      </c>
      <c r="C10" s="109">
        <f t="shared" si="1"/>
        <v>102</v>
      </c>
      <c r="D10" s="115" t="s">
        <v>168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240"/>
      <c r="J10" s="241"/>
      <c r="K10" s="241" t="s">
        <v>165</v>
      </c>
      <c r="L10" s="241" t="s">
        <v>165</v>
      </c>
      <c r="M10" s="241" t="s">
        <v>166</v>
      </c>
      <c r="N10" s="241"/>
      <c r="O10" s="241"/>
      <c r="P10" s="246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0" customHeight="1" spans="1:257">
      <c r="A11" s="114" t="s">
        <v>170</v>
      </c>
      <c r="B11" s="109">
        <f>C11-1.2</f>
        <v>43.6</v>
      </c>
      <c r="C11" s="109">
        <f>D11-1.2</f>
        <v>44.8</v>
      </c>
      <c r="D11" s="115" t="s">
        <v>171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240"/>
      <c r="J11" s="241"/>
      <c r="K11" s="241" t="s">
        <v>172</v>
      </c>
      <c r="L11" s="241" t="s">
        <v>173</v>
      </c>
      <c r="M11" s="241" t="s">
        <v>174</v>
      </c>
      <c r="N11" s="241"/>
      <c r="O11" s="241"/>
      <c r="P11" s="246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0" customHeight="1" spans="1:257">
      <c r="A12" s="114" t="s">
        <v>175</v>
      </c>
      <c r="B12" s="109">
        <f>C12-0.6</f>
        <v>60.7</v>
      </c>
      <c r="C12" s="109">
        <f>D12-1.2</f>
        <v>61.3</v>
      </c>
      <c r="D12" s="115" t="s">
        <v>176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240"/>
      <c r="J12" s="241"/>
      <c r="K12" s="241" t="s">
        <v>177</v>
      </c>
      <c r="L12" s="241" t="s">
        <v>178</v>
      </c>
      <c r="M12" s="241" t="s">
        <v>179</v>
      </c>
      <c r="N12" s="241"/>
      <c r="O12" s="241"/>
      <c r="P12" s="246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0" customHeight="1" spans="1:257">
      <c r="A13" s="114" t="s">
        <v>180</v>
      </c>
      <c r="B13" s="109">
        <f>C13-0.7</f>
        <v>18.1</v>
      </c>
      <c r="C13" s="109">
        <f>D13-0.7</f>
        <v>18.8</v>
      </c>
      <c r="D13" s="115" t="s">
        <v>181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240"/>
      <c r="J13" s="241"/>
      <c r="K13" s="241" t="s">
        <v>182</v>
      </c>
      <c r="L13" s="241" t="s">
        <v>173</v>
      </c>
      <c r="M13" s="241" t="s">
        <v>174</v>
      </c>
      <c r="N13" s="241"/>
      <c r="O13" s="241"/>
      <c r="P13" s="246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0" customHeight="1" spans="1:257">
      <c r="A14" s="116" t="s">
        <v>183</v>
      </c>
      <c r="B14" s="117">
        <f>C14-0.6</f>
        <v>14.3</v>
      </c>
      <c r="C14" s="117">
        <f>D14-0.6</f>
        <v>14.9</v>
      </c>
      <c r="D14" s="118">
        <v>15.5</v>
      </c>
      <c r="E14" s="117">
        <f>D14+0.6</f>
        <v>16.1</v>
      </c>
      <c r="F14" s="117">
        <f>E14+0.6</f>
        <v>16.7</v>
      </c>
      <c r="G14" s="117">
        <f>F14+0.95</f>
        <v>17.65</v>
      </c>
      <c r="H14" s="117">
        <f>G14+0.95</f>
        <v>18.6</v>
      </c>
      <c r="I14" s="240"/>
      <c r="J14" s="241"/>
      <c r="K14" s="241" t="s">
        <v>161</v>
      </c>
      <c r="L14" s="241" t="s">
        <v>182</v>
      </c>
      <c r="M14" s="241" t="s">
        <v>173</v>
      </c>
      <c r="N14" s="241"/>
      <c r="O14" s="241"/>
      <c r="P14" s="246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0" customHeight="1" spans="1:257">
      <c r="A15" s="116" t="s">
        <v>184</v>
      </c>
      <c r="B15" s="117">
        <f>C15-0.4</f>
        <v>11.2</v>
      </c>
      <c r="C15" s="117">
        <f>D15-0.4</f>
        <v>11.6</v>
      </c>
      <c r="D15" s="118">
        <v>12</v>
      </c>
      <c r="E15" s="117">
        <f>D15+0.4</f>
        <v>12.4</v>
      </c>
      <c r="F15" s="117">
        <f>E15+0.4</f>
        <v>12.8</v>
      </c>
      <c r="G15" s="117">
        <f>F15+0.6</f>
        <v>13.4</v>
      </c>
      <c r="H15" s="117">
        <f>G15+0.6</f>
        <v>14</v>
      </c>
      <c r="I15" s="240"/>
      <c r="J15" s="241"/>
      <c r="K15" s="241" t="s">
        <v>161</v>
      </c>
      <c r="L15" s="241" t="s">
        <v>161</v>
      </c>
      <c r="M15" s="241" t="s">
        <v>182</v>
      </c>
      <c r="N15" s="241"/>
      <c r="O15" s="241"/>
      <c r="P15" s="246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0" customHeight="1" spans="1:257">
      <c r="A16" s="114" t="s">
        <v>185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240"/>
      <c r="J16" s="241"/>
      <c r="K16" s="241" t="s">
        <v>179</v>
      </c>
      <c r="L16" s="241" t="s">
        <v>173</v>
      </c>
      <c r="M16" s="241" t="s">
        <v>179</v>
      </c>
      <c r="N16" s="241"/>
      <c r="O16" s="241"/>
      <c r="P16" s="246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0" customHeight="1" spans="1:257">
      <c r="A17" s="114" t="s">
        <v>186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240"/>
      <c r="J17" s="241"/>
      <c r="K17" s="241" t="s">
        <v>187</v>
      </c>
      <c r="L17" s="241" t="s">
        <v>188</v>
      </c>
      <c r="M17" s="241" t="s">
        <v>161</v>
      </c>
      <c r="N17" s="241"/>
      <c r="O17" s="241"/>
      <c r="P17" s="246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0" customHeight="1" spans="1:257">
      <c r="A18" s="114" t="s">
        <v>189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240"/>
      <c r="J18" s="241"/>
      <c r="K18" s="241"/>
      <c r="L18" s="241"/>
      <c r="M18" s="241"/>
      <c r="N18" s="241"/>
      <c r="O18" s="241"/>
      <c r="P18" s="246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20" customHeight="1" spans="1:257">
      <c r="A19" s="119"/>
      <c r="B19" s="120"/>
      <c r="C19" s="120"/>
      <c r="D19" s="120"/>
      <c r="E19" s="121"/>
      <c r="F19" s="120"/>
      <c r="G19" s="120"/>
      <c r="H19" s="120"/>
      <c r="I19" s="247"/>
      <c r="J19" s="248"/>
      <c r="K19" s="248"/>
      <c r="L19" s="249"/>
      <c r="M19" s="248"/>
      <c r="N19" s="248"/>
      <c r="O19" s="249"/>
      <c r="P19" s="250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ht="17.25" spans="1:257">
      <c r="A20" s="128"/>
      <c r="B20" s="128"/>
      <c r="C20" s="129"/>
      <c r="D20" s="129"/>
      <c r="E20" s="130"/>
      <c r="F20" s="129"/>
      <c r="G20" s="129"/>
      <c r="H20" s="129"/>
      <c r="P20" s="351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spans="1:257">
      <c r="A21" s="131" t="s">
        <v>190</v>
      </c>
      <c r="B21" s="131"/>
      <c r="C21" s="132"/>
      <c r="D21" s="132"/>
      <c r="P21" s="351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  <row r="22" s="89" customFormat="1" spans="3:257">
      <c r="C22" s="90"/>
      <c r="D22" s="90"/>
      <c r="J22" s="141" t="s">
        <v>191</v>
      </c>
      <c r="K22" s="142">
        <v>45810</v>
      </c>
      <c r="L22" s="141" t="s">
        <v>192</v>
      </c>
      <c r="M22" s="141" t="s">
        <v>139</v>
      </c>
      <c r="N22" s="141" t="s">
        <v>193</v>
      </c>
      <c r="O22" s="89" t="s">
        <v>142</v>
      </c>
      <c r="P22" s="351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54" customWidth="1"/>
    <col min="2" max="16384" width="10" style="254"/>
  </cols>
  <sheetData>
    <row r="1" ht="22.5" customHeight="1" spans="1:11">
      <c r="A1" s="146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7.25" customHeight="1" spans="1:11">
      <c r="A2" s="255" t="s">
        <v>53</v>
      </c>
      <c r="B2" s="256" t="s">
        <v>54</v>
      </c>
      <c r="C2" s="256"/>
      <c r="D2" s="257" t="s">
        <v>55</v>
      </c>
      <c r="E2" s="257"/>
      <c r="F2" s="256" t="s">
        <v>56</v>
      </c>
      <c r="G2" s="256"/>
      <c r="H2" s="258" t="s">
        <v>57</v>
      </c>
      <c r="I2" s="329" t="s">
        <v>56</v>
      </c>
      <c r="J2" s="329"/>
      <c r="K2" s="330"/>
    </row>
    <row r="3" customHeight="1" spans="1:1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customHeight="1" spans="1:11">
      <c r="A4" s="265" t="s">
        <v>61</v>
      </c>
      <c r="B4" s="152" t="s">
        <v>62</v>
      </c>
      <c r="C4" s="153"/>
      <c r="D4" s="265" t="s">
        <v>63</v>
      </c>
      <c r="E4" s="266"/>
      <c r="F4" s="267">
        <v>45866</v>
      </c>
      <c r="G4" s="268"/>
      <c r="H4" s="265" t="s">
        <v>64</v>
      </c>
      <c r="I4" s="266"/>
      <c r="J4" s="152" t="s">
        <v>65</v>
      </c>
      <c r="K4" s="153" t="s">
        <v>66</v>
      </c>
    </row>
    <row r="5" customHeight="1" spans="1:11">
      <c r="A5" s="269" t="s">
        <v>67</v>
      </c>
      <c r="B5" s="152" t="s">
        <v>68</v>
      </c>
      <c r="C5" s="153"/>
      <c r="D5" s="265" t="s">
        <v>69</v>
      </c>
      <c r="E5" s="266"/>
      <c r="F5" s="267">
        <v>45800</v>
      </c>
      <c r="G5" s="268"/>
      <c r="H5" s="265" t="s">
        <v>70</v>
      </c>
      <c r="I5" s="266"/>
      <c r="J5" s="152" t="s">
        <v>65</v>
      </c>
      <c r="K5" s="153" t="s">
        <v>66</v>
      </c>
    </row>
    <row r="6" customHeight="1" spans="1:11">
      <c r="A6" s="265" t="s">
        <v>71</v>
      </c>
      <c r="B6" s="270" t="s">
        <v>72</v>
      </c>
      <c r="C6" s="271">
        <v>6</v>
      </c>
      <c r="D6" s="269" t="s">
        <v>73</v>
      </c>
      <c r="E6" s="272"/>
      <c r="F6" s="267">
        <v>45848</v>
      </c>
      <c r="G6" s="268"/>
      <c r="H6" s="265" t="s">
        <v>74</v>
      </c>
      <c r="I6" s="266"/>
      <c r="J6" s="152" t="s">
        <v>65</v>
      </c>
      <c r="K6" s="153" t="s">
        <v>66</v>
      </c>
    </row>
    <row r="7" customHeight="1" spans="1:11">
      <c r="A7" s="265" t="s">
        <v>75</v>
      </c>
      <c r="B7" s="273">
        <v>37122</v>
      </c>
      <c r="C7" s="274"/>
      <c r="D7" s="269" t="s">
        <v>76</v>
      </c>
      <c r="E7" s="275"/>
      <c r="F7" s="267">
        <v>45853</v>
      </c>
      <c r="G7" s="268"/>
      <c r="H7" s="265" t="s">
        <v>77</v>
      </c>
      <c r="I7" s="266"/>
      <c r="J7" s="152" t="s">
        <v>65</v>
      </c>
      <c r="K7" s="153" t="s">
        <v>66</v>
      </c>
    </row>
    <row r="8" customHeight="1" spans="1:16">
      <c r="A8" s="276" t="s">
        <v>78</v>
      </c>
      <c r="B8" s="277" t="s">
        <v>79</v>
      </c>
      <c r="C8" s="278"/>
      <c r="D8" s="279" t="s">
        <v>80</v>
      </c>
      <c r="E8" s="280"/>
      <c r="F8" s="281">
        <v>45858</v>
      </c>
      <c r="G8" s="282"/>
      <c r="H8" s="279" t="s">
        <v>81</v>
      </c>
      <c r="I8" s="280"/>
      <c r="J8" s="299" t="s">
        <v>65</v>
      </c>
      <c r="K8" s="331" t="s">
        <v>66</v>
      </c>
      <c r="P8" s="205" t="s">
        <v>195</v>
      </c>
    </row>
    <row r="9" customHeight="1" spans="1:11">
      <c r="A9" s="283" t="s">
        <v>196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customHeight="1" spans="1:11">
      <c r="A10" s="284" t="s">
        <v>84</v>
      </c>
      <c r="B10" s="285" t="s">
        <v>85</v>
      </c>
      <c r="C10" s="286" t="s">
        <v>86</v>
      </c>
      <c r="D10" s="287"/>
      <c r="E10" s="288" t="s">
        <v>89</v>
      </c>
      <c r="F10" s="285" t="s">
        <v>85</v>
      </c>
      <c r="G10" s="286" t="s">
        <v>86</v>
      </c>
      <c r="H10" s="285"/>
      <c r="I10" s="288" t="s">
        <v>87</v>
      </c>
      <c r="J10" s="285" t="s">
        <v>85</v>
      </c>
      <c r="K10" s="332" t="s">
        <v>86</v>
      </c>
    </row>
    <row r="11" customHeight="1" spans="1:11">
      <c r="A11" s="269" t="s">
        <v>90</v>
      </c>
      <c r="B11" s="289" t="s">
        <v>85</v>
      </c>
      <c r="C11" s="152" t="s">
        <v>86</v>
      </c>
      <c r="D11" s="275"/>
      <c r="E11" s="272" t="s">
        <v>92</v>
      </c>
      <c r="F11" s="289" t="s">
        <v>85</v>
      </c>
      <c r="G11" s="152" t="s">
        <v>86</v>
      </c>
      <c r="H11" s="289"/>
      <c r="I11" s="272" t="s">
        <v>97</v>
      </c>
      <c r="J11" s="289" t="s">
        <v>85</v>
      </c>
      <c r="K11" s="153" t="s">
        <v>86</v>
      </c>
    </row>
    <row r="12" customHeight="1" spans="1:11">
      <c r="A12" s="279" t="s">
        <v>124</v>
      </c>
      <c r="B12" s="280"/>
      <c r="C12" s="280"/>
      <c r="D12" s="280"/>
      <c r="E12" s="280"/>
      <c r="F12" s="280"/>
      <c r="G12" s="280"/>
      <c r="H12" s="280"/>
      <c r="I12" s="280"/>
      <c r="J12" s="280"/>
      <c r="K12" s="333"/>
    </row>
    <row r="13" customHeight="1" spans="1:11">
      <c r="A13" s="290" t="s">
        <v>197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customHeight="1" spans="1:11">
      <c r="A14" s="291" t="s">
        <v>198</v>
      </c>
      <c r="B14" s="292"/>
      <c r="C14" s="292"/>
      <c r="D14" s="292"/>
      <c r="E14" s="292"/>
      <c r="F14" s="292"/>
      <c r="G14" s="292"/>
      <c r="H14" s="293"/>
      <c r="I14" s="334"/>
      <c r="J14" s="334"/>
      <c r="K14" s="335"/>
    </row>
    <row r="15" customHeight="1" spans="1:11">
      <c r="A15" s="294"/>
      <c r="B15" s="295"/>
      <c r="C15" s="295"/>
      <c r="D15" s="296"/>
      <c r="E15" s="297"/>
      <c r="F15" s="295"/>
      <c r="G15" s="295"/>
      <c r="H15" s="296"/>
      <c r="I15" s="336"/>
      <c r="J15" s="337"/>
      <c r="K15" s="338"/>
    </row>
    <row r="16" customHeight="1" spans="1:11">
      <c r="A16" s="298"/>
      <c r="B16" s="299"/>
      <c r="C16" s="299"/>
      <c r="D16" s="299"/>
      <c r="E16" s="299"/>
      <c r="F16" s="299"/>
      <c r="G16" s="299"/>
      <c r="H16" s="299"/>
      <c r="I16" s="299"/>
      <c r="J16" s="299"/>
      <c r="K16" s="331"/>
    </row>
    <row r="17" customHeight="1" spans="1:11">
      <c r="A17" s="290" t="s">
        <v>199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customHeight="1" spans="1:11">
      <c r="A18" s="300" t="s">
        <v>200</v>
      </c>
      <c r="B18" s="301"/>
      <c r="C18" s="301"/>
      <c r="D18" s="301"/>
      <c r="E18" s="301"/>
      <c r="F18" s="301"/>
      <c r="G18" s="301"/>
      <c r="H18" s="301"/>
      <c r="I18" s="334"/>
      <c r="J18" s="334"/>
      <c r="K18" s="335"/>
    </row>
    <row r="19" customHeight="1" spans="1:11">
      <c r="A19" s="294"/>
      <c r="B19" s="295"/>
      <c r="C19" s="295"/>
      <c r="D19" s="296"/>
      <c r="E19" s="297"/>
      <c r="F19" s="295"/>
      <c r="G19" s="295"/>
      <c r="H19" s="296"/>
      <c r="I19" s="336"/>
      <c r="J19" s="337"/>
      <c r="K19" s="338"/>
    </row>
    <row r="20" customHeight="1" spans="1:11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31"/>
    </row>
    <row r="21" customHeight="1" spans="1:11">
      <c r="A21" s="302" t="s">
        <v>121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customHeight="1" spans="1:11">
      <c r="A22" s="147" t="s">
        <v>122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209"/>
    </row>
    <row r="23" customHeight="1" spans="1:11">
      <c r="A23" s="160" t="s">
        <v>123</v>
      </c>
      <c r="B23" s="161"/>
      <c r="C23" s="152" t="s">
        <v>65</v>
      </c>
      <c r="D23" s="152" t="s">
        <v>66</v>
      </c>
      <c r="E23" s="159"/>
      <c r="F23" s="159"/>
      <c r="G23" s="159"/>
      <c r="H23" s="159"/>
      <c r="I23" s="159"/>
      <c r="J23" s="159"/>
      <c r="K23" s="202"/>
    </row>
    <row r="24" customHeight="1" spans="1:11">
      <c r="A24" s="303" t="s">
        <v>201</v>
      </c>
      <c r="B24" s="155"/>
      <c r="C24" s="155"/>
      <c r="D24" s="155"/>
      <c r="E24" s="155"/>
      <c r="F24" s="155"/>
      <c r="G24" s="155"/>
      <c r="H24" s="155"/>
      <c r="I24" s="155"/>
      <c r="J24" s="155"/>
      <c r="K24" s="339"/>
    </row>
    <row r="25" customHeight="1" spans="1:1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40"/>
    </row>
    <row r="26" customHeight="1" spans="1:11">
      <c r="A26" s="283" t="s">
        <v>131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customHeight="1" spans="1:11">
      <c r="A27" s="259" t="s">
        <v>132</v>
      </c>
      <c r="B27" s="286" t="s">
        <v>95</v>
      </c>
      <c r="C27" s="286" t="s">
        <v>96</v>
      </c>
      <c r="D27" s="286" t="s">
        <v>88</v>
      </c>
      <c r="E27" s="260" t="s">
        <v>133</v>
      </c>
      <c r="F27" s="286" t="s">
        <v>95</v>
      </c>
      <c r="G27" s="286" t="s">
        <v>96</v>
      </c>
      <c r="H27" s="286" t="s">
        <v>88</v>
      </c>
      <c r="I27" s="260" t="s">
        <v>134</v>
      </c>
      <c r="J27" s="286" t="s">
        <v>95</v>
      </c>
      <c r="K27" s="332" t="s">
        <v>96</v>
      </c>
    </row>
    <row r="28" customHeight="1" spans="1:11">
      <c r="A28" s="306" t="s">
        <v>87</v>
      </c>
      <c r="B28" s="152" t="s">
        <v>95</v>
      </c>
      <c r="C28" s="152" t="s">
        <v>96</v>
      </c>
      <c r="D28" s="152" t="s">
        <v>88</v>
      </c>
      <c r="E28" s="307" t="s">
        <v>94</v>
      </c>
      <c r="F28" s="152" t="s">
        <v>95</v>
      </c>
      <c r="G28" s="152" t="s">
        <v>96</v>
      </c>
      <c r="H28" s="152" t="s">
        <v>88</v>
      </c>
      <c r="I28" s="307" t="s">
        <v>105</v>
      </c>
      <c r="J28" s="152" t="s">
        <v>95</v>
      </c>
      <c r="K28" s="153" t="s">
        <v>96</v>
      </c>
    </row>
    <row r="29" customHeight="1" spans="1:11">
      <c r="A29" s="265" t="s">
        <v>98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41"/>
    </row>
    <row r="30" customHeight="1" spans="1:1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42"/>
    </row>
    <row r="31" customHeight="1" spans="1:11">
      <c r="A31" s="311" t="s">
        <v>202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</row>
    <row r="32" ht="21" customHeight="1" spans="1:11">
      <c r="A32" s="312"/>
      <c r="B32" s="313"/>
      <c r="C32" s="313"/>
      <c r="D32" s="313"/>
      <c r="E32" s="313"/>
      <c r="F32" s="313"/>
      <c r="G32" s="313"/>
      <c r="H32" s="313"/>
      <c r="I32" s="313"/>
      <c r="J32" s="313"/>
      <c r="K32" s="343"/>
    </row>
    <row r="33" ht="21" customHeight="1" spans="1:11">
      <c r="A33" s="314"/>
      <c r="B33" s="315"/>
      <c r="C33" s="315"/>
      <c r="D33" s="315"/>
      <c r="E33" s="315"/>
      <c r="F33" s="315"/>
      <c r="G33" s="315"/>
      <c r="H33" s="315"/>
      <c r="I33" s="315"/>
      <c r="J33" s="315"/>
      <c r="K33" s="344"/>
    </row>
    <row r="34" ht="21" customHeight="1" spans="1:11">
      <c r="A34" s="314"/>
      <c r="B34" s="315"/>
      <c r="C34" s="315"/>
      <c r="D34" s="315"/>
      <c r="E34" s="315"/>
      <c r="F34" s="315"/>
      <c r="G34" s="315"/>
      <c r="H34" s="315"/>
      <c r="I34" s="315"/>
      <c r="J34" s="315"/>
      <c r="K34" s="344"/>
    </row>
    <row r="35" ht="21" customHeight="1" spans="1:11">
      <c r="A35" s="314"/>
      <c r="B35" s="315"/>
      <c r="C35" s="315"/>
      <c r="D35" s="315"/>
      <c r="E35" s="315"/>
      <c r="F35" s="315"/>
      <c r="G35" s="315"/>
      <c r="H35" s="315"/>
      <c r="I35" s="315"/>
      <c r="J35" s="315"/>
      <c r="K35" s="344"/>
    </row>
    <row r="36" ht="21" customHeight="1" spans="1:11">
      <c r="A36" s="314"/>
      <c r="B36" s="315"/>
      <c r="C36" s="315"/>
      <c r="D36" s="315"/>
      <c r="E36" s="315"/>
      <c r="F36" s="315"/>
      <c r="G36" s="315"/>
      <c r="H36" s="315"/>
      <c r="I36" s="315"/>
      <c r="J36" s="315"/>
      <c r="K36" s="344"/>
    </row>
    <row r="37" ht="21" customHeight="1" spans="1:11">
      <c r="A37" s="314"/>
      <c r="B37" s="315"/>
      <c r="C37" s="315"/>
      <c r="D37" s="315"/>
      <c r="E37" s="315"/>
      <c r="F37" s="315"/>
      <c r="G37" s="315"/>
      <c r="H37" s="315"/>
      <c r="I37" s="315"/>
      <c r="J37" s="315"/>
      <c r="K37" s="344"/>
    </row>
    <row r="38" ht="21" customHeight="1" spans="1:11">
      <c r="A38" s="314"/>
      <c r="B38" s="315"/>
      <c r="C38" s="315"/>
      <c r="D38" s="315"/>
      <c r="E38" s="315"/>
      <c r="F38" s="315"/>
      <c r="G38" s="315"/>
      <c r="H38" s="315"/>
      <c r="I38" s="315"/>
      <c r="J38" s="315"/>
      <c r="K38" s="344"/>
    </row>
    <row r="39" ht="21" customHeight="1" spans="1:11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44"/>
    </row>
    <row r="40" ht="21" customHeight="1" spans="1:11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44"/>
    </row>
    <row r="41" ht="21" customHeight="1" spans="1:1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44"/>
    </row>
    <row r="42" ht="21" customHeight="1" spans="1:11">
      <c r="A42" s="314"/>
      <c r="B42" s="315"/>
      <c r="C42" s="315"/>
      <c r="D42" s="315"/>
      <c r="E42" s="315"/>
      <c r="F42" s="315"/>
      <c r="G42" s="315"/>
      <c r="H42" s="315"/>
      <c r="I42" s="315"/>
      <c r="J42" s="315"/>
      <c r="K42" s="344"/>
    </row>
    <row r="43" ht="17.25" customHeight="1" spans="1:11">
      <c r="A43" s="309" t="s">
        <v>130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42"/>
    </row>
    <row r="44" customHeight="1" spans="1:11">
      <c r="A44" s="311" t="s">
        <v>203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1"/>
    </row>
    <row r="45" ht="18" customHeight="1" spans="1:11">
      <c r="A45" s="316" t="s">
        <v>124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45"/>
    </row>
    <row r="46" ht="18" customHeight="1" spans="1:11">
      <c r="A46" s="316" t="s">
        <v>204</v>
      </c>
      <c r="B46" s="317"/>
      <c r="C46" s="317"/>
      <c r="D46" s="317"/>
      <c r="E46" s="317"/>
      <c r="F46" s="317"/>
      <c r="G46" s="317"/>
      <c r="H46" s="317"/>
      <c r="I46" s="317"/>
      <c r="J46" s="317"/>
      <c r="K46" s="345"/>
    </row>
    <row r="47" ht="18" customHeight="1" spans="1:1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40"/>
    </row>
    <row r="48" ht="21" customHeight="1" spans="1:11">
      <c r="A48" s="318" t="s">
        <v>136</v>
      </c>
      <c r="B48" s="319" t="s">
        <v>137</v>
      </c>
      <c r="C48" s="319"/>
      <c r="D48" s="320" t="s">
        <v>138</v>
      </c>
      <c r="E48" s="320"/>
      <c r="F48" s="320" t="s">
        <v>140</v>
      </c>
      <c r="G48" s="321"/>
      <c r="H48" s="322" t="s">
        <v>141</v>
      </c>
      <c r="I48" s="322"/>
      <c r="J48" s="319" t="s">
        <v>142</v>
      </c>
      <c r="K48" s="346"/>
    </row>
    <row r="49" customHeight="1" spans="1:11">
      <c r="A49" s="323" t="s">
        <v>143</v>
      </c>
      <c r="B49" s="324"/>
      <c r="C49" s="324"/>
      <c r="D49" s="324"/>
      <c r="E49" s="324"/>
      <c r="F49" s="324"/>
      <c r="G49" s="324"/>
      <c r="H49" s="324"/>
      <c r="I49" s="324"/>
      <c r="J49" s="324"/>
      <c r="K49" s="347"/>
    </row>
    <row r="50" customHeight="1" spans="1:11">
      <c r="A50" s="325"/>
      <c r="B50" s="326"/>
      <c r="C50" s="326"/>
      <c r="D50" s="326"/>
      <c r="E50" s="326"/>
      <c r="F50" s="326"/>
      <c r="G50" s="326"/>
      <c r="H50" s="326"/>
      <c r="I50" s="326"/>
      <c r="J50" s="326"/>
      <c r="K50" s="348"/>
    </row>
    <row r="51" customHeight="1" spans="1:1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49"/>
    </row>
    <row r="52" ht="21" customHeight="1" spans="1:11">
      <c r="A52" s="318" t="s">
        <v>136</v>
      </c>
      <c r="B52" s="319" t="s">
        <v>137</v>
      </c>
      <c r="C52" s="319"/>
      <c r="D52" s="320" t="s">
        <v>138</v>
      </c>
      <c r="E52" s="320"/>
      <c r="F52" s="320" t="s">
        <v>140</v>
      </c>
      <c r="G52" s="321"/>
      <c r="H52" s="322" t="s">
        <v>141</v>
      </c>
      <c r="I52" s="322"/>
      <c r="J52" s="319" t="s">
        <v>142</v>
      </c>
      <c r="K52" s="34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A2" sqref="A2:H19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7" width="8.5" style="89" customWidth="1"/>
    <col min="8" max="8" width="10.125" style="89" customWidth="1"/>
    <col min="9" max="14" width="10.625" style="89" customWidth="1"/>
    <col min="15" max="20" width="10.625" style="224" customWidth="1"/>
    <col min="21" max="252" width="9" style="89"/>
    <col min="253" max="16384" width="9" style="92"/>
  </cols>
  <sheetData>
    <row r="1" s="89" customFormat="1" ht="29" customHeight="1" spans="1:255">
      <c r="A1" s="93" t="s">
        <v>145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28"/>
      <c r="P1" s="228"/>
      <c r="Q1" s="228"/>
      <c r="R1" s="228"/>
      <c r="S1" s="228"/>
      <c r="T1" s="228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</row>
    <row r="2" s="89" customFormat="1" ht="20" customHeight="1" spans="1:255">
      <c r="A2" s="96" t="s">
        <v>61</v>
      </c>
      <c r="B2" s="97" t="str">
        <f>首期!B4</f>
        <v>TACCAN91209</v>
      </c>
      <c r="C2" s="98"/>
      <c r="D2" s="99"/>
      <c r="E2" s="100" t="s">
        <v>67</v>
      </c>
      <c r="F2" s="101" t="str">
        <f>首期!B5</f>
        <v>男式超轻套头抓绒服</v>
      </c>
      <c r="G2" s="101"/>
      <c r="H2" s="101"/>
      <c r="I2" s="229"/>
      <c r="J2" s="230" t="s">
        <v>57</v>
      </c>
      <c r="K2" s="231" t="s">
        <v>56</v>
      </c>
      <c r="L2" s="231"/>
      <c r="M2" s="231"/>
      <c r="N2" s="231"/>
      <c r="O2" s="232"/>
      <c r="P2" s="233"/>
      <c r="Q2" s="252"/>
      <c r="R2" s="252"/>
      <c r="S2" s="252"/>
      <c r="T2" s="25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</row>
    <row r="3" s="89" customFormat="1" spans="1:255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3"/>
      <c r="J3" s="136"/>
      <c r="K3" s="136"/>
      <c r="L3" s="136"/>
      <c r="M3" s="136"/>
      <c r="N3" s="136"/>
      <c r="O3" s="234"/>
      <c r="P3" s="235"/>
      <c r="Q3" s="252"/>
      <c r="R3" s="252"/>
      <c r="S3" s="252"/>
      <c r="T3" s="25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</row>
    <row r="4" s="89" customFormat="1" ht="16.5" spans="1:255">
      <c r="A4" s="102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3"/>
      <c r="J4" s="236"/>
      <c r="K4" s="237" t="s">
        <v>117</v>
      </c>
      <c r="L4" s="237" t="s">
        <v>150</v>
      </c>
      <c r="M4" s="237" t="s">
        <v>151</v>
      </c>
      <c r="N4" s="238"/>
      <c r="O4" s="238"/>
      <c r="P4" s="239"/>
      <c r="Q4" s="253" t="s">
        <v>114</v>
      </c>
      <c r="R4" s="253" t="s">
        <v>114</v>
      </c>
      <c r="S4" s="253" t="s">
        <v>115</v>
      </c>
      <c r="T4" s="253" t="s">
        <v>115</v>
      </c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</row>
    <row r="5" s="89" customFormat="1" ht="20" customHeight="1" spans="1:255">
      <c r="A5" s="102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240"/>
      <c r="J5" s="241"/>
      <c r="K5" s="242"/>
      <c r="L5" s="243" t="s">
        <v>111</v>
      </c>
      <c r="M5" s="243" t="s">
        <v>111</v>
      </c>
      <c r="N5" s="244"/>
      <c r="O5" s="242"/>
      <c r="P5" s="245"/>
      <c r="Q5" s="138"/>
      <c r="R5" s="138"/>
      <c r="S5" s="138"/>
      <c r="T5" s="138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</row>
    <row r="6" s="89" customFormat="1" ht="20" customHeight="1" spans="1:255">
      <c r="A6" s="108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240"/>
      <c r="J6" s="241"/>
      <c r="K6" s="241"/>
      <c r="L6" s="241" t="s">
        <v>161</v>
      </c>
      <c r="M6" s="241" t="s">
        <v>162</v>
      </c>
      <c r="N6" s="241"/>
      <c r="O6" s="241"/>
      <c r="P6" s="246"/>
      <c r="Q6" s="139"/>
      <c r="R6" s="139"/>
      <c r="S6" s="139"/>
      <c r="T6" s="139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</row>
    <row r="7" s="89" customFormat="1" ht="20" customHeight="1" spans="1:255">
      <c r="A7" s="111" t="s">
        <v>163</v>
      </c>
      <c r="B7" s="112">
        <f>C7</f>
        <v>20.5</v>
      </c>
      <c r="C7" s="112">
        <f>D7-1.5</f>
        <v>20.5</v>
      </c>
      <c r="D7" s="113">
        <v>22</v>
      </c>
      <c r="E7" s="112">
        <f>D7</f>
        <v>22</v>
      </c>
      <c r="F7" s="112">
        <f>E7+2</f>
        <v>24</v>
      </c>
      <c r="G7" s="112">
        <f>F7</f>
        <v>24</v>
      </c>
      <c r="H7" s="112">
        <f>G7+1</f>
        <v>25</v>
      </c>
      <c r="I7" s="240"/>
      <c r="J7" s="241"/>
      <c r="K7" s="241"/>
      <c r="L7" s="241" t="s">
        <v>161</v>
      </c>
      <c r="M7" s="241" t="s">
        <v>161</v>
      </c>
      <c r="N7" s="241"/>
      <c r="O7" s="241"/>
      <c r="P7" s="246"/>
      <c r="Q7" s="139"/>
      <c r="R7" s="139"/>
      <c r="S7" s="139"/>
      <c r="T7" s="139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</row>
    <row r="8" s="89" customFormat="1" ht="20" customHeight="1" spans="1:255">
      <c r="A8" s="114" t="s">
        <v>164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240"/>
      <c r="J8" s="241"/>
      <c r="K8" s="241"/>
      <c r="L8" s="241" t="s">
        <v>165</v>
      </c>
      <c r="M8" s="241" t="s">
        <v>166</v>
      </c>
      <c r="N8" s="241"/>
      <c r="O8" s="241"/>
      <c r="P8" s="246"/>
      <c r="Q8" s="138"/>
      <c r="R8" s="138"/>
      <c r="S8" s="138"/>
      <c r="T8" s="138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</row>
    <row r="9" s="89" customFormat="1" ht="20" customHeight="1" spans="1:255">
      <c r="A9" s="114" t="s">
        <v>167</v>
      </c>
      <c r="B9" s="109">
        <f t="shared" si="0"/>
        <v>98</v>
      </c>
      <c r="C9" s="109">
        <f t="shared" si="1"/>
        <v>102</v>
      </c>
      <c r="D9" s="115" t="s">
        <v>168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240"/>
      <c r="J9" s="241"/>
      <c r="K9" s="241"/>
      <c r="L9" s="241" t="s">
        <v>165</v>
      </c>
      <c r="M9" s="241" t="s">
        <v>166</v>
      </c>
      <c r="N9" s="241"/>
      <c r="O9" s="241"/>
      <c r="P9" s="246"/>
      <c r="Q9" s="139"/>
      <c r="R9" s="139"/>
      <c r="S9" s="139"/>
      <c r="T9" s="139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</row>
    <row r="10" s="89" customFormat="1" ht="20" customHeight="1" spans="1:255">
      <c r="A10" s="114" t="s">
        <v>169</v>
      </c>
      <c r="B10" s="109">
        <f t="shared" si="0"/>
        <v>98</v>
      </c>
      <c r="C10" s="109">
        <f t="shared" si="1"/>
        <v>102</v>
      </c>
      <c r="D10" s="115" t="s">
        <v>168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240"/>
      <c r="J10" s="241"/>
      <c r="K10" s="241"/>
      <c r="L10" s="241" t="s">
        <v>165</v>
      </c>
      <c r="M10" s="241" t="s">
        <v>166</v>
      </c>
      <c r="N10" s="241"/>
      <c r="O10" s="241"/>
      <c r="P10" s="246"/>
      <c r="Q10" s="139"/>
      <c r="R10" s="139"/>
      <c r="S10" s="139"/>
      <c r="T10" s="139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</row>
    <row r="11" s="89" customFormat="1" ht="20" customHeight="1" spans="1:255">
      <c r="A11" s="114" t="s">
        <v>170</v>
      </c>
      <c r="B11" s="109">
        <f>C11-1.2</f>
        <v>43.6</v>
      </c>
      <c r="C11" s="109">
        <f>D11-1.2</f>
        <v>44.8</v>
      </c>
      <c r="D11" s="115" t="s">
        <v>171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240"/>
      <c r="J11" s="241"/>
      <c r="K11" s="241"/>
      <c r="L11" s="241" t="s">
        <v>173</v>
      </c>
      <c r="M11" s="241" t="s">
        <v>174</v>
      </c>
      <c r="N11" s="241"/>
      <c r="O11" s="241"/>
      <c r="P11" s="246"/>
      <c r="Q11" s="138"/>
      <c r="R11" s="138"/>
      <c r="S11" s="138"/>
      <c r="T11" s="139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</row>
    <row r="12" s="89" customFormat="1" ht="20" customHeight="1" spans="1:255">
      <c r="A12" s="114" t="s">
        <v>175</v>
      </c>
      <c r="B12" s="109">
        <f>C12-0.6</f>
        <v>60.7</v>
      </c>
      <c r="C12" s="109">
        <f>D12-1.2</f>
        <v>61.3</v>
      </c>
      <c r="D12" s="115" t="s">
        <v>176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240"/>
      <c r="J12" s="241"/>
      <c r="K12" s="241"/>
      <c r="L12" s="241" t="s">
        <v>178</v>
      </c>
      <c r="M12" s="241" t="s">
        <v>179</v>
      </c>
      <c r="N12" s="241"/>
      <c r="O12" s="241"/>
      <c r="P12" s="246"/>
      <c r="Q12" s="139"/>
      <c r="R12" s="139"/>
      <c r="S12" s="139"/>
      <c r="T12" s="139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</row>
    <row r="13" s="89" customFormat="1" ht="20" customHeight="1" spans="1:255">
      <c r="A13" s="114" t="s">
        <v>180</v>
      </c>
      <c r="B13" s="109">
        <f>C13-0.7</f>
        <v>18.1</v>
      </c>
      <c r="C13" s="109">
        <f>D13-0.7</f>
        <v>18.8</v>
      </c>
      <c r="D13" s="115" t="s">
        <v>181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240"/>
      <c r="J13" s="241"/>
      <c r="K13" s="241"/>
      <c r="L13" s="241" t="s">
        <v>173</v>
      </c>
      <c r="M13" s="241" t="s">
        <v>174</v>
      </c>
      <c r="N13" s="241"/>
      <c r="O13" s="241"/>
      <c r="P13" s="246"/>
      <c r="Q13" s="139"/>
      <c r="R13" s="139"/>
      <c r="S13" s="139"/>
      <c r="T13" s="139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</row>
    <row r="14" s="89" customFormat="1" ht="20" customHeight="1" spans="1:255">
      <c r="A14" s="116" t="s">
        <v>183</v>
      </c>
      <c r="B14" s="117">
        <f>C14-0.6</f>
        <v>14.3</v>
      </c>
      <c r="C14" s="117">
        <f>D14-0.6</f>
        <v>14.9</v>
      </c>
      <c r="D14" s="118">
        <v>15.5</v>
      </c>
      <c r="E14" s="117">
        <f>D14+0.6</f>
        <v>16.1</v>
      </c>
      <c r="F14" s="117">
        <f>E14+0.6</f>
        <v>16.7</v>
      </c>
      <c r="G14" s="117">
        <f>F14+0.95</f>
        <v>17.65</v>
      </c>
      <c r="H14" s="117">
        <f>G14+0.95</f>
        <v>18.6</v>
      </c>
      <c r="I14" s="240"/>
      <c r="J14" s="241"/>
      <c r="K14" s="241"/>
      <c r="L14" s="241" t="s">
        <v>182</v>
      </c>
      <c r="M14" s="241" t="s">
        <v>173</v>
      </c>
      <c r="N14" s="241"/>
      <c r="O14" s="241"/>
      <c r="P14" s="246"/>
      <c r="Q14" s="138"/>
      <c r="R14" s="138"/>
      <c r="S14" s="138"/>
      <c r="T14" s="138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</row>
    <row r="15" s="89" customFormat="1" ht="20" customHeight="1" spans="1:255">
      <c r="A15" s="116" t="s">
        <v>184</v>
      </c>
      <c r="B15" s="117">
        <f>C15-0.4</f>
        <v>11.2</v>
      </c>
      <c r="C15" s="117">
        <f>D15-0.4</f>
        <v>11.6</v>
      </c>
      <c r="D15" s="118">
        <v>12</v>
      </c>
      <c r="E15" s="117">
        <f>D15+0.4</f>
        <v>12.4</v>
      </c>
      <c r="F15" s="117">
        <f>E15+0.4</f>
        <v>12.8</v>
      </c>
      <c r="G15" s="117">
        <f>F15+0.6</f>
        <v>13.4</v>
      </c>
      <c r="H15" s="117">
        <f>G15+0.6</f>
        <v>14</v>
      </c>
      <c r="I15" s="240"/>
      <c r="J15" s="241"/>
      <c r="K15" s="241"/>
      <c r="L15" s="241" t="s">
        <v>161</v>
      </c>
      <c r="M15" s="241" t="s">
        <v>182</v>
      </c>
      <c r="N15" s="241"/>
      <c r="O15" s="241"/>
      <c r="P15" s="246"/>
      <c r="Q15" s="138"/>
      <c r="R15" s="138"/>
      <c r="S15" s="138"/>
      <c r="T15" s="138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</row>
    <row r="16" s="89" customFormat="1" ht="20" customHeight="1" spans="1:255">
      <c r="A16" s="114" t="s">
        <v>185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240"/>
      <c r="J16" s="241"/>
      <c r="K16" s="241"/>
      <c r="L16" s="241" t="s">
        <v>173</v>
      </c>
      <c r="M16" s="241" t="s">
        <v>179</v>
      </c>
      <c r="N16" s="241"/>
      <c r="O16" s="241"/>
      <c r="P16" s="246"/>
      <c r="Q16" s="138"/>
      <c r="R16" s="138"/>
      <c r="S16" s="138"/>
      <c r="T16" s="138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</row>
    <row r="17" s="89" customFormat="1" ht="20" customHeight="1" spans="1:255">
      <c r="A17" s="114" t="s">
        <v>186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240"/>
      <c r="J17" s="241"/>
      <c r="K17" s="241"/>
      <c r="L17" s="241" t="s">
        <v>188</v>
      </c>
      <c r="M17" s="241" t="s">
        <v>161</v>
      </c>
      <c r="N17" s="241"/>
      <c r="O17" s="241"/>
      <c r="P17" s="246"/>
      <c r="Q17" s="138"/>
      <c r="R17" s="138"/>
      <c r="S17" s="138"/>
      <c r="T17" s="138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</row>
    <row r="18" s="89" customFormat="1" ht="20" customHeight="1" spans="1:255">
      <c r="A18" s="114" t="s">
        <v>189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240"/>
      <c r="J18" s="241"/>
      <c r="K18" s="241"/>
      <c r="L18" s="241"/>
      <c r="M18" s="241"/>
      <c r="N18" s="241"/>
      <c r="O18" s="241"/>
      <c r="P18" s="246"/>
      <c r="Q18" s="139"/>
      <c r="R18" s="139"/>
      <c r="S18" s="139"/>
      <c r="T18" s="139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</row>
    <row r="19" s="89" customFormat="1" ht="20" customHeight="1" spans="1:255">
      <c r="A19" s="119"/>
      <c r="B19" s="120"/>
      <c r="C19" s="120"/>
      <c r="D19" s="120"/>
      <c r="E19" s="121"/>
      <c r="F19" s="120"/>
      <c r="G19" s="120"/>
      <c r="H19" s="120"/>
      <c r="I19" s="247"/>
      <c r="J19" s="248"/>
      <c r="K19" s="248"/>
      <c r="L19" s="249"/>
      <c r="M19" s="248"/>
      <c r="N19" s="248"/>
      <c r="O19" s="249"/>
      <c r="P19" s="250"/>
      <c r="Q19" s="139"/>
      <c r="R19" s="139"/>
      <c r="S19" s="139"/>
      <c r="T19" s="139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</row>
    <row r="20" s="89" customFormat="1" ht="20" customHeight="1" spans="1:255">
      <c r="A20" s="225"/>
      <c r="B20" s="126"/>
      <c r="C20" s="126"/>
      <c r="D20" s="127"/>
      <c r="E20" s="126"/>
      <c r="F20" s="126"/>
      <c r="G20" s="126"/>
      <c r="H20" s="226"/>
      <c r="I20" s="140"/>
      <c r="J20" s="140"/>
      <c r="K20" s="138"/>
      <c r="L20" s="140"/>
      <c r="M20" s="140"/>
      <c r="N20" s="138"/>
      <c r="O20" s="138"/>
      <c r="P20" s="139"/>
      <c r="Q20" s="139"/>
      <c r="R20" s="139"/>
      <c r="S20" s="139"/>
      <c r="T20" s="139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</row>
    <row r="21" s="89" customFormat="1" ht="16.5" spans="1:255">
      <c r="A21" s="128"/>
      <c r="B21" s="129"/>
      <c r="C21" s="129"/>
      <c r="D21" s="130"/>
      <c r="E21" s="129"/>
      <c r="F21" s="129"/>
      <c r="G21" s="227"/>
      <c r="O21" s="228"/>
      <c r="P21" s="228"/>
      <c r="Q21" s="228"/>
      <c r="R21" s="228"/>
      <c r="S21" s="228"/>
      <c r="T21" s="228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</row>
    <row r="22" s="89" customFormat="1" spans="1:255">
      <c r="A22" s="131" t="s">
        <v>190</v>
      </c>
      <c r="B22" s="131"/>
      <c r="C22" s="132"/>
      <c r="O22" s="228"/>
      <c r="P22" s="228"/>
      <c r="Q22" s="228"/>
      <c r="R22" s="228"/>
      <c r="S22" s="228"/>
      <c r="T22" s="228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</row>
    <row r="23" s="89" customFormat="1" spans="3:255">
      <c r="C23" s="90"/>
      <c r="I23" s="141" t="s">
        <v>191</v>
      </c>
      <c r="J23" s="251"/>
      <c r="K23" s="251"/>
      <c r="M23" s="141" t="s">
        <v>192</v>
      </c>
      <c r="N23" s="141"/>
      <c r="P23" s="141" t="s">
        <v>193</v>
      </c>
      <c r="Q23" s="141"/>
      <c r="R23" s="228" t="s">
        <v>142</v>
      </c>
      <c r="T23" s="228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</row>
  </sheetData>
  <mergeCells count="9">
    <mergeCell ref="A1:N1"/>
    <mergeCell ref="B2:D2"/>
    <mergeCell ref="F2:H2"/>
    <mergeCell ref="K2:O2"/>
    <mergeCell ref="B3:H3"/>
    <mergeCell ref="J3:O3"/>
    <mergeCell ref="J23:K23"/>
    <mergeCell ref="A3:A5"/>
    <mergeCell ref="I2:I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5" sqref="N15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1">
      <c r="A1" s="146" t="s">
        <v>205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8" customHeight="1" spans="1:11">
      <c r="A2" s="147" t="s">
        <v>53</v>
      </c>
      <c r="B2" s="148" t="s">
        <v>54</v>
      </c>
      <c r="C2" s="148"/>
      <c r="D2" s="149" t="s">
        <v>61</v>
      </c>
      <c r="E2" s="150" t="str">
        <f>首期!B4</f>
        <v>TACCAN91209</v>
      </c>
      <c r="F2" s="151" t="s">
        <v>206</v>
      </c>
      <c r="G2" s="152" t="str">
        <f>首期!B5</f>
        <v>男式超轻套头抓绒服</v>
      </c>
      <c r="H2" s="153"/>
      <c r="I2" s="181" t="s">
        <v>57</v>
      </c>
      <c r="J2" s="200" t="s">
        <v>56</v>
      </c>
      <c r="K2" s="201"/>
    </row>
    <row r="3" ht="18" customHeight="1" spans="1:11">
      <c r="A3" s="154" t="s">
        <v>75</v>
      </c>
      <c r="B3" s="155">
        <f>首期!B7</f>
        <v>37122</v>
      </c>
      <c r="C3" s="155"/>
      <c r="D3" s="156" t="s">
        <v>207</v>
      </c>
      <c r="E3" s="157">
        <v>45866</v>
      </c>
      <c r="F3" s="158"/>
      <c r="G3" s="158"/>
      <c r="H3" s="159" t="s">
        <v>208</v>
      </c>
      <c r="I3" s="159"/>
      <c r="J3" s="159"/>
      <c r="K3" s="202"/>
    </row>
    <row r="4" ht="18" customHeight="1" spans="1:11">
      <c r="A4" s="160" t="s">
        <v>71</v>
      </c>
      <c r="B4" s="155">
        <v>1</v>
      </c>
      <c r="C4" s="155">
        <v>6</v>
      </c>
      <c r="D4" s="161" t="s">
        <v>209</v>
      </c>
      <c r="E4" s="158" t="s">
        <v>210</v>
      </c>
      <c r="F4" s="158"/>
      <c r="G4" s="158"/>
      <c r="H4" s="161" t="s">
        <v>211</v>
      </c>
      <c r="I4" s="161"/>
      <c r="J4" s="173" t="s">
        <v>65</v>
      </c>
      <c r="K4" s="203" t="s">
        <v>66</v>
      </c>
    </row>
    <row r="5" ht="18" customHeight="1" spans="1:11">
      <c r="A5" s="160" t="s">
        <v>212</v>
      </c>
      <c r="B5" s="155">
        <v>1</v>
      </c>
      <c r="C5" s="155"/>
      <c r="D5" s="156" t="s">
        <v>213</v>
      </c>
      <c r="E5" s="156"/>
      <c r="G5" s="156"/>
      <c r="H5" s="161" t="s">
        <v>214</v>
      </c>
      <c r="I5" s="161"/>
      <c r="J5" s="173" t="s">
        <v>65</v>
      </c>
      <c r="K5" s="203" t="s">
        <v>66</v>
      </c>
    </row>
    <row r="6" ht="18" customHeight="1" spans="1:13">
      <c r="A6" s="162" t="s">
        <v>215</v>
      </c>
      <c r="B6" s="163">
        <v>125</v>
      </c>
      <c r="C6" s="163"/>
      <c r="D6" s="164" t="s">
        <v>216</v>
      </c>
      <c r="E6" s="165"/>
      <c r="F6" s="165"/>
      <c r="G6" s="164"/>
      <c r="H6" s="166" t="s">
        <v>217</v>
      </c>
      <c r="I6" s="166"/>
      <c r="J6" s="165" t="s">
        <v>65</v>
      </c>
      <c r="K6" s="204" t="s">
        <v>66</v>
      </c>
      <c r="M6" s="205"/>
    </row>
    <row r="7" ht="18" customHeight="1" spans="1:11">
      <c r="A7" s="167"/>
      <c r="B7" s="168"/>
      <c r="C7" s="168"/>
      <c r="D7" s="167"/>
      <c r="E7" s="168"/>
      <c r="F7" s="169"/>
      <c r="G7" s="167"/>
      <c r="H7" s="169"/>
      <c r="I7" s="168"/>
      <c r="J7" s="168"/>
      <c r="K7" s="168"/>
    </row>
    <row r="8" ht="18" customHeight="1" spans="1:11">
      <c r="A8" s="170" t="s">
        <v>218</v>
      </c>
      <c r="B8" s="151" t="s">
        <v>219</v>
      </c>
      <c r="C8" s="151" t="s">
        <v>220</v>
      </c>
      <c r="D8" s="151" t="s">
        <v>221</v>
      </c>
      <c r="E8" s="151" t="s">
        <v>222</v>
      </c>
      <c r="F8" s="151" t="s">
        <v>223</v>
      </c>
      <c r="G8" s="171" t="s">
        <v>224</v>
      </c>
      <c r="H8" s="172"/>
      <c r="I8" s="172"/>
      <c r="J8" s="172"/>
      <c r="K8" s="206"/>
    </row>
    <row r="9" ht="18" customHeight="1" spans="1:11">
      <c r="A9" s="160" t="s">
        <v>225</v>
      </c>
      <c r="B9" s="161"/>
      <c r="C9" s="173" t="s">
        <v>65</v>
      </c>
      <c r="D9" s="173" t="s">
        <v>66</v>
      </c>
      <c r="E9" s="156" t="s">
        <v>226</v>
      </c>
      <c r="F9" s="174" t="s">
        <v>227</v>
      </c>
      <c r="G9" s="175"/>
      <c r="H9" s="176"/>
      <c r="I9" s="176"/>
      <c r="J9" s="176"/>
      <c r="K9" s="207"/>
    </row>
    <row r="10" ht="18" customHeight="1" spans="1:11">
      <c r="A10" s="160" t="s">
        <v>228</v>
      </c>
      <c r="B10" s="161"/>
      <c r="C10" s="173" t="s">
        <v>65</v>
      </c>
      <c r="D10" s="173" t="s">
        <v>66</v>
      </c>
      <c r="E10" s="156" t="s">
        <v>229</v>
      </c>
      <c r="F10" s="174" t="s">
        <v>230</v>
      </c>
      <c r="G10" s="175" t="s">
        <v>231</v>
      </c>
      <c r="H10" s="176"/>
      <c r="I10" s="176"/>
      <c r="J10" s="176"/>
      <c r="K10" s="207"/>
    </row>
    <row r="11" ht="18" customHeight="1" spans="1:11">
      <c r="A11" s="177" t="s">
        <v>196</v>
      </c>
      <c r="B11" s="178"/>
      <c r="C11" s="178"/>
      <c r="D11" s="178"/>
      <c r="E11" s="178"/>
      <c r="F11" s="178"/>
      <c r="G11" s="178"/>
      <c r="H11" s="178"/>
      <c r="I11" s="178"/>
      <c r="J11" s="178"/>
      <c r="K11" s="208"/>
    </row>
    <row r="12" ht="18" customHeight="1" spans="1:11">
      <c r="A12" s="154" t="s">
        <v>89</v>
      </c>
      <c r="B12" s="173" t="s">
        <v>85</v>
      </c>
      <c r="C12" s="173" t="s">
        <v>86</v>
      </c>
      <c r="D12" s="174"/>
      <c r="E12" s="156" t="s">
        <v>87</v>
      </c>
      <c r="F12" s="173" t="s">
        <v>85</v>
      </c>
      <c r="G12" s="173" t="s">
        <v>86</v>
      </c>
      <c r="H12" s="173"/>
      <c r="I12" s="156" t="s">
        <v>232</v>
      </c>
      <c r="J12" s="173" t="s">
        <v>85</v>
      </c>
      <c r="K12" s="203" t="s">
        <v>86</v>
      </c>
    </row>
    <row r="13" ht="18" customHeight="1" spans="1:11">
      <c r="A13" s="154" t="s">
        <v>92</v>
      </c>
      <c r="B13" s="173" t="s">
        <v>85</v>
      </c>
      <c r="C13" s="173" t="s">
        <v>86</v>
      </c>
      <c r="D13" s="174"/>
      <c r="E13" s="156" t="s">
        <v>97</v>
      </c>
      <c r="F13" s="173" t="s">
        <v>85</v>
      </c>
      <c r="G13" s="173" t="s">
        <v>86</v>
      </c>
      <c r="H13" s="173"/>
      <c r="I13" s="156" t="s">
        <v>233</v>
      </c>
      <c r="J13" s="173" t="s">
        <v>85</v>
      </c>
      <c r="K13" s="203" t="s">
        <v>86</v>
      </c>
    </row>
    <row r="14" ht="18" customHeight="1" spans="1:11">
      <c r="A14" s="162" t="s">
        <v>234</v>
      </c>
      <c r="B14" s="165" t="s">
        <v>85</v>
      </c>
      <c r="C14" s="165" t="s">
        <v>86</v>
      </c>
      <c r="D14" s="179"/>
      <c r="E14" s="164" t="s">
        <v>235</v>
      </c>
      <c r="F14" s="165" t="s">
        <v>85</v>
      </c>
      <c r="G14" s="165" t="s">
        <v>86</v>
      </c>
      <c r="H14" s="165"/>
      <c r="I14" s="164" t="s">
        <v>236</v>
      </c>
      <c r="J14" s="165" t="s">
        <v>85</v>
      </c>
      <c r="K14" s="204" t="s">
        <v>86</v>
      </c>
    </row>
    <row r="15" ht="18" customHeight="1" spans="1:11">
      <c r="A15" s="167"/>
      <c r="B15" s="180"/>
      <c r="C15" s="180"/>
      <c r="D15" s="168"/>
      <c r="E15" s="167"/>
      <c r="F15" s="180"/>
      <c r="G15" s="180"/>
      <c r="H15" s="180"/>
      <c r="I15" s="167"/>
      <c r="J15" s="180"/>
      <c r="K15" s="180"/>
    </row>
    <row r="16" s="143" customFormat="1" ht="18" customHeight="1" spans="1:11">
      <c r="A16" s="147" t="s">
        <v>237</v>
      </c>
      <c r="B16" s="181"/>
      <c r="C16" s="181"/>
      <c r="D16" s="181"/>
      <c r="E16" s="181"/>
      <c r="F16" s="181"/>
      <c r="G16" s="181"/>
      <c r="H16" s="181"/>
      <c r="I16" s="181"/>
      <c r="J16" s="181"/>
      <c r="K16" s="209"/>
    </row>
    <row r="17" ht="18" customHeight="1" spans="1:11">
      <c r="A17" s="160" t="s">
        <v>238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0"/>
    </row>
    <row r="18" ht="18" customHeight="1" spans="1:11">
      <c r="A18" s="160" t="s">
        <v>239</v>
      </c>
      <c r="B18" s="161"/>
      <c r="C18" s="161"/>
      <c r="D18" s="161"/>
      <c r="E18" s="161"/>
      <c r="F18" s="161"/>
      <c r="G18" s="161"/>
      <c r="H18" s="161"/>
      <c r="I18" s="161"/>
      <c r="J18" s="161"/>
      <c r="K18" s="210"/>
    </row>
    <row r="19" ht="22" customHeight="1" spans="1:11">
      <c r="A19" s="182"/>
      <c r="B19" s="173"/>
      <c r="C19" s="173"/>
      <c r="D19" s="173"/>
      <c r="E19" s="173"/>
      <c r="F19" s="173"/>
      <c r="G19" s="173"/>
      <c r="H19" s="173"/>
      <c r="I19" s="173"/>
      <c r="J19" s="173"/>
      <c r="K19" s="203"/>
    </row>
    <row r="20" ht="22" customHeight="1" spans="1:1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211"/>
    </row>
    <row r="21" ht="22" customHeight="1" spans="1:11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211"/>
    </row>
    <row r="22" ht="22" customHeight="1" spans="1:11">
      <c r="A22" s="183"/>
      <c r="B22" s="184"/>
      <c r="C22" s="184"/>
      <c r="D22" s="184"/>
      <c r="E22" s="184"/>
      <c r="F22" s="184"/>
      <c r="G22" s="184"/>
      <c r="H22" s="184"/>
      <c r="I22" s="184"/>
      <c r="J22" s="184"/>
      <c r="K22" s="211"/>
    </row>
    <row r="23" ht="22" customHeight="1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212"/>
    </row>
    <row r="24" ht="18" customHeight="1" spans="1:11">
      <c r="A24" s="160" t="s">
        <v>123</v>
      </c>
      <c r="B24" s="161"/>
      <c r="C24" s="173" t="s">
        <v>65</v>
      </c>
      <c r="D24" s="173" t="s">
        <v>66</v>
      </c>
      <c r="E24" s="159"/>
      <c r="F24" s="159"/>
      <c r="G24" s="159"/>
      <c r="H24" s="159"/>
      <c r="I24" s="159"/>
      <c r="J24" s="159"/>
      <c r="K24" s="202"/>
    </row>
    <row r="25" ht="18" customHeight="1" spans="1:11">
      <c r="A25" s="187" t="s">
        <v>240</v>
      </c>
      <c r="B25" s="188"/>
      <c r="C25" s="188"/>
      <c r="D25" s="188"/>
      <c r="E25" s="188"/>
      <c r="F25" s="188"/>
      <c r="G25" s="188"/>
      <c r="H25" s="188"/>
      <c r="I25" s="188"/>
      <c r="J25" s="188"/>
      <c r="K25" s="213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ht="20" customHeight="1" spans="1:11">
      <c r="A27" s="190" t="s">
        <v>241</v>
      </c>
      <c r="B27" s="172"/>
      <c r="C27" s="172"/>
      <c r="D27" s="172"/>
      <c r="E27" s="172"/>
      <c r="F27" s="172"/>
      <c r="G27" s="172"/>
      <c r="H27" s="172"/>
      <c r="I27" s="172"/>
      <c r="J27" s="172"/>
      <c r="K27" s="214" t="s">
        <v>242</v>
      </c>
    </row>
    <row r="28" ht="23" customHeight="1" spans="1:11">
      <c r="A28" s="183"/>
      <c r="B28" s="184"/>
      <c r="C28" s="184"/>
      <c r="D28" s="184"/>
      <c r="E28" s="184"/>
      <c r="F28" s="184"/>
      <c r="G28" s="184"/>
      <c r="H28" s="184"/>
      <c r="I28" s="184"/>
      <c r="J28" s="215"/>
      <c r="K28" s="216">
        <v>1</v>
      </c>
    </row>
    <row r="29" ht="23" customHeight="1" spans="1:11">
      <c r="A29" s="183"/>
      <c r="B29" s="184"/>
      <c r="C29" s="184"/>
      <c r="D29" s="184"/>
      <c r="E29" s="184"/>
      <c r="F29" s="184"/>
      <c r="G29" s="184"/>
      <c r="H29" s="184"/>
      <c r="I29" s="184"/>
      <c r="J29" s="215"/>
      <c r="K29" s="207">
        <v>1</v>
      </c>
    </row>
    <row r="30" ht="23" customHeight="1" spans="1:11">
      <c r="A30" s="183"/>
      <c r="B30" s="184"/>
      <c r="C30" s="184"/>
      <c r="D30" s="184"/>
      <c r="E30" s="184"/>
      <c r="F30" s="184"/>
      <c r="G30" s="184"/>
      <c r="H30" s="184"/>
      <c r="I30" s="184"/>
      <c r="J30" s="215"/>
      <c r="K30" s="216">
        <v>2</v>
      </c>
    </row>
    <row r="31" ht="23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215"/>
      <c r="K31" s="207"/>
    </row>
    <row r="32" ht="23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215"/>
      <c r="K32" s="217"/>
    </row>
    <row r="33" ht="23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215"/>
      <c r="K33" s="218"/>
    </row>
    <row r="34" ht="23" customHeight="1" spans="1:11">
      <c r="A34" s="183"/>
      <c r="B34" s="184"/>
      <c r="C34" s="184"/>
      <c r="D34" s="184"/>
      <c r="E34" s="184"/>
      <c r="F34" s="184"/>
      <c r="G34" s="184"/>
      <c r="H34" s="184"/>
      <c r="I34" s="184"/>
      <c r="J34" s="215"/>
      <c r="K34" s="207"/>
    </row>
    <row r="35" ht="23" customHeight="1" spans="1:11">
      <c r="A35" s="183"/>
      <c r="B35" s="184"/>
      <c r="C35" s="184"/>
      <c r="D35" s="184"/>
      <c r="E35" s="184"/>
      <c r="F35" s="184"/>
      <c r="G35" s="184"/>
      <c r="H35" s="184"/>
      <c r="I35" s="184"/>
      <c r="J35" s="215"/>
      <c r="K35" s="219"/>
    </row>
    <row r="36" ht="23" customHeight="1" spans="1:11">
      <c r="A36" s="191" t="s">
        <v>243</v>
      </c>
      <c r="B36" s="192"/>
      <c r="C36" s="192"/>
      <c r="D36" s="192"/>
      <c r="E36" s="192"/>
      <c r="F36" s="192"/>
      <c r="G36" s="192"/>
      <c r="H36" s="192"/>
      <c r="I36" s="192"/>
      <c r="J36" s="220"/>
      <c r="K36" s="221">
        <f>SUM(K28:K35)</f>
        <v>4</v>
      </c>
    </row>
    <row r="37" ht="18.75" customHeight="1" spans="1:11">
      <c r="A37" s="193" t="s">
        <v>244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2"/>
    </row>
    <row r="38" s="144" customFormat="1" ht="18.75" customHeight="1" spans="1:11">
      <c r="A38" s="160" t="s">
        <v>245</v>
      </c>
      <c r="B38" s="161"/>
      <c r="C38" s="161"/>
      <c r="D38" s="159" t="s">
        <v>246</v>
      </c>
      <c r="E38" s="159"/>
      <c r="F38" s="195" t="s">
        <v>247</v>
      </c>
      <c r="G38" s="196"/>
      <c r="H38" s="161" t="s">
        <v>248</v>
      </c>
      <c r="I38" s="161"/>
      <c r="J38" s="161" t="s">
        <v>249</v>
      </c>
      <c r="K38" s="210"/>
    </row>
    <row r="39" ht="18.75" customHeight="1" spans="1:11">
      <c r="A39" s="160" t="s">
        <v>124</v>
      </c>
      <c r="B39" s="161" t="s">
        <v>250</v>
      </c>
      <c r="C39" s="161"/>
      <c r="D39" s="161"/>
      <c r="E39" s="161"/>
      <c r="F39" s="161"/>
      <c r="G39" s="161"/>
      <c r="H39" s="161"/>
      <c r="I39" s="161"/>
      <c r="J39" s="161"/>
      <c r="K39" s="210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210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210"/>
    </row>
    <row r="42" ht="32.1" customHeight="1" spans="1:11">
      <c r="A42" s="162" t="s">
        <v>136</v>
      </c>
      <c r="B42" s="197" t="s">
        <v>251</v>
      </c>
      <c r="C42" s="197"/>
      <c r="D42" s="164" t="s">
        <v>252</v>
      </c>
      <c r="E42" s="179" t="s">
        <v>139</v>
      </c>
      <c r="F42" s="164" t="s">
        <v>140</v>
      </c>
      <c r="G42" s="198">
        <v>45782</v>
      </c>
      <c r="H42" s="199" t="s">
        <v>141</v>
      </c>
      <c r="I42" s="199"/>
      <c r="J42" s="197" t="s">
        <v>142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A2" sqref="A2:H19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11.625" style="89" customWidth="1"/>
    <col min="9" max="9" width="2.75" style="89" customWidth="1"/>
    <col min="10" max="12" width="15.625" style="89" customWidth="1"/>
    <col min="13" max="13" width="15.625" style="91" customWidth="1"/>
    <col min="14" max="14" width="17.875" style="91" customWidth="1"/>
    <col min="15" max="15" width="17.625" style="91" customWidth="1"/>
    <col min="16" max="244" width="9" style="89"/>
    <col min="245" max="16384" width="9" style="92"/>
  </cols>
  <sheetData>
    <row r="1" s="89" customFormat="1" ht="29" customHeight="1" spans="1:24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</row>
    <row r="2" s="89" customFormat="1" ht="20" customHeight="1" spans="1:247">
      <c r="A2" s="96" t="s">
        <v>61</v>
      </c>
      <c r="B2" s="97" t="str">
        <f>首期!B4</f>
        <v>TACCAN91209</v>
      </c>
      <c r="C2" s="98"/>
      <c r="D2" s="99"/>
      <c r="E2" s="100" t="s">
        <v>67</v>
      </c>
      <c r="F2" s="101" t="str">
        <f>首期!B5</f>
        <v>男式超轻套头抓绒服</v>
      </c>
      <c r="G2" s="101"/>
      <c r="H2" s="101"/>
      <c r="I2" s="133"/>
      <c r="J2" s="134" t="s">
        <v>57</v>
      </c>
      <c r="K2" s="135" t="s">
        <v>253</v>
      </c>
      <c r="L2" s="135"/>
      <c r="M2" s="135"/>
      <c r="N2" s="135"/>
      <c r="O2" s="135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</row>
    <row r="3" s="89" customFormat="1" spans="1:24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3"/>
      <c r="J3" s="136"/>
      <c r="K3" s="136"/>
      <c r="L3" s="136"/>
      <c r="M3" s="136"/>
      <c r="N3" s="136"/>
      <c r="O3" s="136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</row>
    <row r="4" s="89" customFormat="1" ht="18" spans="1:247">
      <c r="A4" s="102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3"/>
      <c r="J4" s="137" t="s">
        <v>110</v>
      </c>
      <c r="K4" s="137" t="s">
        <v>111</v>
      </c>
      <c r="L4" s="137" t="s">
        <v>112</v>
      </c>
      <c r="M4" s="137" t="s">
        <v>113</v>
      </c>
      <c r="N4" s="137" t="s">
        <v>114</v>
      </c>
      <c r="O4" s="137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</row>
    <row r="5" s="89" customFormat="1" ht="16.5" spans="1:247">
      <c r="A5" s="102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3"/>
      <c r="J5" s="138"/>
      <c r="K5" s="138"/>
      <c r="L5" s="138"/>
      <c r="M5" s="138"/>
      <c r="N5" s="138"/>
      <c r="O5" s="138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</row>
    <row r="6" s="89" customFormat="1" ht="21" customHeight="1" spans="1:247">
      <c r="A6" s="108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3"/>
      <c r="J6" s="138"/>
      <c r="K6" s="138"/>
      <c r="L6" s="138"/>
      <c r="M6" s="139"/>
      <c r="N6" s="138"/>
      <c r="O6" s="138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</row>
    <row r="7" s="89" customFormat="1" ht="21" customHeight="1" spans="1:247">
      <c r="A7" s="111" t="s">
        <v>163</v>
      </c>
      <c r="B7" s="112">
        <f>C7</f>
        <v>20.5</v>
      </c>
      <c r="C7" s="112">
        <f>D7-1.5</f>
        <v>20.5</v>
      </c>
      <c r="D7" s="113">
        <v>22</v>
      </c>
      <c r="E7" s="112">
        <f>D7</f>
        <v>22</v>
      </c>
      <c r="F7" s="112">
        <f>E7+2</f>
        <v>24</v>
      </c>
      <c r="G7" s="112">
        <f>F7</f>
        <v>24</v>
      </c>
      <c r="H7" s="112">
        <f>G7+1</f>
        <v>25</v>
      </c>
      <c r="I7" s="133"/>
      <c r="J7" s="138"/>
      <c r="K7" s="138"/>
      <c r="L7" s="138"/>
      <c r="M7" s="139"/>
      <c r="N7" s="138"/>
      <c r="O7" s="138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</row>
    <row r="8" s="89" customFormat="1" ht="21" customHeight="1" spans="1:247">
      <c r="A8" s="114" t="s">
        <v>164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133"/>
      <c r="J8" s="138"/>
      <c r="K8" s="138"/>
      <c r="L8" s="138"/>
      <c r="M8" s="138"/>
      <c r="N8" s="138"/>
      <c r="O8" s="138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</row>
    <row r="9" s="89" customFormat="1" ht="21" customHeight="1" spans="1:247">
      <c r="A9" s="114" t="s">
        <v>167</v>
      </c>
      <c r="B9" s="109">
        <f t="shared" si="0"/>
        <v>98</v>
      </c>
      <c r="C9" s="109">
        <f t="shared" si="1"/>
        <v>102</v>
      </c>
      <c r="D9" s="115" t="s">
        <v>168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133"/>
      <c r="J9" s="138"/>
      <c r="K9" s="138"/>
      <c r="L9" s="138"/>
      <c r="M9" s="139"/>
      <c r="N9" s="138"/>
      <c r="O9" s="138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</row>
    <row r="10" s="89" customFormat="1" ht="21" customHeight="1" spans="1:247">
      <c r="A10" s="114" t="s">
        <v>169</v>
      </c>
      <c r="B10" s="109">
        <f t="shared" si="0"/>
        <v>98</v>
      </c>
      <c r="C10" s="109">
        <f t="shared" si="1"/>
        <v>102</v>
      </c>
      <c r="D10" s="115" t="s">
        <v>168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133"/>
      <c r="J10" s="138"/>
      <c r="K10" s="138"/>
      <c r="L10" s="138"/>
      <c r="M10" s="139"/>
      <c r="N10" s="138"/>
      <c r="O10" s="138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</row>
    <row r="11" s="89" customFormat="1" ht="21" customHeight="1" spans="1:247">
      <c r="A11" s="114" t="s">
        <v>170</v>
      </c>
      <c r="B11" s="109">
        <f>C11-1.2</f>
        <v>43.6</v>
      </c>
      <c r="C11" s="109">
        <f>D11-1.2</f>
        <v>44.8</v>
      </c>
      <c r="D11" s="115" t="s">
        <v>171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133"/>
      <c r="J11" s="138"/>
      <c r="K11" s="138"/>
      <c r="L11" s="138"/>
      <c r="M11" s="138"/>
      <c r="N11" s="138"/>
      <c r="O11" s="138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</row>
    <row r="12" s="89" customFormat="1" ht="21" customHeight="1" spans="1:247">
      <c r="A12" s="114" t="s">
        <v>175</v>
      </c>
      <c r="B12" s="109">
        <f>C12-0.6</f>
        <v>60.7</v>
      </c>
      <c r="C12" s="109">
        <f>D12-1.2</f>
        <v>61.3</v>
      </c>
      <c r="D12" s="115" t="s">
        <v>176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133"/>
      <c r="J12" s="138"/>
      <c r="K12" s="138"/>
      <c r="L12" s="138"/>
      <c r="M12" s="139"/>
      <c r="N12" s="138"/>
      <c r="O12" s="138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</row>
    <row r="13" s="89" customFormat="1" ht="21" customHeight="1" spans="1:247">
      <c r="A13" s="114" t="s">
        <v>180</v>
      </c>
      <c r="B13" s="109">
        <f>C13-0.7</f>
        <v>18.1</v>
      </c>
      <c r="C13" s="109">
        <f>D13-0.7</f>
        <v>18.8</v>
      </c>
      <c r="D13" s="115" t="s">
        <v>181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133"/>
      <c r="J13" s="138"/>
      <c r="K13" s="138"/>
      <c r="L13" s="138"/>
      <c r="M13" s="139"/>
      <c r="N13" s="138"/>
      <c r="O13" s="138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</row>
    <row r="14" s="89" customFormat="1" ht="21" customHeight="1" spans="1:247">
      <c r="A14" s="116" t="s">
        <v>183</v>
      </c>
      <c r="B14" s="117">
        <f>C14-0.6</f>
        <v>14.3</v>
      </c>
      <c r="C14" s="117">
        <f>D14-0.6</f>
        <v>14.9</v>
      </c>
      <c r="D14" s="118">
        <v>15.5</v>
      </c>
      <c r="E14" s="117">
        <f>D14+0.6</f>
        <v>16.1</v>
      </c>
      <c r="F14" s="117">
        <f>E14+0.6</f>
        <v>16.7</v>
      </c>
      <c r="G14" s="117">
        <f>F14+0.95</f>
        <v>17.65</v>
      </c>
      <c r="H14" s="117">
        <f>G14+0.95</f>
        <v>18.6</v>
      </c>
      <c r="I14" s="133"/>
      <c r="J14" s="138"/>
      <c r="K14" s="138"/>
      <c r="L14" s="138"/>
      <c r="M14" s="138"/>
      <c r="N14" s="138"/>
      <c r="O14" s="138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</row>
    <row r="15" s="89" customFormat="1" ht="21" customHeight="1" spans="1:247">
      <c r="A15" s="116" t="s">
        <v>184</v>
      </c>
      <c r="B15" s="117">
        <f>C15-0.4</f>
        <v>11.2</v>
      </c>
      <c r="C15" s="117">
        <f>D15-0.4</f>
        <v>11.6</v>
      </c>
      <c r="D15" s="118">
        <v>12</v>
      </c>
      <c r="E15" s="117">
        <f>D15+0.4</f>
        <v>12.4</v>
      </c>
      <c r="F15" s="117">
        <f>E15+0.4</f>
        <v>12.8</v>
      </c>
      <c r="G15" s="117">
        <f>F15+0.6</f>
        <v>13.4</v>
      </c>
      <c r="H15" s="117">
        <f>G15+0.6</f>
        <v>14</v>
      </c>
      <c r="I15" s="133"/>
      <c r="J15" s="138"/>
      <c r="K15" s="138"/>
      <c r="L15" s="138"/>
      <c r="M15" s="138"/>
      <c r="N15" s="138"/>
      <c r="O15" s="138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</row>
    <row r="16" s="89" customFormat="1" ht="21" customHeight="1" spans="1:247">
      <c r="A16" s="114" t="s">
        <v>185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133"/>
      <c r="J16" s="138"/>
      <c r="K16" s="138"/>
      <c r="L16" s="138"/>
      <c r="M16" s="138"/>
      <c r="N16" s="138"/>
      <c r="O16" s="138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</row>
    <row r="17" s="89" customFormat="1" ht="21" customHeight="1" spans="1:247">
      <c r="A17" s="114" t="s">
        <v>186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133"/>
      <c r="J17" s="138"/>
      <c r="K17" s="138"/>
      <c r="L17" s="138"/>
      <c r="M17" s="138"/>
      <c r="N17" s="138"/>
      <c r="O17" s="138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</row>
    <row r="18" s="89" customFormat="1" ht="21" customHeight="1" spans="1:247">
      <c r="A18" s="114" t="s">
        <v>189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133"/>
      <c r="J18" s="138"/>
      <c r="K18" s="138"/>
      <c r="L18" s="138"/>
      <c r="M18" s="138"/>
      <c r="N18" s="138"/>
      <c r="O18" s="138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</row>
    <row r="19" s="89" customFormat="1" ht="21" customHeight="1" spans="1:247">
      <c r="A19" s="119"/>
      <c r="B19" s="120"/>
      <c r="C19" s="120"/>
      <c r="D19" s="120"/>
      <c r="E19" s="121"/>
      <c r="F19" s="120"/>
      <c r="G19" s="120"/>
      <c r="H19" s="120"/>
      <c r="I19" s="133"/>
      <c r="J19" s="138"/>
      <c r="K19" s="138"/>
      <c r="L19" s="138"/>
      <c r="M19" s="138"/>
      <c r="N19" s="138"/>
      <c r="O19" s="138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</row>
    <row r="20" s="89" customFormat="1" ht="21" customHeight="1" spans="1:247">
      <c r="A20" s="122"/>
      <c r="B20" s="123"/>
      <c r="C20" s="123"/>
      <c r="D20" s="123"/>
      <c r="E20" s="123"/>
      <c r="F20" s="123"/>
      <c r="G20" s="123"/>
      <c r="H20" s="124"/>
      <c r="I20" s="133"/>
      <c r="J20" s="138"/>
      <c r="K20" s="138"/>
      <c r="L20" s="138"/>
      <c r="M20" s="138"/>
      <c r="N20" s="138"/>
      <c r="O20" s="138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</row>
    <row r="21" s="89" customFormat="1" ht="21" customHeight="1" spans="1:247">
      <c r="A21" s="125"/>
      <c r="B21" s="126"/>
      <c r="C21" s="126"/>
      <c r="D21" s="126"/>
      <c r="E21" s="127"/>
      <c r="F21" s="126"/>
      <c r="G21" s="126"/>
      <c r="H21" s="126"/>
      <c r="I21" s="133"/>
      <c r="J21" s="140"/>
      <c r="K21" s="140"/>
      <c r="L21" s="138"/>
      <c r="M21" s="140"/>
      <c r="N21" s="140"/>
      <c r="O21" s="138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</row>
    <row r="22" ht="16.5" spans="1:15">
      <c r="A22" s="128"/>
      <c r="B22" s="128"/>
      <c r="C22" s="129"/>
      <c r="D22" s="129"/>
      <c r="E22" s="130"/>
      <c r="F22" s="129"/>
      <c r="G22" s="129"/>
      <c r="H22" s="129"/>
      <c r="M22" s="89"/>
      <c r="N22" s="89"/>
      <c r="O22" s="89"/>
    </row>
    <row r="23" spans="1:15">
      <c r="A23" s="131" t="s">
        <v>190</v>
      </c>
      <c r="B23" s="131"/>
      <c r="C23" s="132"/>
      <c r="D23" s="132"/>
      <c r="M23" s="89"/>
      <c r="N23" s="89"/>
      <c r="O23" s="89"/>
    </row>
    <row r="24" spans="3:15">
      <c r="C24" s="90"/>
      <c r="J24" s="141" t="s">
        <v>191</v>
      </c>
      <c r="K24" s="142">
        <v>45782</v>
      </c>
      <c r="L24" s="141" t="s">
        <v>192</v>
      </c>
      <c r="M24" s="141" t="s">
        <v>139</v>
      </c>
      <c r="N24" s="141" t="s">
        <v>193</v>
      </c>
      <c r="O24" s="89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4.5" customWidth="1"/>
    <col min="3" max="3" width="21.4" style="74" customWidth="1"/>
    <col min="4" max="4" width="12.8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7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7"/>
      <c r="C3" s="7"/>
      <c r="D3" s="7"/>
      <c r="E3" s="7"/>
      <c r="F3" s="7"/>
      <c r="G3" s="7"/>
      <c r="H3" s="76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7"/>
      <c r="O3" s="7"/>
    </row>
    <row r="4" ht="25" customHeight="1" spans="1:15">
      <c r="A4" s="10">
        <v>1</v>
      </c>
      <c r="B4" s="22">
        <v>250417045</v>
      </c>
      <c r="C4" s="22" t="s">
        <v>270</v>
      </c>
      <c r="D4" s="22" t="s">
        <v>271</v>
      </c>
      <c r="E4" s="23" t="s">
        <v>62</v>
      </c>
      <c r="F4" s="21" t="s">
        <v>272</v>
      </c>
      <c r="G4" s="77" t="s">
        <v>65</v>
      </c>
      <c r="H4" s="10" t="s">
        <v>65</v>
      </c>
      <c r="I4" s="84">
        <v>1</v>
      </c>
      <c r="J4" s="85">
        <v>1</v>
      </c>
      <c r="K4" s="85">
        <v>2</v>
      </c>
      <c r="L4" s="85">
        <v>0</v>
      </c>
      <c r="M4" s="10">
        <v>0</v>
      </c>
      <c r="N4" s="10">
        <f t="shared" ref="N4:N6" si="0">SUM(I4:M4)</f>
        <v>4</v>
      </c>
      <c r="O4" s="10"/>
    </row>
    <row r="5" ht="20" customHeight="1" spans="1:15">
      <c r="A5" s="10">
        <v>2</v>
      </c>
      <c r="B5" s="22">
        <v>250410094</v>
      </c>
      <c r="C5" s="22" t="s">
        <v>270</v>
      </c>
      <c r="D5" s="22" t="s">
        <v>273</v>
      </c>
      <c r="E5" s="23" t="s">
        <v>62</v>
      </c>
      <c r="F5" s="21" t="s">
        <v>272</v>
      </c>
      <c r="G5" s="77" t="s">
        <v>65</v>
      </c>
      <c r="H5" s="10" t="s">
        <v>65</v>
      </c>
      <c r="I5" s="84">
        <v>3</v>
      </c>
      <c r="J5" s="85">
        <v>1</v>
      </c>
      <c r="K5" s="85">
        <v>2</v>
      </c>
      <c r="L5" s="85">
        <v>0</v>
      </c>
      <c r="M5" s="10">
        <v>0</v>
      </c>
      <c r="N5" s="10">
        <f t="shared" si="0"/>
        <v>6</v>
      </c>
      <c r="O5" s="10"/>
    </row>
    <row r="6" ht="20" customHeight="1" spans="1:15">
      <c r="A6" s="10">
        <v>3</v>
      </c>
      <c r="B6" s="22">
        <v>250410095</v>
      </c>
      <c r="C6" s="22" t="s">
        <v>270</v>
      </c>
      <c r="D6" s="22" t="s">
        <v>274</v>
      </c>
      <c r="E6" s="23" t="s">
        <v>62</v>
      </c>
      <c r="F6" s="21" t="s">
        <v>272</v>
      </c>
      <c r="G6" s="77" t="s">
        <v>65</v>
      </c>
      <c r="H6" s="10" t="s">
        <v>65</v>
      </c>
      <c r="I6" s="84">
        <v>1</v>
      </c>
      <c r="J6" s="85">
        <v>2</v>
      </c>
      <c r="K6" s="85">
        <v>2</v>
      </c>
      <c r="L6" s="85">
        <v>0</v>
      </c>
      <c r="M6" s="10">
        <v>0</v>
      </c>
      <c r="N6" s="10">
        <f t="shared" si="0"/>
        <v>5</v>
      </c>
      <c r="O6" s="10"/>
    </row>
    <row r="7" ht="20" customHeight="1" spans="1:15">
      <c r="A7" s="10"/>
      <c r="B7" s="25"/>
      <c r="C7" s="26"/>
      <c r="D7" s="25"/>
      <c r="E7" s="27"/>
      <c r="F7" s="26"/>
      <c r="G7" s="78"/>
      <c r="H7" s="79"/>
      <c r="I7" s="86"/>
      <c r="J7" s="85"/>
      <c r="K7" s="85"/>
      <c r="L7" s="85"/>
      <c r="M7" s="10"/>
      <c r="N7" s="10"/>
      <c r="O7" s="10"/>
    </row>
    <row r="8" ht="20" customHeight="1" spans="1:15">
      <c r="A8" s="10"/>
      <c r="B8" s="28"/>
      <c r="C8" s="26"/>
      <c r="D8" s="25"/>
      <c r="E8" s="27"/>
      <c r="F8" s="26"/>
      <c r="G8" s="78"/>
      <c r="H8" s="79"/>
      <c r="I8" s="84"/>
      <c r="J8" s="85"/>
      <c r="K8" s="85"/>
      <c r="L8" s="85"/>
      <c r="M8" s="10"/>
      <c r="N8" s="10"/>
      <c r="O8" s="9"/>
    </row>
    <row r="9" ht="20" customHeight="1" spans="1:15">
      <c r="A9" s="10"/>
      <c r="B9" s="28"/>
      <c r="C9" s="26"/>
      <c r="D9" s="25"/>
      <c r="E9" s="27"/>
      <c r="F9" s="26"/>
      <c r="G9" s="78"/>
      <c r="H9" s="79"/>
      <c r="I9" s="86"/>
      <c r="J9" s="85"/>
      <c r="K9" s="85"/>
      <c r="L9" s="85"/>
      <c r="M9" s="10"/>
      <c r="N9" s="10"/>
      <c r="O9" s="9"/>
    </row>
    <row r="10" ht="20" customHeight="1" spans="1:15">
      <c r="A10" s="10"/>
      <c r="B10" s="28"/>
      <c r="C10" s="26"/>
      <c r="D10" s="25"/>
      <c r="E10" s="27"/>
      <c r="F10" s="26"/>
      <c r="G10" s="78"/>
      <c r="H10" s="79"/>
      <c r="I10" s="86"/>
      <c r="J10" s="85"/>
      <c r="K10" s="85"/>
      <c r="L10" s="85"/>
      <c r="M10" s="10"/>
      <c r="N10" s="10"/>
      <c r="O10" s="9"/>
    </row>
    <row r="11" ht="20" customHeight="1" spans="1:15">
      <c r="A11" s="10"/>
      <c r="B11" s="28"/>
      <c r="C11" s="26"/>
      <c r="D11" s="25"/>
      <c r="E11" s="27"/>
      <c r="F11" s="26"/>
      <c r="G11" s="78"/>
      <c r="H11" s="79"/>
      <c r="I11" s="86"/>
      <c r="J11" s="85"/>
      <c r="K11" s="85"/>
      <c r="L11" s="85"/>
      <c r="M11" s="10"/>
      <c r="N11" s="10"/>
      <c r="O11" s="9"/>
    </row>
    <row r="12" s="2" customFormat="1" ht="18.75" spans="1:15">
      <c r="A12" s="11"/>
      <c r="B12" s="12"/>
      <c r="C12" s="80"/>
      <c r="D12" s="13"/>
      <c r="E12" s="14"/>
      <c r="F12" s="80"/>
      <c r="G12" s="79"/>
      <c r="H12" s="81"/>
      <c r="I12" s="87"/>
      <c r="J12" s="48"/>
      <c r="K12" s="49"/>
      <c r="L12" s="49"/>
      <c r="M12" s="19"/>
      <c r="N12" s="12"/>
      <c r="O12" s="19"/>
    </row>
    <row r="13" s="2" customFormat="1" ht="18.75" spans="1:15">
      <c r="A13" s="11" t="s">
        <v>275</v>
      </c>
      <c r="B13" s="12"/>
      <c r="C13" s="24"/>
      <c r="D13" s="13"/>
      <c r="E13" s="14"/>
      <c r="F13" s="24"/>
      <c r="G13" s="10"/>
      <c r="H13" s="36"/>
      <c r="I13" s="29"/>
      <c r="J13" s="11" t="s">
        <v>276</v>
      </c>
      <c r="K13" s="12"/>
      <c r="L13" s="12"/>
      <c r="M13" s="13"/>
      <c r="N13" s="12"/>
      <c r="O13" s="19"/>
    </row>
    <row r="14" ht="61" customHeight="1" spans="1:15">
      <c r="A14" s="82" t="s">
        <v>277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8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2025-06-04T06:51:50Z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