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64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<sst xmlns="http://schemas.openxmlformats.org/spreadsheetml/2006/main" count="680" uniqueCount="355">
  <si>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</si>
  <si>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</si>
  <si>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</si>
  <si>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</si>
  <si>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</si>
  <si>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</si>
  <si>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</si>
  <si>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</si>
  <si>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</si>
  <si>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</si>
  <si>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</si>
  <si>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</si>
  <si>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</si>
  <si>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</si>
  <si>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</si>
  <si>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</si>
  <si>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</si>
  <si>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</si>
  <si>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</si>
  <si>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</si>
  <si>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</si>
  <si>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</si>
  <si>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</si>
  <si>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</si>
  <si>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</si>
  <si>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</si>
  <si>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</si>
  <si>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</si>
  <si>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</si>
  <si>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</si>
  <si>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</si>
  <si>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</si>
  <si>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</si>
  <si>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</si>
  <si>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</si>
  <si>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</si>
  <si>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</si>
  <si>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</si>
  <si>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</si>
  <si>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</si>
  <si>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</si>
  <si>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</si>
  <si>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</si>
  <si>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</si>
  <si>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</si>
  <si>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</si>
  <si>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</si>
  <si>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</si>
  <si>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</si>
  <si>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</si>
  <si>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</si>
  <si>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</si>
  <si>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</si>
  <si>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</si>
  <si>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</si>
  <si>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</si>
  <si>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佛山优溢</t>
  </si>
  <si>
    <t>生产工厂</t>
  </si>
  <si>
    <t>优溢</t>
  </si>
  <si>
    <t>订单基础信息</t>
  </si>
  <si>
    <t>生产•出货进度</t>
  </si>
  <si>
    <t>指示•确认资料</t>
  </si>
  <si>
    <t>款号</t>
  </si>
  <si>
    <t>QAJJ85902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</si>
  <si>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</si>
  <si>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</si>
  <si>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</si>
  <si>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</si>
  <si>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</si>
  <si>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</si>
  <si>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</si>
  <si>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</si>
  <si>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</si>
  <si>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</si>
  <si>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</si>
  <si>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</si>
  <si>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</si>
  <si>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</si>
  <si>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</si>
  <si>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</si>
  <si>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CGDD25041400023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</si>
  <si>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</si>
  <si>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</si>
  <si>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</si>
  <si>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</si>
  <si>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</si>
  <si>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</si>
  <si>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</si>
  <si>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</si>
  <si>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</si>
  <si>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</si>
  <si>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</si>
  <si>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</si>
  <si>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</si>
  <si>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</si>
  <si>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</si>
  <si>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</si>
  <si>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</si>
  <si>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</si>
  <si>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</si>
  <si>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</si>
  <si>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</si>
  <si>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</si>
  <si>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</si>
  <si>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</si>
  <si>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</si>
  <si>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</si>
  <si>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</si>
  <si>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</si>
  <si>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</si>
  <si>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</si>
  <si>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</si>
  <si>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丛林绿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</si>
  <si>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</si>
  <si>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丛林绿3件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</si>
  <si>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</si>
  <si>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</si>
  <si>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</si>
  <si>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</si>
  <si>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</si>
  <si>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1、夹圈不圆顺，袖顶起尖</t>
  </si>
  <si>
    <t>2、侧骨线容皱，冚脚弯曲不顺直，起扭起拱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</si>
  <si>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</si>
  <si>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</si>
  <si>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</si>
  <si>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</si>
  <si>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</si>
  <si>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</si>
  <si>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</si>
  <si>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</si>
  <si>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</si>
  <si>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</si>
  <si>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</si>
  <si>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</si>
  <si>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</si>
  <si>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</si>
  <si>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</si>
  <si>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</si>
  <si>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</si>
  <si>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</si>
  <si>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</si>
  <si>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</si>
  <si>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r>
      <t>160/</t>
    </r>
    <r>
      <rPr>
        <b/>
        <sz val="11"/>
        <rFont val="宋体"/>
        <charset val="134"/>
      </rPr>
      <t>80</t>
    </r>
  </si>
  <si>
    <t>120/60</t>
  </si>
  <si>
    <t>130/64</t>
  </si>
  <si>
    <t>140/68</t>
  </si>
  <si>
    <t>150/72</t>
  </si>
  <si>
    <t>160/80</t>
  </si>
  <si>
    <t>170/88</t>
  </si>
  <si>
    <t>180/96A</t>
  </si>
  <si>
    <t>丛林绿色 / 洗前</t>
  </si>
  <si>
    <t>丛林绿色 / 洗后</t>
  </si>
  <si>
    <t>XXXL</t>
  </si>
  <si>
    <t>后中长</t>
  </si>
  <si>
    <t>-0.7</t>
  </si>
  <si>
    <t>-1</t>
  </si>
  <si>
    <t>-1.3</t>
  </si>
  <si>
    <t>180/104B</t>
  </si>
  <si>
    <t>胸围</t>
  </si>
  <si>
    <t>+0.8</t>
  </si>
  <si>
    <t>+0</t>
  </si>
  <si>
    <t>摆围</t>
  </si>
  <si>
    <t>+1</t>
  </si>
  <si>
    <t>肩宽</t>
  </si>
  <si>
    <t>+0.3</t>
  </si>
  <si>
    <t>+0.4</t>
  </si>
  <si>
    <t>上领围</t>
  </si>
  <si>
    <t>下领围</t>
  </si>
  <si>
    <t>肩点袖长(短袖）</t>
  </si>
  <si>
    <t>-0.5</t>
  </si>
  <si>
    <t>-0.6</t>
  </si>
  <si>
    <t>袖肥/2</t>
  </si>
  <si>
    <t xml:space="preserve">+0 </t>
  </si>
  <si>
    <t>-0.8</t>
  </si>
  <si>
    <t>袖口围/2（短袖）</t>
  </si>
  <si>
    <t>+0.5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</si>
  <si>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</si>
  <si>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</si>
  <si>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</si>
  <si>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</si>
  <si>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</si>
  <si>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</si>
  <si>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</si>
  <si>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团购订单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</si>
  <si>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</si>
  <si>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</si>
  <si>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</si>
  <si>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</si>
  <si>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</si>
  <si>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</si>
  <si>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</si>
  <si>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</si>
  <si>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</si>
  <si>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</si>
  <si>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</si>
  <si>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</si>
  <si>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</si>
  <si>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</si>
  <si>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</si>
  <si>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</si>
  <si>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</si>
  <si>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</si>
  <si>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</si>
  <si>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</si>
  <si>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</si>
  <si>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</si>
  <si>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</si>
  <si>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</si>
  <si>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</si>
  <si>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</si>
  <si>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</si>
  <si>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</si>
  <si>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</si>
  <si>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</si>
  <si>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</si>
  <si>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</si>
  <si>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</si>
  <si>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</si>
  <si>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</si>
  <si>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</si>
  <si>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</si>
  <si>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袖弯两边不对称，子口倒向不一致。</t>
  </si>
  <si>
    <t>2、</t>
  </si>
  <si>
    <t>冚袖+脚口起拱，冚线有跳线，袖口不平齐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</si>
  <si>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</si>
  <si>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</si>
  <si>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</si>
  <si>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</si>
  <si>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</si>
  <si>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</si>
  <si>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</si>
  <si>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</si>
  <si>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</si>
  <si>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-0.8 -1 -0.5</t>
  </si>
  <si>
    <t>-1 -0.8 -0.8</t>
  </si>
  <si>
    <t>-1 -1 -0.5</t>
  </si>
  <si>
    <t>-1 -1.2 -1</t>
  </si>
  <si>
    <t>-0.3 -1 -1</t>
  </si>
  <si>
    <t>-1 -1 -0.8</t>
  </si>
  <si>
    <t>-1 -0.5 -0.5</t>
  </si>
  <si>
    <t>+0 +0 +0</t>
  </si>
  <si>
    <t>+0.5 -1 -0.5</t>
  </si>
  <si>
    <t>+0 -0.5 +0</t>
  </si>
  <si>
    <t>-0.5 -1 +0</t>
  </si>
  <si>
    <t>+0 -1 -1</t>
  </si>
  <si>
    <t>+0 -0.5 -0.5</t>
  </si>
  <si>
    <t>-1 +0 +0</t>
  </si>
  <si>
    <t>+0.5 +0.5 +0</t>
  </si>
  <si>
    <t>+1 +0.5 +0</t>
  </si>
  <si>
    <t>-0.5 +0.5 +0</t>
  </si>
  <si>
    <t>-1 +0 +1</t>
  </si>
  <si>
    <t>+1 +0.5 +1</t>
  </si>
  <si>
    <t>+0.5 +0 +0</t>
  </si>
  <si>
    <t>-0.3 -0.5 -0.5</t>
  </si>
  <si>
    <t>+0 +0 +0.5</t>
  </si>
  <si>
    <t>+0.5 -0.4 +0</t>
  </si>
  <si>
    <t>+0.5 +0 -0.3</t>
  </si>
  <si>
    <t>+0.3 +0.3 +0.5</t>
  </si>
  <si>
    <t>-0.5 +0 -0.5</t>
  </si>
  <si>
    <t>+0 -0.5 -0.3</t>
  </si>
  <si>
    <t>-0.5 +0 +0</t>
  </si>
  <si>
    <t>-0.5 -0.5 +0</t>
  </si>
  <si>
    <t>+0.3 -0.5 +0</t>
  </si>
  <si>
    <t>+0.3 +0.3 +0</t>
  </si>
  <si>
    <t>-0.5 -0.2 +0</t>
  </si>
  <si>
    <t>-0.6 -0.5 +0</t>
  </si>
  <si>
    <t>-0.5 -0.4 +0</t>
  </si>
  <si>
    <t>-0.5 -0.5 -0.5</t>
  </si>
  <si>
    <t>+0.3 +0 +0</t>
  </si>
  <si>
    <t>+0.3 +0.5 +0.5</t>
  </si>
  <si>
    <t>+0.5 +0.3 +0</t>
  </si>
  <si>
    <t>+0.3 +0.4 +0</t>
  </si>
  <si>
    <t>+0.3 +0.5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</si>
  <si>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</si>
  <si>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</si>
  <si>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</si>
  <si>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</si>
  <si>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</si>
  <si>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</si>
  <si>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</si>
  <si>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</si>
  <si>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</si>
  <si>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</si>
  <si>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</si>
  <si>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</si>
  <si>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</si>
  <si>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</si>
  <si>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</si>
  <si>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</si>
  <si>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</si>
  <si>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</si>
  <si>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G21SS3140全消光加积布</t>
  </si>
  <si>
    <t>旗丰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</si>
  <si>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</si>
  <si>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</si>
  <si>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</si>
  <si>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</si>
  <si>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</si>
  <si>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</si>
  <si>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</si>
  <si>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</si>
  <si>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</si>
  <si>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</si>
  <si>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</si>
  <si>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</si>
  <si>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</si>
  <si>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YES</t>
  </si>
  <si>
    <t>制表时间：2025/3/25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</si>
  <si>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</si>
  <si>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</si>
  <si>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</si>
  <si>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</si>
  <si>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</si>
  <si>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</si>
  <si>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</si>
  <si>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</si>
  <si>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</si>
  <si>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</si>
  <si>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</si>
  <si>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得偉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</si>
  <si>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</si>
  <si>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</si>
  <si>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</si>
  <si>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</si>
  <si>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</si>
  <si>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</si>
  <si>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</si>
  <si>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</si>
  <si>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</si>
  <si>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</si>
  <si>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</si>
  <si>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</si>
  <si>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</si>
  <si>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</si>
  <si>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</si>
  <si>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</si>
  <si>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</si>
  <si>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</si>
  <si>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</si>
  <si>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</si>
  <si>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</si>
  <si>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</si>
  <si>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</si>
  <si>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</si>
  <si>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无开胶/掉色</t>
  </si>
  <si>
    <t>后幅</t>
  </si>
  <si>
    <t>制表时间：2025/4/3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</si>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</sst>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" fillId="9" borderId="6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0" applyNumberFormat="0" applyAlignment="0" applyProtection="0">
      <alignment vertical="center"/>
    </xf>
    <xf numFmtId="0" fontId="56" fillId="11" borderId="71" applyNumberFormat="0" applyAlignment="0" applyProtection="0">
      <alignment vertical="center"/>
    </xf>
    <xf numFmtId="0" fontId="57" fillId="11" borderId="70" applyNumberFormat="0" applyAlignment="0" applyProtection="0">
      <alignment vertical="center"/>
    </xf>
    <xf numFmtId="0" fontId="58" fillId="12" borderId="72" applyNumberFormat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4" fillId="0" borderId="0" xfId="53" applyFont="1" applyFill="1" applyAlignment="1"/>
    <xf numFmtId="0" fontId="14" fillId="0" borderId="0" xfId="53" applyFont="1" applyFill="1" applyAlignment="1">
      <alignment vertical="center"/>
    </xf>
    <xf numFmtId="0" fontId="15" fillId="0" borderId="0" xfId="53" applyFont="1" applyFill="1" applyAlignment="1"/>
    <xf numFmtId="0" fontId="14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1" xfId="55" applyFont="1" applyFill="1" applyBorder="1" applyAlignment="1"/>
    <xf numFmtId="0" fontId="21" fillId="0" borderId="12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5" fillId="0" borderId="2" xfId="52" applyFont="1" applyFill="1" applyBorder="1" applyAlignment="1">
      <alignment horizontal="center" vertical="center"/>
    </xf>
    <xf numFmtId="0" fontId="25" fillId="0" borderId="13" xfId="52" applyNumberFormat="1" applyFont="1" applyFill="1" applyBorder="1" applyAlignment="1">
      <alignment horizontal="center" vertical="center"/>
    </xf>
    <xf numFmtId="0" fontId="25" fillId="0" borderId="12" xfId="52" applyNumberFormat="1" applyFont="1" applyFill="1" applyBorder="1" applyAlignment="1">
      <alignment horizontal="left" vertical="center"/>
    </xf>
    <xf numFmtId="0" fontId="25" fillId="0" borderId="2" xfId="52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3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4" fillId="0" borderId="17" xfId="53" applyFont="1" applyFill="1" applyBorder="1" applyAlignment="1">
      <alignment horizontal="center"/>
    </xf>
    <xf numFmtId="0" fontId="17" fillId="0" borderId="10" xfId="52" applyFont="1" applyFill="1" applyBorder="1" applyAlignment="1">
      <alignment horizontal="left" vertical="center"/>
    </xf>
    <xf numFmtId="0" fontId="14" fillId="0" borderId="10" xfId="5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14" fillId="0" borderId="6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49" fontId="28" fillId="0" borderId="22" xfId="54" applyNumberFormat="1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49" fontId="28" fillId="0" borderId="23" xfId="54" applyNumberFormat="1" applyFont="1" applyFill="1" applyBorder="1" applyAlignment="1">
      <alignment horizontal="center" vertical="center"/>
    </xf>
    <xf numFmtId="0" fontId="14" fillId="0" borderId="6" xfId="53" applyFont="1" applyFill="1" applyBorder="1" applyAlignment="1">
      <alignment horizontal="center" vertical="center"/>
    </xf>
    <xf numFmtId="49" fontId="28" fillId="0" borderId="24" xfId="54" applyNumberFormat="1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0" fontId="14" fillId="0" borderId="26" xfId="53" applyFont="1" applyFill="1" applyBorder="1" applyAlignment="1">
      <alignment horizontal="center" vertical="center"/>
    </xf>
    <xf numFmtId="49" fontId="28" fillId="0" borderId="27" xfId="54" applyNumberFormat="1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49" fontId="28" fillId="0" borderId="29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29" fillId="0" borderId="0" xfId="0" applyFont="1" applyFill="1" applyBorder="1" applyAlignment="1">
      <alignment vertical="center"/>
    </xf>
    <xf numFmtId="0" fontId="15" fillId="0" borderId="0" xfId="52" applyFill="1" applyBorder="1" applyAlignment="1">
      <alignment horizontal="left" vertical="center"/>
    </xf>
    <xf numFmtId="0" fontId="15" fillId="0" borderId="0" xfId="52" applyFont="1" applyFill="1" applyAlignment="1">
      <alignment horizontal="left" vertical="center"/>
    </xf>
    <xf numFmtId="0" fontId="15" fillId="0" borderId="0" xfId="52" applyFill="1" applyAlignment="1">
      <alignment horizontal="left" vertical="center"/>
    </xf>
    <xf numFmtId="0" fontId="30" fillId="0" borderId="30" xfId="52" applyFont="1" applyBorder="1" applyAlignment="1">
      <alignment horizontal="center" vertical="top"/>
    </xf>
    <xf numFmtId="0" fontId="31" fillId="0" borderId="31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vertical="center"/>
    </xf>
    <xf numFmtId="0" fontId="31" fillId="0" borderId="32" xfId="52" applyFont="1" applyFill="1" applyBorder="1" applyAlignment="1">
      <alignment horizontal="right" vertical="center"/>
    </xf>
    <xf numFmtId="0" fontId="23" fillId="0" borderId="32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vertical="center"/>
    </xf>
    <xf numFmtId="0" fontId="32" fillId="0" borderId="21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31" fillId="0" borderId="21" xfId="52" applyFont="1" applyFill="1" applyBorder="1" applyAlignment="1">
      <alignment horizontal="center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vertical="center"/>
    </xf>
    <xf numFmtId="0" fontId="32" fillId="0" borderId="28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vertical="center"/>
    </xf>
    <xf numFmtId="0" fontId="23" fillId="0" borderId="28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1" fillId="0" borderId="31" xfId="52" applyFont="1" applyFill="1" applyBorder="1" applyAlignment="1">
      <alignment vertical="center"/>
    </xf>
    <xf numFmtId="0" fontId="31" fillId="0" borderId="32" xfId="52" applyFont="1" applyFill="1" applyBorder="1" applyAlignment="1">
      <alignment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31" fillId="0" borderId="32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31" fillId="0" borderId="27" xfId="52" applyFont="1" applyFill="1" applyBorder="1" applyAlignment="1">
      <alignment horizontal="left" vertical="center"/>
    </xf>
    <xf numFmtId="0" fontId="15" fillId="0" borderId="28" xfId="52" applyFill="1" applyBorder="1" applyAlignment="1">
      <alignment horizontal="center" vertical="center"/>
    </xf>
    <xf numFmtId="0" fontId="31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1" fillId="0" borderId="22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center" vertical="center"/>
    </xf>
    <xf numFmtId="58" fontId="23" fillId="0" borderId="28" xfId="52" applyNumberFormat="1" applyFont="1" applyFill="1" applyBorder="1" applyAlignment="1">
      <alignment vertical="center"/>
    </xf>
    <xf numFmtId="0" fontId="31" fillId="0" borderId="28" xfId="52" applyFont="1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center" vertical="center"/>
    </xf>
    <xf numFmtId="0" fontId="31" fillId="0" borderId="25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 wrapText="1"/>
    </xf>
    <xf numFmtId="0" fontId="15" fillId="0" borderId="29" xfId="52" applyFill="1" applyBorder="1" applyAlignment="1">
      <alignment horizontal="center" vertical="center"/>
    </xf>
    <xf numFmtId="0" fontId="15" fillId="0" borderId="35" xfId="52" applyFont="1" applyFill="1" applyBorder="1" applyAlignment="1">
      <alignment vertical="center"/>
    </xf>
    <xf numFmtId="0" fontId="15" fillId="0" borderId="23" xfId="52" applyFont="1" applyFill="1" applyBorder="1" applyAlignment="1">
      <alignment vertical="center"/>
    </xf>
    <xf numFmtId="0" fontId="15" fillId="0" borderId="2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center" vertical="center"/>
    </xf>
    <xf numFmtId="0" fontId="14" fillId="0" borderId="0" xfId="53" applyFont="1" applyFill="1" applyBorder="1" applyAlignment="1"/>
    <xf numFmtId="0" fontId="14" fillId="0" borderId="0" xfId="53" applyFont="1" applyFill="1" applyAlignment="1">
      <alignment horizontal="center"/>
    </xf>
    <xf numFmtId="0" fontId="34" fillId="0" borderId="12" xfId="52" applyNumberFormat="1" applyFont="1" applyFill="1" applyBorder="1" applyAlignment="1">
      <alignment horizontal="left"/>
    </xf>
    <xf numFmtId="0" fontId="25" fillId="0" borderId="2" xfId="52" applyNumberFormat="1" applyFont="1" applyFill="1" applyBorder="1" applyAlignment="1">
      <alignment horizontal="center"/>
    </xf>
    <xf numFmtId="0" fontId="25" fillId="0" borderId="13" xfId="52" applyNumberFormat="1" applyFont="1" applyFill="1" applyBorder="1" applyAlignment="1">
      <alignment horizontal="center"/>
    </xf>
    <xf numFmtId="0" fontId="34" fillId="0" borderId="12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/>
    </xf>
    <xf numFmtId="0" fontId="25" fillId="0" borderId="13" xfId="0" applyNumberFormat="1" applyFont="1" applyFill="1" applyBorder="1" applyAlignment="1">
      <alignment horizontal="center"/>
    </xf>
    <xf numFmtId="0" fontId="34" fillId="0" borderId="2" xfId="0" applyNumberFormat="1" applyFont="1" applyFill="1" applyBorder="1" applyAlignment="1">
      <alignment horizontal="center"/>
    </xf>
    <xf numFmtId="0" fontId="34" fillId="0" borderId="13" xfId="0" applyNumberFormat="1" applyFont="1" applyFill="1" applyBorder="1" applyAlignment="1">
      <alignment horizontal="center"/>
    </xf>
    <xf numFmtId="0" fontId="34" fillId="0" borderId="14" xfId="52" applyFont="1" applyFill="1" applyBorder="1" applyAlignment="1">
      <alignment horizontal="left"/>
    </xf>
    <xf numFmtId="0" fontId="34" fillId="0" borderId="15" xfId="52" applyFont="1" applyFill="1" applyBorder="1" applyAlignment="1">
      <alignment horizontal="center"/>
    </xf>
    <xf numFmtId="0" fontId="34" fillId="0" borderId="16" xfId="52" applyFont="1" applyFill="1" applyBorder="1" applyAlignment="1">
      <alignment horizontal="center"/>
    </xf>
    <xf numFmtId="14" fontId="22" fillId="0" borderId="0" xfId="53" applyNumberFormat="1" applyFont="1" applyFill="1" applyAlignment="1"/>
    <xf numFmtId="0" fontId="20" fillId="0" borderId="0" xfId="55" applyFont="1" applyFill="1" applyBorder="1" applyAlignment="1">
      <alignment horizontal="center"/>
    </xf>
    <xf numFmtId="0" fontId="14" fillId="0" borderId="45" xfId="52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22" fillId="0" borderId="14" xfId="53" applyFont="1" applyFill="1" applyBorder="1" applyAlignment="1" applyProtection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2" fillId="0" borderId="46" xfId="53" applyFont="1" applyFill="1" applyBorder="1" applyAlignment="1" applyProtection="1">
      <alignment horizontal="center" vertical="center"/>
    </xf>
    <xf numFmtId="177" fontId="24" fillId="0" borderId="47" xfId="0" applyNumberFormat="1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177" fontId="24" fillId="0" borderId="1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wrapText="1"/>
    </xf>
    <xf numFmtId="0" fontId="25" fillId="0" borderId="0" xfId="52" applyNumberFormat="1" applyFont="1" applyFill="1" applyBorder="1" applyAlignment="1">
      <alignment horizontal="center"/>
    </xf>
    <xf numFmtId="49" fontId="28" fillId="0" borderId="48" xfId="54" applyNumberFormat="1" applyFont="1" applyFill="1" applyBorder="1" applyAlignment="1">
      <alignment horizontal="center" vertical="center"/>
    </xf>
    <xf numFmtId="49" fontId="28" fillId="0" borderId="49" xfId="54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34" fillId="0" borderId="0" xfId="52" applyFont="1" applyFill="1" applyBorder="1" applyAlignment="1">
      <alignment horizontal="center"/>
    </xf>
    <xf numFmtId="0" fontId="22" fillId="0" borderId="0" xfId="53" applyFont="1" applyFill="1" applyAlignment="1">
      <alignment horizontal="center"/>
    </xf>
    <xf numFmtId="0" fontId="15" fillId="0" borderId="0" xfId="52" applyFont="1" applyBorder="1" applyAlignment="1">
      <alignment horizontal="left" vertical="center"/>
    </xf>
    <xf numFmtId="0" fontId="15" fillId="0" borderId="0" xfId="52" applyFont="1" applyAlignment="1">
      <alignment horizontal="left" vertical="center"/>
    </xf>
    <xf numFmtId="0" fontId="36" fillId="0" borderId="30" xfId="52" applyFont="1" applyBorder="1" applyAlignment="1">
      <alignment horizontal="center" vertical="top"/>
    </xf>
    <xf numFmtId="0" fontId="25" fillId="0" borderId="50" xfId="52" applyFont="1" applyBorder="1" applyAlignment="1">
      <alignment horizontal="left" vertical="center"/>
    </xf>
    <xf numFmtId="0" fontId="32" fillId="0" borderId="51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33" fillId="0" borderId="51" xfId="52" applyFont="1" applyBorder="1" applyAlignment="1">
      <alignment horizontal="left" vertical="center"/>
    </xf>
    <xf numFmtId="0" fontId="33" fillId="0" borderId="31" xfId="52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3" fillId="0" borderId="42" xfId="52" applyFont="1" applyBorder="1" applyAlignment="1">
      <alignment horizontal="center" vertical="center"/>
    </xf>
    <xf numFmtId="0" fontId="25" fillId="0" borderId="31" xfId="52" applyFont="1" applyBorder="1" applyAlignment="1">
      <alignment horizontal="center" vertical="center"/>
    </xf>
    <xf numFmtId="0" fontId="25" fillId="0" borderId="32" xfId="52" applyFont="1" applyBorder="1" applyAlignment="1">
      <alignment horizontal="center" vertical="center"/>
    </xf>
    <xf numFmtId="0" fontId="25" fillId="0" borderId="42" xfId="52" applyFont="1" applyBorder="1" applyAlignment="1">
      <alignment horizontal="center" vertical="center"/>
    </xf>
    <xf numFmtId="0" fontId="33" fillId="0" borderId="20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14" fontId="32" fillId="0" borderId="21" xfId="52" applyNumberFormat="1" applyFont="1" applyBorder="1" applyAlignment="1">
      <alignment horizontal="center" vertical="center"/>
    </xf>
    <xf numFmtId="14" fontId="32" fillId="0" borderId="25" xfId="52" applyNumberFormat="1" applyFont="1" applyBorder="1" applyAlignment="1">
      <alignment horizontal="center" vertical="center"/>
    </xf>
    <xf numFmtId="0" fontId="33" fillId="0" borderId="20" xfId="52" applyFont="1" applyBorder="1" applyAlignment="1">
      <alignment vertical="center"/>
    </xf>
    <xf numFmtId="49" fontId="32" fillId="0" borderId="21" xfId="52" applyNumberFormat="1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32" fillId="0" borderId="22" xfId="52" applyFont="1" applyBorder="1" applyAlignment="1">
      <alignment horizontal="left" vertical="center"/>
    </xf>
    <xf numFmtId="0" fontId="32" fillId="0" borderId="23" xfId="52" applyFont="1" applyBorder="1" applyAlignment="1">
      <alignment horizontal="left" vertical="center"/>
    </xf>
    <xf numFmtId="0" fontId="15" fillId="0" borderId="21" xfId="52" applyFont="1" applyBorder="1" applyAlignment="1">
      <alignment vertical="center"/>
    </xf>
    <xf numFmtId="0" fontId="37" fillId="0" borderId="27" xfId="52" applyFont="1" applyBorder="1" applyAlignment="1">
      <alignment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3" fillId="0" borderId="27" xfId="52" applyFont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14" fontId="32" fillId="0" borderId="28" xfId="52" applyNumberFormat="1" applyFont="1" applyBorder="1" applyAlignment="1">
      <alignment horizontal="center" vertical="center"/>
    </xf>
    <xf numFmtId="14" fontId="32" fillId="0" borderId="29" xfId="52" applyNumberFormat="1" applyFont="1" applyBorder="1" applyAlignment="1">
      <alignment horizontal="center" vertical="center"/>
    </xf>
    <xf numFmtId="0" fontId="33" fillId="0" borderId="52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25" fillId="0" borderId="54" xfId="52" applyFont="1" applyBorder="1" applyAlignment="1">
      <alignment horizontal="left" vertical="center"/>
    </xf>
    <xf numFmtId="0" fontId="33" fillId="0" borderId="48" xfId="52" applyFont="1" applyBorder="1" applyAlignment="1">
      <alignment vertical="center"/>
    </xf>
    <xf numFmtId="0" fontId="15" fillId="0" borderId="24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0" fontId="15" fillId="0" borderId="24" xfId="52" applyFont="1" applyBorder="1" applyAlignment="1">
      <alignment vertical="center"/>
    </xf>
    <xf numFmtId="0" fontId="33" fillId="0" borderId="24" xfId="52" applyFont="1" applyBorder="1" applyAlignment="1">
      <alignment vertical="center"/>
    </xf>
    <xf numFmtId="0" fontId="15" fillId="0" borderId="21" xfId="52" applyFont="1" applyBorder="1" applyAlignment="1">
      <alignment horizontal="left" vertical="center"/>
    </xf>
    <xf numFmtId="0" fontId="33" fillId="0" borderId="48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3" fillId="0" borderId="24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33" fillId="0" borderId="20" xfId="52" applyFont="1" applyBorder="1" applyAlignment="1">
      <alignment horizontal="center" vertical="center"/>
    </xf>
    <xf numFmtId="0" fontId="32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15" fillId="0" borderId="21" xfId="52" applyFont="1" applyBorder="1" applyAlignment="1">
      <alignment horizontal="center" vertical="center"/>
    </xf>
    <xf numFmtId="0" fontId="33" fillId="0" borderId="39" xfId="52" applyFont="1" applyBorder="1" applyAlignment="1">
      <alignment horizontal="left" vertical="center" wrapText="1"/>
    </xf>
    <xf numFmtId="0" fontId="33" fillId="0" borderId="40" xfId="52" applyFont="1" applyBorder="1" applyAlignment="1">
      <alignment horizontal="left" vertical="center" wrapText="1"/>
    </xf>
    <xf numFmtId="0" fontId="33" fillId="0" borderId="48" xfId="52" applyFont="1" applyBorder="1" applyAlignment="1">
      <alignment horizontal="left" vertical="center"/>
    </xf>
    <xf numFmtId="0" fontId="33" fillId="0" borderId="55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8" fillId="0" borderId="56" xfId="52" applyFont="1" applyBorder="1" applyAlignment="1">
      <alignment horizontal="left" vertical="center" wrapText="1"/>
    </xf>
    <xf numFmtId="0" fontId="33" fillId="0" borderId="2" xfId="52" applyFont="1" applyBorder="1" applyAlignment="1">
      <alignment horizontal="center" vertical="center"/>
    </xf>
    <xf numFmtId="0" fontId="39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shrinkToFit="1"/>
    </xf>
    <xf numFmtId="9" fontId="32" fillId="0" borderId="2" xfId="52" applyNumberFormat="1" applyFont="1" applyBorder="1" applyAlignment="1">
      <alignment horizontal="center" vertical="center"/>
    </xf>
    <xf numFmtId="0" fontId="32" fillId="0" borderId="20" xfId="52" applyFont="1" applyBorder="1" applyAlignment="1">
      <alignment horizontal="left" vertical="center"/>
    </xf>
    <xf numFmtId="9" fontId="32" fillId="0" borderId="24" xfId="52" applyNumberFormat="1" applyFont="1" applyBorder="1" applyAlignment="1">
      <alignment horizontal="center" vertical="center"/>
    </xf>
    <xf numFmtId="9" fontId="32" fillId="0" borderId="21" xfId="52" applyNumberFormat="1" applyFont="1" applyBorder="1" applyAlignment="1">
      <alignment horizontal="center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32" fillId="0" borderId="38" xfId="52" applyNumberFormat="1" applyFont="1" applyBorder="1" applyAlignment="1">
      <alignment horizontal="left" vertical="center"/>
    </xf>
    <xf numFmtId="9" fontId="32" fillId="0" borderId="34" xfId="52" applyNumberFormat="1" applyFont="1" applyBorder="1" applyAlignment="1">
      <alignment horizontal="left" vertical="center"/>
    </xf>
    <xf numFmtId="9" fontId="32" fillId="0" borderId="39" xfId="52" applyNumberFormat="1" applyFont="1" applyBorder="1" applyAlignment="1">
      <alignment horizontal="left" vertical="center"/>
    </xf>
    <xf numFmtId="9" fontId="32" fillId="0" borderId="40" xfId="52" applyNumberFormat="1" applyFont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31" fillId="0" borderId="40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vertical="center"/>
    </xf>
    <xf numFmtId="0" fontId="32" fillId="0" borderId="59" xfId="52" applyFont="1" applyFill="1" applyBorder="1" applyAlignment="1">
      <alignment vertical="center"/>
    </xf>
    <xf numFmtId="0" fontId="32" fillId="0" borderId="36" xfId="52" applyFont="1" applyFill="1" applyBorder="1" applyAlignment="1">
      <alignment vertical="center"/>
    </xf>
    <xf numFmtId="0" fontId="32" fillId="0" borderId="35" xfId="52" applyFont="1" applyFill="1" applyBorder="1" applyAlignment="1">
      <alignment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25" fillId="0" borderId="50" xfId="52" applyFont="1" applyBorder="1" applyAlignment="1">
      <alignment vertical="center"/>
    </xf>
    <xf numFmtId="0" fontId="40" fillId="0" borderId="54" xfId="52" applyFont="1" applyBorder="1" applyAlignment="1">
      <alignment horizontal="center" vertical="center"/>
    </xf>
    <xf numFmtId="0" fontId="25" fillId="0" borderId="51" xfId="52" applyFont="1" applyBorder="1" applyAlignment="1">
      <alignment vertical="center"/>
    </xf>
    <xf numFmtId="0" fontId="32" fillId="0" borderId="60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58" fontId="15" fillId="0" borderId="51" xfId="52" applyNumberFormat="1" applyFont="1" applyBorder="1" applyAlignment="1">
      <alignment vertical="center"/>
    </xf>
    <xf numFmtId="0" fontId="25" fillId="0" borderId="37" xfId="52" applyFont="1" applyBorder="1" applyAlignment="1">
      <alignment horizontal="center" vertical="center"/>
    </xf>
    <xf numFmtId="0" fontId="32" fillId="0" borderId="52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15" fillId="0" borderId="51" xfId="52" applyFont="1" applyBorder="1" applyAlignment="1">
      <alignment horizontal="center" vertical="center"/>
    </xf>
    <xf numFmtId="0" fontId="15" fillId="0" borderId="61" xfId="52" applyFont="1" applyBorder="1" applyAlignment="1">
      <alignment horizontal="center" vertical="center"/>
    </xf>
    <xf numFmtId="0" fontId="32" fillId="0" borderId="28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25" fillId="0" borderId="63" xfId="52" applyFont="1" applyBorder="1" applyAlignment="1">
      <alignment horizontal="left" vertical="center"/>
    </xf>
    <xf numFmtId="0" fontId="32" fillId="0" borderId="49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4" xfId="52" applyFont="1" applyBorder="1" applyAlignment="1">
      <alignment horizontal="left" vertical="center" wrapText="1"/>
    </xf>
    <xf numFmtId="0" fontId="33" fillId="0" borderId="49" xfId="52" applyFont="1" applyBorder="1" applyAlignment="1">
      <alignment horizontal="left" vertical="center"/>
    </xf>
    <xf numFmtId="0" fontId="31" fillId="0" borderId="25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 wrapText="1"/>
    </xf>
    <xf numFmtId="0" fontId="41" fillId="0" borderId="25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9" fontId="32" fillId="0" borderId="43" xfId="52" applyNumberFormat="1" applyFont="1" applyBorder="1" applyAlignment="1">
      <alignment horizontal="left" vertical="center"/>
    </xf>
    <xf numFmtId="9" fontId="32" fillId="0" borderId="44" xfId="52" applyNumberFormat="1" applyFont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vertical="center"/>
    </xf>
    <xf numFmtId="0" fontId="32" fillId="0" borderId="23" xfId="52" applyFont="1" applyFill="1" applyBorder="1" applyAlignment="1">
      <alignment vertical="center"/>
    </xf>
    <xf numFmtId="0" fontId="32" fillId="0" borderId="2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left" vertical="center"/>
    </xf>
    <xf numFmtId="0" fontId="25" fillId="0" borderId="65" xfId="52" applyFont="1" applyBorder="1" applyAlignment="1">
      <alignment horizontal="center" vertical="center"/>
    </xf>
    <xf numFmtId="0" fontId="32" fillId="0" borderId="60" xfId="52" applyFont="1" applyBorder="1" applyAlignment="1">
      <alignment horizontal="center" vertical="center"/>
    </xf>
    <xf numFmtId="0" fontId="32" fillId="0" borderId="62" xfId="52" applyFont="1" applyBorder="1" applyAlignment="1">
      <alignment horizontal="center" vertical="center"/>
    </xf>
    <xf numFmtId="0" fontId="32" fillId="0" borderId="62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2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2" fillId="0" borderId="11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/>
    </xf>
    <xf numFmtId="0" fontId="43" fillId="0" borderId="13" xfId="0" applyFont="1" applyBorder="1"/>
    <xf numFmtId="0" fontId="0" fillId="0" borderId="13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315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07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79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7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7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69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6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470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8470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8470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8480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10795</xdr:rowOff>
    </xdr:from>
    <xdr:to>
      <xdr:col>8</xdr:col>
      <xdr:colOff>1047115</xdr:colOff>
      <xdr:row>4</xdr:row>
      <xdr:rowOff>20320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8505" y="591820"/>
          <a:ext cx="102425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7" customWidth="1"/>
    <col min="3" max="3" width="10.125" customWidth="1"/>
  </cols>
  <sheetData>
    <row r="1" ht="21" customHeight="1" spans="1:2">
      <c r="A1" s="368"/>
      <c r="B1" s="369" t="s">
        <v>0</v>
      </c>
    </row>
    <row r="2" spans="1:2">
      <c r="A2" s="10">
        <v>1</v>
      </c>
      <c r="B2" s="370" t="s">
        <v>1</v>
      </c>
    </row>
    <row r="3" spans="1:2">
      <c r="A3" s="10">
        <v>2</v>
      </c>
      <c r="B3" s="370" t="s">
        <v>2</v>
      </c>
    </row>
    <row r="4" spans="1:2">
      <c r="A4" s="10">
        <v>3</v>
      </c>
      <c r="B4" s="370" t="s">
        <v>3</v>
      </c>
    </row>
    <row r="5" spans="1:2">
      <c r="A5" s="10">
        <v>4</v>
      </c>
      <c r="B5" s="370" t="s">
        <v>4</v>
      </c>
    </row>
    <row r="6" spans="1:2">
      <c r="A6" s="10">
        <v>5</v>
      </c>
      <c r="B6" s="370" t="s">
        <v>5</v>
      </c>
    </row>
    <row r="7" spans="1:2">
      <c r="A7" s="10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ht="18.95" customHeight="1" spans="1:2">
      <c r="A9" s="368"/>
      <c r="B9" s="373" t="s">
        <v>8</v>
      </c>
    </row>
    <row r="10" ht="15.95" customHeight="1" spans="1:2">
      <c r="A10" s="10">
        <v>1</v>
      </c>
      <c r="B10" s="374" t="s">
        <v>9</v>
      </c>
    </row>
    <row r="11" spans="1:2">
      <c r="A11" s="10">
        <v>2</v>
      </c>
      <c r="B11" s="370" t="s">
        <v>10</v>
      </c>
    </row>
    <row r="12" spans="1:2">
      <c r="A12" s="10">
        <v>3</v>
      </c>
      <c r="B12" s="372" t="s">
        <v>11</v>
      </c>
    </row>
    <row r="13" spans="1:2">
      <c r="A13" s="10">
        <v>4</v>
      </c>
      <c r="B13" s="370" t="s">
        <v>12</v>
      </c>
    </row>
    <row r="14" spans="1:2">
      <c r="A14" s="10">
        <v>5</v>
      </c>
      <c r="B14" s="370" t="s">
        <v>13</v>
      </c>
    </row>
    <row r="15" spans="1:2">
      <c r="A15" s="10">
        <v>6</v>
      </c>
      <c r="B15" s="370" t="s">
        <v>14</v>
      </c>
    </row>
    <row r="16" spans="1:2">
      <c r="A16" s="10">
        <v>7</v>
      </c>
      <c r="B16" s="370" t="s">
        <v>15</v>
      </c>
    </row>
    <row r="17" spans="1:2">
      <c r="A17" s="10">
        <v>8</v>
      </c>
      <c r="B17" s="370" t="s">
        <v>16</v>
      </c>
    </row>
    <row r="18" spans="1:2">
      <c r="A18" s="10">
        <v>9</v>
      </c>
      <c r="B18" s="370" t="s">
        <v>17</v>
      </c>
    </row>
    <row r="19" spans="1:2">
      <c r="A19" s="10"/>
      <c r="B19" s="370"/>
    </row>
    <row r="20" ht="20.25" spans="1:2">
      <c r="A20" s="368"/>
      <c r="B20" s="369" t="s">
        <v>18</v>
      </c>
    </row>
    <row r="21" spans="1:2">
      <c r="A21" s="10">
        <v>1</v>
      </c>
      <c r="B21" s="375" t="s">
        <v>19</v>
      </c>
    </row>
    <row r="22" spans="1:2">
      <c r="A22" s="10">
        <v>2</v>
      </c>
      <c r="B22" s="370" t="s">
        <v>20</v>
      </c>
    </row>
    <row r="23" spans="1:2">
      <c r="A23" s="10">
        <v>3</v>
      </c>
      <c r="B23" s="370" t="s">
        <v>21</v>
      </c>
    </row>
    <row r="24" spans="1:2">
      <c r="A24" s="10">
        <v>4</v>
      </c>
      <c r="B24" s="370" t="s">
        <v>22</v>
      </c>
    </row>
    <row r="25" spans="1:2">
      <c r="A25" s="10">
        <v>5</v>
      </c>
      <c r="B25" s="370" t="s">
        <v>23</v>
      </c>
    </row>
    <row r="26" spans="1:2">
      <c r="A26" s="10">
        <v>6</v>
      </c>
      <c r="B26" s="370" t="s">
        <v>24</v>
      </c>
    </row>
    <row r="27" spans="1:2">
      <c r="A27" s="10">
        <v>7</v>
      </c>
      <c r="B27" s="370" t="s">
        <v>25</v>
      </c>
    </row>
    <row r="28" spans="1:2">
      <c r="A28" s="10"/>
      <c r="B28" s="370"/>
    </row>
    <row r="29" ht="20.25" spans="1:2">
      <c r="A29" s="368"/>
      <c r="B29" s="369" t="s">
        <v>26</v>
      </c>
    </row>
    <row r="30" spans="1:2">
      <c r="A30" s="10">
        <v>1</v>
      </c>
      <c r="B30" s="375" t="s">
        <v>27</v>
      </c>
    </row>
    <row r="31" spans="1:2">
      <c r="A31" s="10">
        <v>2</v>
      </c>
      <c r="B31" s="370" t="s">
        <v>28</v>
      </c>
    </row>
    <row r="32" spans="1:2">
      <c r="A32" s="10">
        <v>3</v>
      </c>
      <c r="B32" s="370" t="s">
        <v>29</v>
      </c>
    </row>
    <row r="33" ht="28.5" spans="1:2">
      <c r="A33" s="10">
        <v>4</v>
      </c>
      <c r="B33" s="370" t="s">
        <v>30</v>
      </c>
    </row>
    <row r="34" spans="1:2">
      <c r="A34" s="10">
        <v>5</v>
      </c>
      <c r="B34" s="370" t="s">
        <v>31</v>
      </c>
    </row>
    <row r="35" spans="1:2">
      <c r="A35" s="10">
        <v>6</v>
      </c>
      <c r="B35" s="370" t="s">
        <v>32</v>
      </c>
    </row>
    <row r="36" spans="1:2">
      <c r="A36" s="10">
        <v>7</v>
      </c>
      <c r="B36" s="370" t="s">
        <v>33</v>
      </c>
    </row>
    <row r="37" spans="1:2">
      <c r="A37" s="10"/>
      <c r="B37" s="370"/>
    </row>
    <row r="39" spans="1:2">
      <c r="A39" s="376" t="s">
        <v>34</v>
      </c>
      <c r="B39" s="3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328</v>
      </c>
      <c r="B2" s="31" t="s">
        <v>276</v>
      </c>
      <c r="C2" s="31" t="s">
        <v>277</v>
      </c>
      <c r="D2" s="31" t="s">
        <v>278</v>
      </c>
      <c r="E2" s="31" t="s">
        <v>279</v>
      </c>
      <c r="F2" s="31" t="s">
        <v>280</v>
      </c>
      <c r="G2" s="30" t="s">
        <v>329</v>
      </c>
      <c r="H2" s="30" t="s">
        <v>330</v>
      </c>
      <c r="I2" s="30" t="s">
        <v>331</v>
      </c>
      <c r="J2" s="30" t="s">
        <v>330</v>
      </c>
      <c r="K2" s="30" t="s">
        <v>332</v>
      </c>
      <c r="L2" s="30" t="s">
        <v>330</v>
      </c>
      <c r="M2" s="31" t="s">
        <v>316</v>
      </c>
      <c r="N2" s="31" t="s">
        <v>289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328</v>
      </c>
      <c r="B4" s="33" t="s">
        <v>333</v>
      </c>
      <c r="C4" s="33" t="s">
        <v>317</v>
      </c>
      <c r="D4" s="33" t="s">
        <v>278</v>
      </c>
      <c r="E4" s="31" t="s">
        <v>279</v>
      </c>
      <c r="F4" s="31" t="s">
        <v>280</v>
      </c>
      <c r="G4" s="30" t="s">
        <v>329</v>
      </c>
      <c r="H4" s="30" t="s">
        <v>330</v>
      </c>
      <c r="I4" s="30" t="s">
        <v>331</v>
      </c>
      <c r="J4" s="30" t="s">
        <v>330</v>
      </c>
      <c r="K4" s="30" t="s">
        <v>332</v>
      </c>
      <c r="L4" s="30" t="s">
        <v>330</v>
      </c>
      <c r="M4" s="31" t="s">
        <v>316</v>
      </c>
      <c r="N4" s="31" t="s">
        <v>289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334</v>
      </c>
      <c r="B11" s="14"/>
      <c r="C11" s="14"/>
      <c r="D11" s="15"/>
      <c r="E11" s="16"/>
      <c r="F11" s="34"/>
      <c r="G11" s="28"/>
      <c r="H11" s="34"/>
      <c r="I11" s="13" t="s">
        <v>335</v>
      </c>
      <c r="J11" s="14"/>
      <c r="K11" s="14"/>
      <c r="L11" s="14"/>
      <c r="M11" s="14"/>
      <c r="N11" s="21"/>
    </row>
    <row r="12" ht="16.5" spans="1:14">
      <c r="A12" s="17" t="s">
        <v>336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K8" sqref="K8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316</v>
      </c>
      <c r="L2" s="5" t="s">
        <v>289</v>
      </c>
    </row>
    <row r="3" ht="25" customHeight="1" spans="1:12">
      <c r="A3" s="10" t="s">
        <v>318</v>
      </c>
      <c r="B3" s="22" t="s">
        <v>292</v>
      </c>
      <c r="C3" s="22">
        <v>250308113</v>
      </c>
      <c r="D3" s="23" t="s">
        <v>291</v>
      </c>
      <c r="E3" s="24" t="s">
        <v>112</v>
      </c>
      <c r="F3" s="24" t="s">
        <v>63</v>
      </c>
      <c r="G3" s="9" t="s">
        <v>342</v>
      </c>
      <c r="H3" s="25" t="s">
        <v>343</v>
      </c>
      <c r="I3" s="29"/>
      <c r="J3" s="9"/>
      <c r="K3" s="24" t="s">
        <v>344</v>
      </c>
      <c r="L3" s="9" t="s">
        <v>306</v>
      </c>
    </row>
    <row r="4" ht="25" customHeight="1" spans="1:12">
      <c r="A4" s="10" t="s">
        <v>318</v>
      </c>
      <c r="B4" s="22" t="s">
        <v>292</v>
      </c>
      <c r="C4" s="22">
        <v>250308113</v>
      </c>
      <c r="D4" s="23" t="s">
        <v>291</v>
      </c>
      <c r="E4" s="24" t="s">
        <v>112</v>
      </c>
      <c r="F4" s="24" t="s">
        <v>63</v>
      </c>
      <c r="G4" s="9" t="s">
        <v>345</v>
      </c>
      <c r="H4" s="25" t="s">
        <v>343</v>
      </c>
      <c r="I4" s="29"/>
      <c r="J4" s="9"/>
      <c r="K4" s="24" t="s">
        <v>344</v>
      </c>
      <c r="L4" s="9" t="s">
        <v>306</v>
      </c>
    </row>
    <row r="5" ht="25" customHeight="1" spans="1:12">
      <c r="A5" s="10"/>
      <c r="B5" s="26"/>
      <c r="C5" s="27"/>
      <c r="D5" s="27"/>
      <c r="E5" s="27"/>
      <c r="F5" s="27"/>
      <c r="G5" s="9"/>
      <c r="H5" s="25"/>
      <c r="I5" s="9"/>
      <c r="J5" s="9"/>
      <c r="K5" s="9"/>
      <c r="L5" s="9"/>
    </row>
    <row r="6" ht="25" customHeight="1" spans="1:12">
      <c r="A6" s="10"/>
      <c r="B6" s="26"/>
      <c r="C6" s="27"/>
      <c r="D6" s="27"/>
      <c r="E6" s="27"/>
      <c r="F6" s="27"/>
      <c r="G6" s="9"/>
      <c r="H6" s="25"/>
      <c r="I6" s="10"/>
      <c r="J6" s="10"/>
      <c r="K6" s="10"/>
      <c r="L6" s="9"/>
    </row>
    <row r="7" ht="25" customHeight="1" spans="1:12">
      <c r="A7" s="10"/>
      <c r="B7" s="26"/>
      <c r="C7" s="27"/>
      <c r="D7" s="27"/>
      <c r="E7" s="27"/>
      <c r="F7" s="27"/>
      <c r="G7" s="9"/>
      <c r="H7" s="25"/>
      <c r="I7" s="10"/>
      <c r="J7" s="10"/>
      <c r="K7" s="10"/>
      <c r="L7" s="10"/>
    </row>
    <row r="8" ht="25" customHeight="1" spans="1:12">
      <c r="A8" s="10"/>
      <c r="B8" s="26"/>
      <c r="C8" s="27"/>
      <c r="D8" s="27"/>
      <c r="E8" s="27"/>
      <c r="F8" s="27"/>
      <c r="G8" s="9"/>
      <c r="H8" s="25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3" t="s">
        <v>346</v>
      </c>
      <c r="B10" s="14"/>
      <c r="C10" s="14"/>
      <c r="D10" s="14"/>
      <c r="E10" s="15"/>
      <c r="F10" s="16"/>
      <c r="G10" s="28"/>
      <c r="H10" s="13" t="s">
        <v>347</v>
      </c>
      <c r="I10" s="14"/>
      <c r="J10" s="14"/>
      <c r="K10" s="14"/>
      <c r="L10" s="21"/>
    </row>
    <row r="11" ht="36" customHeight="1" spans="1:12">
      <c r="A11" s="17" t="s">
        <v>348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317</v>
      </c>
      <c r="D2" s="5" t="s">
        <v>278</v>
      </c>
      <c r="E2" s="5" t="s">
        <v>279</v>
      </c>
      <c r="F2" s="4" t="s">
        <v>350</v>
      </c>
      <c r="G2" s="4" t="s">
        <v>298</v>
      </c>
      <c r="H2" s="6" t="s">
        <v>299</v>
      </c>
      <c r="I2" s="19" t="s">
        <v>301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302</v>
      </c>
      <c r="H3" s="8"/>
      <c r="I3" s="20"/>
    </row>
    <row r="4" spans="1:9">
      <c r="A4" s="9"/>
      <c r="B4" s="10"/>
      <c r="C4" s="9"/>
      <c r="D4" s="11"/>
      <c r="E4" s="12"/>
      <c r="F4" s="9"/>
      <c r="G4" s="9"/>
      <c r="H4" s="9"/>
      <c r="I4" s="9"/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352</v>
      </c>
      <c r="B12" s="14"/>
      <c r="C12" s="14"/>
      <c r="D12" s="15"/>
      <c r="E12" s="16"/>
      <c r="F12" s="13" t="s">
        <v>353</v>
      </c>
      <c r="G12" s="14"/>
      <c r="H12" s="15"/>
      <c r="I12" s="21"/>
    </row>
    <row r="13" ht="16.5" spans="1:9">
      <c r="A13" s="17" t="s">
        <v>354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M7" sqref="M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35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36</v>
      </c>
      <c r="E3" s="351"/>
      <c r="F3" s="352" t="s">
        <v>37</v>
      </c>
      <c r="G3" s="353"/>
      <c r="H3" s="350" t="s">
        <v>38</v>
      </c>
      <c r="I3" s="362"/>
    </row>
    <row r="4" ht="27.95" customHeight="1" spans="2:9">
      <c r="B4" s="348" t="s">
        <v>39</v>
      </c>
      <c r="C4" s="349" t="s">
        <v>40</v>
      </c>
      <c r="D4" s="349" t="s">
        <v>41</v>
      </c>
      <c r="E4" s="349" t="s">
        <v>42</v>
      </c>
      <c r="F4" s="354" t="s">
        <v>41</v>
      </c>
      <c r="G4" s="354" t="s">
        <v>42</v>
      </c>
      <c r="H4" s="349" t="s">
        <v>41</v>
      </c>
      <c r="I4" s="363" t="s">
        <v>42</v>
      </c>
    </row>
    <row r="5" ht="27.95" customHeight="1" spans="2:9">
      <c r="B5" s="355" t="s">
        <v>43</v>
      </c>
      <c r="C5" s="10">
        <v>13</v>
      </c>
      <c r="D5" s="10">
        <v>0</v>
      </c>
      <c r="E5" s="10">
        <v>1</v>
      </c>
      <c r="F5" s="356">
        <v>0</v>
      </c>
      <c r="G5" s="356">
        <v>1</v>
      </c>
      <c r="H5" s="10">
        <v>1</v>
      </c>
      <c r="I5" s="364">
        <v>2</v>
      </c>
    </row>
    <row r="6" ht="27.95" customHeight="1" spans="2:9">
      <c r="B6" s="355" t="s">
        <v>44</v>
      </c>
      <c r="C6" s="10">
        <v>20</v>
      </c>
      <c r="D6" s="10">
        <v>0</v>
      </c>
      <c r="E6" s="10">
        <v>1</v>
      </c>
      <c r="F6" s="356">
        <v>1</v>
      </c>
      <c r="G6" s="356">
        <v>2</v>
      </c>
      <c r="H6" s="10">
        <v>2</v>
      </c>
      <c r="I6" s="364">
        <v>3</v>
      </c>
    </row>
    <row r="7" ht="27.95" customHeight="1" spans="2:9">
      <c r="B7" s="355" t="s">
        <v>45</v>
      </c>
      <c r="C7" s="10">
        <v>32</v>
      </c>
      <c r="D7" s="10">
        <v>0</v>
      </c>
      <c r="E7" s="10">
        <v>1</v>
      </c>
      <c r="F7" s="356">
        <v>2</v>
      </c>
      <c r="G7" s="356">
        <v>3</v>
      </c>
      <c r="H7" s="10">
        <v>3</v>
      </c>
      <c r="I7" s="364">
        <v>4</v>
      </c>
    </row>
    <row r="8" ht="27.95" customHeight="1" spans="2:9">
      <c r="B8" s="355" t="s">
        <v>46</v>
      </c>
      <c r="C8" s="10">
        <v>50</v>
      </c>
      <c r="D8" s="10">
        <v>1</v>
      </c>
      <c r="E8" s="10">
        <v>2</v>
      </c>
      <c r="F8" s="356">
        <v>3</v>
      </c>
      <c r="G8" s="356">
        <v>4</v>
      </c>
      <c r="H8" s="10">
        <v>5</v>
      </c>
      <c r="I8" s="364">
        <v>6</v>
      </c>
    </row>
    <row r="9" ht="27.95" customHeight="1" spans="2:9">
      <c r="B9" s="355" t="s">
        <v>47</v>
      </c>
      <c r="C9" s="10">
        <v>80</v>
      </c>
      <c r="D9" s="10">
        <v>2</v>
      </c>
      <c r="E9" s="10">
        <v>3</v>
      </c>
      <c r="F9" s="356">
        <v>5</v>
      </c>
      <c r="G9" s="356">
        <v>6</v>
      </c>
      <c r="H9" s="10">
        <v>7</v>
      </c>
      <c r="I9" s="364">
        <v>8</v>
      </c>
    </row>
    <row r="10" ht="27.95" customHeight="1" spans="2:9">
      <c r="B10" s="355" t="s">
        <v>48</v>
      </c>
      <c r="C10" s="10">
        <v>125</v>
      </c>
      <c r="D10" s="10">
        <v>3</v>
      </c>
      <c r="E10" s="10">
        <v>4</v>
      </c>
      <c r="F10" s="356">
        <v>7</v>
      </c>
      <c r="G10" s="356">
        <v>8</v>
      </c>
      <c r="H10" s="10">
        <v>10</v>
      </c>
      <c r="I10" s="364">
        <v>11</v>
      </c>
    </row>
    <row r="11" ht="27.95" customHeight="1" spans="2:9">
      <c r="B11" s="355" t="s">
        <v>49</v>
      </c>
      <c r="C11" s="10">
        <v>200</v>
      </c>
      <c r="D11" s="10">
        <v>5</v>
      </c>
      <c r="E11" s="10">
        <v>6</v>
      </c>
      <c r="F11" s="356">
        <v>10</v>
      </c>
      <c r="G11" s="356">
        <v>11</v>
      </c>
      <c r="H11" s="10">
        <v>14</v>
      </c>
      <c r="I11" s="364">
        <v>15</v>
      </c>
    </row>
    <row r="12" ht="27.95" customHeight="1" spans="2:9">
      <c r="B12" s="357" t="s">
        <v>50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51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18" sqref="N18"/>
    </sheetView>
  </sheetViews>
  <sheetFormatPr defaultColWidth="10.375" defaultRowHeight="16.5" customHeight="1"/>
  <cols>
    <col min="1" max="1" width="11.125" style="225" customWidth="1"/>
    <col min="2" max="9" width="10.375" style="225"/>
    <col min="10" max="10" width="8.875" style="225" customWidth="1"/>
    <col min="11" max="11" width="12" style="225" customWidth="1"/>
    <col min="12" max="16384" width="10.375" style="225"/>
  </cols>
  <sheetData>
    <row r="1" ht="21" spans="1:11">
      <c r="A1" s="226" t="s">
        <v>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317" t="s">
        <v>58</v>
      </c>
      <c r="J2" s="317"/>
      <c r="K2" s="318"/>
    </row>
    <row r="3" ht="14.25" spans="1:11">
      <c r="A3" s="231" t="s">
        <v>59</v>
      </c>
      <c r="B3" s="232"/>
      <c r="C3" s="233"/>
      <c r="D3" s="234" t="s">
        <v>60</v>
      </c>
      <c r="E3" s="235"/>
      <c r="F3" s="235"/>
      <c r="G3" s="236"/>
      <c r="H3" s="234" t="s">
        <v>61</v>
      </c>
      <c r="I3" s="235"/>
      <c r="J3" s="235"/>
      <c r="K3" s="236"/>
    </row>
    <row r="4" ht="14.25" spans="1:11">
      <c r="A4" s="237" t="s">
        <v>62</v>
      </c>
      <c r="B4" s="238" t="s">
        <v>63</v>
      </c>
      <c r="C4" s="239"/>
      <c r="D4" s="237" t="s">
        <v>64</v>
      </c>
      <c r="E4" s="240"/>
      <c r="F4" s="241">
        <v>45767</v>
      </c>
      <c r="G4" s="242"/>
      <c r="H4" s="237" t="s">
        <v>65</v>
      </c>
      <c r="I4" s="240"/>
      <c r="J4" s="238" t="s">
        <v>66</v>
      </c>
      <c r="K4" s="239" t="s">
        <v>67</v>
      </c>
    </row>
    <row r="5" ht="14.25" spans="1:11">
      <c r="A5" s="243" t="s">
        <v>68</v>
      </c>
      <c r="B5" s="238" t="s">
        <v>69</v>
      </c>
      <c r="C5" s="239"/>
      <c r="D5" s="237" t="s">
        <v>70</v>
      </c>
      <c r="E5" s="240"/>
      <c r="F5" s="241">
        <v>45754</v>
      </c>
      <c r="G5" s="242"/>
      <c r="H5" s="237" t="s">
        <v>71</v>
      </c>
      <c r="I5" s="240"/>
      <c r="J5" s="238" t="s">
        <v>66</v>
      </c>
      <c r="K5" s="239" t="s">
        <v>67</v>
      </c>
    </row>
    <row r="6" ht="14.25" spans="1:11">
      <c r="A6" s="237" t="s">
        <v>72</v>
      </c>
      <c r="B6" s="244" t="s">
        <v>73</v>
      </c>
      <c r="C6" s="239">
        <v>7</v>
      </c>
      <c r="D6" s="243" t="s">
        <v>74</v>
      </c>
      <c r="E6" s="245"/>
      <c r="F6" s="241">
        <v>45757</v>
      </c>
      <c r="G6" s="242"/>
      <c r="H6" s="237" t="s">
        <v>75</v>
      </c>
      <c r="I6" s="240"/>
      <c r="J6" s="238" t="s">
        <v>66</v>
      </c>
      <c r="K6" s="239" t="s">
        <v>67</v>
      </c>
    </row>
    <row r="7" ht="14.25" spans="1:11">
      <c r="A7" s="237" t="s">
        <v>76</v>
      </c>
      <c r="B7" s="246">
        <v>500</v>
      </c>
      <c r="C7" s="247"/>
      <c r="D7" s="243" t="s">
        <v>77</v>
      </c>
      <c r="E7" s="248"/>
      <c r="F7" s="241">
        <v>45759</v>
      </c>
      <c r="G7" s="242"/>
      <c r="H7" s="237" t="s">
        <v>78</v>
      </c>
      <c r="I7" s="240"/>
      <c r="J7" s="238" t="s">
        <v>66</v>
      </c>
      <c r="K7" s="239" t="s">
        <v>67</v>
      </c>
    </row>
    <row r="8" ht="15" spans="1:11">
      <c r="A8" s="249" t="s">
        <v>79</v>
      </c>
      <c r="B8" s="250" t="s">
        <v>80</v>
      </c>
      <c r="C8" s="251"/>
      <c r="D8" s="252" t="s">
        <v>81</v>
      </c>
      <c r="E8" s="253"/>
      <c r="F8" s="254">
        <v>45762</v>
      </c>
      <c r="G8" s="255"/>
      <c r="H8" s="252" t="s">
        <v>82</v>
      </c>
      <c r="I8" s="253"/>
      <c r="J8" s="319" t="s">
        <v>66</v>
      </c>
      <c r="K8" s="320" t="s">
        <v>67</v>
      </c>
    </row>
    <row r="9" ht="15" spans="1:11">
      <c r="A9" s="256" t="s">
        <v>83</v>
      </c>
      <c r="B9" s="257"/>
      <c r="C9" s="257"/>
      <c r="D9" s="257"/>
      <c r="E9" s="257"/>
      <c r="F9" s="257"/>
      <c r="G9" s="257"/>
      <c r="H9" s="257"/>
      <c r="I9" s="257"/>
      <c r="J9" s="257"/>
      <c r="K9" s="321"/>
    </row>
    <row r="10" ht="15" spans="1:11">
      <c r="A10" s="258" t="s">
        <v>84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322"/>
    </row>
    <row r="11" ht="14.25" spans="1:11">
      <c r="A11" s="260" t="s">
        <v>85</v>
      </c>
      <c r="B11" s="261" t="s">
        <v>86</v>
      </c>
      <c r="C11" s="262" t="s">
        <v>87</v>
      </c>
      <c r="D11" s="263"/>
      <c r="E11" s="264" t="s">
        <v>88</v>
      </c>
      <c r="F11" s="261" t="s">
        <v>86</v>
      </c>
      <c r="G11" s="262" t="s">
        <v>87</v>
      </c>
      <c r="H11" s="262" t="s">
        <v>89</v>
      </c>
      <c r="I11" s="264" t="s">
        <v>90</v>
      </c>
      <c r="J11" s="261" t="s">
        <v>86</v>
      </c>
      <c r="K11" s="323" t="s">
        <v>87</v>
      </c>
    </row>
    <row r="12" ht="14.25" spans="1:11">
      <c r="A12" s="243" t="s">
        <v>91</v>
      </c>
      <c r="B12" s="265" t="s">
        <v>86</v>
      </c>
      <c r="C12" s="238" t="s">
        <v>87</v>
      </c>
      <c r="D12" s="248"/>
      <c r="E12" s="245" t="s">
        <v>92</v>
      </c>
      <c r="F12" s="265" t="s">
        <v>86</v>
      </c>
      <c r="G12" s="238" t="s">
        <v>87</v>
      </c>
      <c r="H12" s="238" t="s">
        <v>89</v>
      </c>
      <c r="I12" s="245" t="s">
        <v>93</v>
      </c>
      <c r="J12" s="265" t="s">
        <v>86</v>
      </c>
      <c r="K12" s="239" t="s">
        <v>87</v>
      </c>
    </row>
    <row r="13" ht="14.25" spans="1:11">
      <c r="A13" s="243" t="s">
        <v>94</v>
      </c>
      <c r="B13" s="265" t="s">
        <v>86</v>
      </c>
      <c r="C13" s="238" t="s">
        <v>87</v>
      </c>
      <c r="D13" s="248"/>
      <c r="E13" s="245" t="s">
        <v>95</v>
      </c>
      <c r="F13" s="238" t="s">
        <v>96</v>
      </c>
      <c r="G13" s="238" t="s">
        <v>97</v>
      </c>
      <c r="H13" s="238" t="s">
        <v>89</v>
      </c>
      <c r="I13" s="245" t="s">
        <v>98</v>
      </c>
      <c r="J13" s="265" t="s">
        <v>86</v>
      </c>
      <c r="K13" s="239" t="s">
        <v>87</v>
      </c>
    </row>
    <row r="14" ht="15" spans="1:11">
      <c r="A14" s="252" t="s">
        <v>99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24"/>
    </row>
    <row r="15" ht="15" spans="1:11">
      <c r="A15" s="258" t="s">
        <v>100</v>
      </c>
      <c r="B15" s="259"/>
      <c r="C15" s="259"/>
      <c r="D15" s="259"/>
      <c r="E15" s="259"/>
      <c r="F15" s="259"/>
      <c r="G15" s="259"/>
      <c r="H15" s="259"/>
      <c r="I15" s="259"/>
      <c r="J15" s="259"/>
      <c r="K15" s="322"/>
    </row>
    <row r="16" ht="14.25" spans="1:11">
      <c r="A16" s="266" t="s">
        <v>101</v>
      </c>
      <c r="B16" s="262" t="s">
        <v>96</v>
      </c>
      <c r="C16" s="262" t="s">
        <v>97</v>
      </c>
      <c r="D16" s="267"/>
      <c r="E16" s="268" t="s">
        <v>102</v>
      </c>
      <c r="F16" s="262" t="s">
        <v>96</v>
      </c>
      <c r="G16" s="262" t="s">
        <v>97</v>
      </c>
      <c r="H16" s="269"/>
      <c r="I16" s="268" t="s">
        <v>103</v>
      </c>
      <c r="J16" s="262" t="s">
        <v>96</v>
      </c>
      <c r="K16" s="323" t="s">
        <v>97</v>
      </c>
    </row>
    <row r="17" customHeight="1" spans="1:22">
      <c r="A17" s="270" t="s">
        <v>104</v>
      </c>
      <c r="B17" s="238" t="s">
        <v>96</v>
      </c>
      <c r="C17" s="238" t="s">
        <v>97</v>
      </c>
      <c r="D17" s="271"/>
      <c r="E17" s="272" t="s">
        <v>105</v>
      </c>
      <c r="F17" s="238" t="s">
        <v>96</v>
      </c>
      <c r="G17" s="238" t="s">
        <v>97</v>
      </c>
      <c r="H17" s="273"/>
      <c r="I17" s="272" t="s">
        <v>106</v>
      </c>
      <c r="J17" s="238" t="s">
        <v>96</v>
      </c>
      <c r="K17" s="239" t="s">
        <v>97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74" t="s">
        <v>107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26"/>
    </row>
    <row r="19" s="224" customFormat="1" ht="18" customHeight="1" spans="1:11">
      <c r="A19" s="258" t="s">
        <v>108</v>
      </c>
      <c r="B19" s="259"/>
      <c r="C19" s="259"/>
      <c r="D19" s="259"/>
      <c r="E19" s="259"/>
      <c r="F19" s="259"/>
      <c r="G19" s="259"/>
      <c r="H19" s="259"/>
      <c r="I19" s="259"/>
      <c r="J19" s="259"/>
      <c r="K19" s="322"/>
    </row>
    <row r="20" customHeight="1" spans="1:11">
      <c r="A20" s="276" t="s">
        <v>109</v>
      </c>
      <c r="B20" s="277"/>
      <c r="C20" s="278"/>
      <c r="D20" s="278"/>
      <c r="E20" s="278"/>
      <c r="F20" s="278"/>
      <c r="G20" s="278"/>
      <c r="H20" s="278"/>
      <c r="I20" s="278"/>
      <c r="J20" s="278"/>
      <c r="K20" s="327"/>
    </row>
    <row r="21" ht="21.75" customHeight="1" spans="1:11">
      <c r="A21" s="279" t="s">
        <v>110</v>
      </c>
      <c r="B21" s="280"/>
      <c r="C21" s="281">
        <v>120</v>
      </c>
      <c r="D21" s="281">
        <v>130</v>
      </c>
      <c r="E21" s="281">
        <v>140</v>
      </c>
      <c r="F21" s="281">
        <v>150</v>
      </c>
      <c r="G21" s="281">
        <v>160</v>
      </c>
      <c r="H21" s="281">
        <v>170</v>
      </c>
      <c r="I21" s="281">
        <v>180</v>
      </c>
      <c r="J21" s="272"/>
      <c r="K21" s="328" t="s">
        <v>111</v>
      </c>
    </row>
    <row r="22" ht="23" customHeight="1" spans="1:11">
      <c r="A22" s="282" t="s">
        <v>112</v>
      </c>
      <c r="B22" s="283"/>
      <c r="C22" s="12" t="s">
        <v>96</v>
      </c>
      <c r="D22" s="12" t="s">
        <v>96</v>
      </c>
      <c r="E22" s="12" t="s">
        <v>96</v>
      </c>
      <c r="F22" s="12" t="s">
        <v>96</v>
      </c>
      <c r="G22" s="12" t="s">
        <v>96</v>
      </c>
      <c r="H22" s="12" t="s">
        <v>96</v>
      </c>
      <c r="I22" s="12" t="s">
        <v>96</v>
      </c>
      <c r="J22" s="286"/>
      <c r="K22" s="329"/>
    </row>
    <row r="23" ht="23" customHeight="1" spans="1:11">
      <c r="A23" s="282"/>
      <c r="B23" s="283"/>
      <c r="C23" s="12"/>
      <c r="D23" s="12"/>
      <c r="E23" s="12"/>
      <c r="F23" s="12"/>
      <c r="G23" s="12"/>
      <c r="H23" s="12"/>
      <c r="I23" s="286"/>
      <c r="J23" s="286"/>
      <c r="K23" s="330"/>
    </row>
    <row r="24" ht="23" customHeight="1" spans="1:11">
      <c r="A24" s="282"/>
      <c r="B24" s="283"/>
      <c r="C24" s="12"/>
      <c r="D24" s="12"/>
      <c r="E24" s="12"/>
      <c r="F24" s="12"/>
      <c r="G24" s="12"/>
      <c r="H24" s="12"/>
      <c r="I24" s="286"/>
      <c r="J24" s="286"/>
      <c r="K24" s="330"/>
    </row>
    <row r="25" ht="23" customHeight="1" spans="1:11">
      <c r="A25" s="284"/>
      <c r="B25" s="285"/>
      <c r="C25" s="286"/>
      <c r="D25" s="286"/>
      <c r="E25" s="286"/>
      <c r="F25" s="286"/>
      <c r="G25" s="286"/>
      <c r="H25" s="286"/>
      <c r="I25" s="286"/>
      <c r="J25" s="286"/>
      <c r="K25" s="331"/>
    </row>
    <row r="26" ht="23" customHeight="1" spans="1:11">
      <c r="A26" s="284"/>
      <c r="B26" s="286"/>
      <c r="C26" s="286"/>
      <c r="D26" s="286"/>
      <c r="E26" s="286"/>
      <c r="F26" s="286"/>
      <c r="G26" s="286"/>
      <c r="H26" s="286"/>
      <c r="I26" s="286"/>
      <c r="J26" s="286"/>
      <c r="K26" s="331"/>
    </row>
    <row r="27" ht="23" customHeight="1" spans="1:11">
      <c r="A27" s="284"/>
      <c r="B27" s="286"/>
      <c r="C27" s="286"/>
      <c r="D27" s="286"/>
      <c r="E27" s="286"/>
      <c r="F27" s="286"/>
      <c r="G27" s="286"/>
      <c r="H27" s="286"/>
      <c r="I27" s="286"/>
      <c r="J27" s="286"/>
      <c r="K27" s="331"/>
    </row>
    <row r="28" ht="23" customHeight="1" spans="1:11">
      <c r="A28" s="284"/>
      <c r="B28" s="286"/>
      <c r="C28" s="286"/>
      <c r="D28" s="286"/>
      <c r="E28" s="286"/>
      <c r="F28" s="286"/>
      <c r="G28" s="286"/>
      <c r="H28" s="286"/>
      <c r="I28" s="286"/>
      <c r="J28" s="286"/>
      <c r="K28" s="331"/>
    </row>
    <row r="29" ht="18" customHeight="1" spans="1:11">
      <c r="A29" s="287" t="s">
        <v>113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32"/>
    </row>
    <row r="30" ht="18.75" customHeight="1" spans="1:11">
      <c r="A30" s="289" t="s">
        <v>114</v>
      </c>
      <c r="B30" s="290"/>
      <c r="C30" s="290"/>
      <c r="D30" s="290"/>
      <c r="E30" s="290"/>
      <c r="F30" s="290"/>
      <c r="G30" s="290"/>
      <c r="H30" s="290"/>
      <c r="I30" s="290"/>
      <c r="J30" s="290"/>
      <c r="K30" s="333"/>
    </row>
    <row r="31" ht="18.75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34"/>
    </row>
    <row r="32" ht="18" customHeight="1" spans="1:11">
      <c r="A32" s="287" t="s">
        <v>115</v>
      </c>
      <c r="B32" s="288"/>
      <c r="C32" s="288"/>
      <c r="D32" s="288"/>
      <c r="E32" s="288"/>
      <c r="F32" s="288"/>
      <c r="G32" s="288"/>
      <c r="H32" s="288"/>
      <c r="I32" s="288"/>
      <c r="J32" s="288"/>
      <c r="K32" s="332"/>
    </row>
    <row r="33" ht="14.25" spans="1:11">
      <c r="A33" s="293" t="s">
        <v>116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35"/>
    </row>
    <row r="34" ht="15" spans="1:11">
      <c r="A34" s="129" t="s">
        <v>117</v>
      </c>
      <c r="B34" s="130"/>
      <c r="C34" s="238" t="s">
        <v>66</v>
      </c>
      <c r="D34" s="238" t="s">
        <v>67</v>
      </c>
      <c r="E34" s="295" t="s">
        <v>118</v>
      </c>
      <c r="F34" s="296"/>
      <c r="G34" s="296"/>
      <c r="H34" s="296"/>
      <c r="I34" s="296"/>
      <c r="J34" s="296"/>
      <c r="K34" s="336"/>
    </row>
    <row r="35" ht="15" spans="1:11">
      <c r="A35" s="297" t="s">
        <v>119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21" customHeight="1" spans="1:11">
      <c r="A36" s="298" t="s">
        <v>120</v>
      </c>
      <c r="B36" s="299"/>
      <c r="C36" s="299"/>
      <c r="D36" s="299"/>
      <c r="E36" s="299"/>
      <c r="F36" s="299"/>
      <c r="G36" s="299"/>
      <c r="H36" s="299"/>
      <c r="I36" s="299"/>
      <c r="J36" s="299">
        <v>1</v>
      </c>
      <c r="K36" s="337"/>
    </row>
    <row r="37" ht="21" customHeight="1" spans="1:11">
      <c r="A37" s="300" t="s">
        <v>121</v>
      </c>
      <c r="B37" s="301"/>
      <c r="C37" s="301"/>
      <c r="D37" s="301"/>
      <c r="E37" s="301"/>
      <c r="F37" s="301"/>
      <c r="G37" s="301"/>
      <c r="H37" s="301"/>
      <c r="I37" s="301"/>
      <c r="J37" s="299">
        <v>1</v>
      </c>
      <c r="K37" s="338"/>
    </row>
    <row r="38" ht="21" customHeight="1" spans="1:11">
      <c r="A38" s="300" t="s">
        <v>122</v>
      </c>
      <c r="B38" s="301"/>
      <c r="C38" s="301"/>
      <c r="D38" s="301"/>
      <c r="E38" s="301"/>
      <c r="F38" s="301"/>
      <c r="G38" s="301"/>
      <c r="H38" s="301"/>
      <c r="I38" s="301"/>
      <c r="J38" s="299">
        <v>1</v>
      </c>
      <c r="K38" s="338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299"/>
      <c r="K39" s="338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299"/>
      <c r="K40" s="338"/>
    </row>
    <row r="41" ht="21" customHeight="1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39"/>
    </row>
    <row r="42" ht="21" customHeight="1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39"/>
    </row>
    <row r="43" ht="15" spans="1:11">
      <c r="A43" s="304" t="s">
        <v>123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40"/>
    </row>
    <row r="44" ht="15" spans="1:11">
      <c r="A44" s="258" t="s">
        <v>124</v>
      </c>
      <c r="B44" s="259"/>
      <c r="C44" s="259"/>
      <c r="D44" s="259"/>
      <c r="E44" s="259"/>
      <c r="F44" s="259"/>
      <c r="G44" s="259"/>
      <c r="H44" s="259"/>
      <c r="I44" s="259"/>
      <c r="J44" s="259"/>
      <c r="K44" s="322"/>
    </row>
    <row r="45" ht="14.25" spans="1:11">
      <c r="A45" s="266" t="s">
        <v>125</v>
      </c>
      <c r="B45" s="262" t="s">
        <v>96</v>
      </c>
      <c r="C45" s="262" t="s">
        <v>97</v>
      </c>
      <c r="D45" s="262" t="s">
        <v>89</v>
      </c>
      <c r="E45" s="268" t="s">
        <v>126</v>
      </c>
      <c r="F45" s="262" t="s">
        <v>96</v>
      </c>
      <c r="G45" s="262" t="s">
        <v>97</v>
      </c>
      <c r="H45" s="262" t="s">
        <v>89</v>
      </c>
      <c r="I45" s="268" t="s">
        <v>127</v>
      </c>
      <c r="J45" s="262" t="s">
        <v>96</v>
      </c>
      <c r="K45" s="323" t="s">
        <v>97</v>
      </c>
    </row>
    <row r="46" ht="14.25" spans="1:11">
      <c r="A46" s="270" t="s">
        <v>88</v>
      </c>
      <c r="B46" s="238" t="s">
        <v>96</v>
      </c>
      <c r="C46" s="238" t="s">
        <v>97</v>
      </c>
      <c r="D46" s="238" t="s">
        <v>89</v>
      </c>
      <c r="E46" s="272" t="s">
        <v>95</v>
      </c>
      <c r="F46" s="238" t="s">
        <v>96</v>
      </c>
      <c r="G46" s="238" t="s">
        <v>97</v>
      </c>
      <c r="H46" s="238" t="s">
        <v>89</v>
      </c>
      <c r="I46" s="272" t="s">
        <v>106</v>
      </c>
      <c r="J46" s="238" t="s">
        <v>96</v>
      </c>
      <c r="K46" s="239" t="s">
        <v>97</v>
      </c>
    </row>
    <row r="47" ht="15" spans="1:11">
      <c r="A47" s="252" t="s">
        <v>99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24"/>
    </row>
    <row r="48" ht="15" spans="1:11">
      <c r="A48" s="297" t="s">
        <v>128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41"/>
    </row>
    <row r="50" ht="15" spans="1:11">
      <c r="A50" s="308" t="s">
        <v>129</v>
      </c>
      <c r="B50" s="309" t="s">
        <v>130</v>
      </c>
      <c r="C50" s="309"/>
      <c r="D50" s="310" t="s">
        <v>131</v>
      </c>
      <c r="E50" s="311" t="s">
        <v>132</v>
      </c>
      <c r="F50" s="312" t="s">
        <v>133</v>
      </c>
      <c r="G50" s="313">
        <v>45754</v>
      </c>
      <c r="H50" s="314" t="s">
        <v>134</v>
      </c>
      <c r="I50" s="342"/>
      <c r="J50" s="343" t="s">
        <v>135</v>
      </c>
      <c r="K50" s="344"/>
    </row>
    <row r="51" ht="15" spans="1:11">
      <c r="A51" s="297" t="s">
        <v>136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5" spans="1:11">
      <c r="A52" s="315" t="s">
        <v>137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45"/>
    </row>
    <row r="53" ht="15" spans="1:11">
      <c r="A53" s="308" t="s">
        <v>129</v>
      </c>
      <c r="B53" s="309" t="s">
        <v>130</v>
      </c>
      <c r="C53" s="309"/>
      <c r="D53" s="310" t="s">
        <v>131</v>
      </c>
      <c r="E53" s="311" t="s">
        <v>132</v>
      </c>
      <c r="F53" s="312" t="s">
        <v>133</v>
      </c>
      <c r="G53" s="313">
        <v>45754</v>
      </c>
      <c r="H53" s="314" t="s">
        <v>134</v>
      </c>
      <c r="I53" s="342"/>
      <c r="J53" s="343" t="s">
        <v>135</v>
      </c>
      <c r="K53" s="34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8"/>
  <sheetViews>
    <sheetView workbookViewId="0">
      <selection activeCell="J11" sqref="J11"/>
    </sheetView>
  </sheetViews>
  <sheetFormatPr defaultColWidth="9" defaultRowHeight="14.25"/>
  <cols>
    <col min="1" max="1" width="19.875" style="56" customWidth="1"/>
    <col min="2" max="2" width="9.75" style="56" customWidth="1"/>
    <col min="3" max="3" width="9.75" style="58" customWidth="1"/>
    <col min="4" max="8" width="9.75" style="56" customWidth="1"/>
    <col min="9" max="9" width="4.125" style="191" customWidth="1"/>
    <col min="10" max="10" width="10.75" style="56" customWidth="1"/>
    <col min="11" max="11" width="9.75" style="56" customWidth="1"/>
    <col min="12" max="12" width="9.75" style="192" customWidth="1"/>
    <col min="13" max="13" width="9.75" style="56" customWidth="1"/>
    <col min="14" max="14" width="9.75" style="192" customWidth="1"/>
    <col min="15" max="15" width="9.75" style="56" customWidth="1"/>
    <col min="16" max="16" width="9.75" style="59" customWidth="1"/>
    <col min="17" max="254" width="9" style="56"/>
    <col min="255" max="16378" width="9" style="60"/>
  </cols>
  <sheetData>
    <row r="1" s="56" customFormat="1" ht="29" customHeight="1" spans="1:257">
      <c r="A1" s="61" t="s">
        <v>138</v>
      </c>
      <c r="B1" s="62"/>
      <c r="C1" s="63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9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s="56" customFormat="1" ht="20" customHeight="1" spans="1:257">
      <c r="A2" s="64" t="s">
        <v>62</v>
      </c>
      <c r="B2" s="65" t="s">
        <v>63</v>
      </c>
      <c r="C2" s="66"/>
      <c r="D2" s="67" t="s">
        <v>69</v>
      </c>
      <c r="E2" s="67"/>
      <c r="F2" s="67"/>
      <c r="G2" s="67"/>
      <c r="H2" s="68"/>
      <c r="I2" s="205"/>
      <c r="J2" s="64" t="s">
        <v>57</v>
      </c>
      <c r="K2" s="93" t="s">
        <v>58</v>
      </c>
      <c r="L2" s="93"/>
      <c r="M2" s="93"/>
      <c r="N2" s="93"/>
      <c r="O2" s="206"/>
      <c r="P2" s="94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</row>
    <row r="3" s="56" customFormat="1" ht="17.25" spans="1:257">
      <c r="A3" s="69" t="s">
        <v>139</v>
      </c>
      <c r="B3" s="70" t="s">
        <v>140</v>
      </c>
      <c r="C3" s="71"/>
      <c r="D3" s="70"/>
      <c r="E3" s="70"/>
      <c r="F3" s="70"/>
      <c r="G3" s="70"/>
      <c r="H3" s="72"/>
      <c r="I3" s="207"/>
      <c r="J3" s="208" t="s">
        <v>141</v>
      </c>
      <c r="K3" s="209"/>
      <c r="L3" s="209"/>
      <c r="M3" s="209"/>
      <c r="N3" s="209"/>
      <c r="O3" s="210"/>
      <c r="P3" s="97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s="56" customFormat="1" ht="16.5" spans="1:257">
      <c r="A4" s="69"/>
      <c r="B4" s="73"/>
      <c r="C4" s="73"/>
      <c r="D4" s="73"/>
      <c r="E4" s="73"/>
      <c r="F4" s="73"/>
      <c r="G4" s="73"/>
      <c r="H4" s="72"/>
      <c r="I4" s="207"/>
      <c r="J4" s="211"/>
      <c r="K4" s="212"/>
      <c r="L4" s="212">
        <v>130</v>
      </c>
      <c r="M4" s="212">
        <v>130</v>
      </c>
      <c r="N4" s="212"/>
      <c r="O4" s="212" t="s">
        <v>142</v>
      </c>
      <c r="P4" s="213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s="56" customFormat="1" ht="39" customHeight="1" spans="1:257">
      <c r="A5" s="69"/>
      <c r="B5" s="74" t="s">
        <v>143</v>
      </c>
      <c r="C5" s="74" t="s">
        <v>144</v>
      </c>
      <c r="D5" s="74" t="s">
        <v>145</v>
      </c>
      <c r="E5" s="74" t="s">
        <v>146</v>
      </c>
      <c r="F5" s="74" t="s">
        <v>147</v>
      </c>
      <c r="G5" s="74" t="s">
        <v>148</v>
      </c>
      <c r="H5" s="75" t="s">
        <v>149</v>
      </c>
      <c r="I5" s="214"/>
      <c r="J5" s="215"/>
      <c r="K5" s="73"/>
      <c r="L5" s="216" t="s">
        <v>150</v>
      </c>
      <c r="M5" s="216" t="s">
        <v>151</v>
      </c>
      <c r="N5" s="73"/>
      <c r="O5" s="73" t="s">
        <v>112</v>
      </c>
      <c r="P5" s="72"/>
      <c r="Q5" s="60"/>
      <c r="R5" s="60"/>
      <c r="Y5" s="73" t="s">
        <v>152</v>
      </c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s="56" customFormat="1" ht="24" customHeight="1" spans="1:257">
      <c r="A6" s="193" t="s">
        <v>153</v>
      </c>
      <c r="B6" s="194">
        <f t="shared" ref="B6:B8" si="0">C6-4</f>
        <v>43</v>
      </c>
      <c r="C6" s="194">
        <v>47</v>
      </c>
      <c r="D6" s="194">
        <f t="shared" ref="D6:H6" si="1">C6+4</f>
        <v>51</v>
      </c>
      <c r="E6" s="194">
        <f t="shared" si="1"/>
        <v>55</v>
      </c>
      <c r="F6" s="194">
        <f t="shared" si="1"/>
        <v>59</v>
      </c>
      <c r="G6" s="194">
        <f t="shared" si="1"/>
        <v>63</v>
      </c>
      <c r="H6" s="195">
        <f t="shared" si="1"/>
        <v>67</v>
      </c>
      <c r="I6" s="217"/>
      <c r="J6" s="218"/>
      <c r="K6" s="104"/>
      <c r="L6" s="99" t="s">
        <v>154</v>
      </c>
      <c r="M6" s="104" t="s">
        <v>155</v>
      </c>
      <c r="N6" s="104"/>
      <c r="O6" s="104" t="s">
        <v>156</v>
      </c>
      <c r="P6" s="219"/>
      <c r="Q6" s="60"/>
      <c r="R6" s="60"/>
      <c r="Y6" s="73" t="s">
        <v>157</v>
      </c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</row>
    <row r="7" s="56" customFormat="1" ht="24" customHeight="1" spans="1:257">
      <c r="A7" s="193" t="s">
        <v>158</v>
      </c>
      <c r="B7" s="194">
        <f t="shared" si="0"/>
        <v>74</v>
      </c>
      <c r="C7" s="194">
        <v>78</v>
      </c>
      <c r="D7" s="194">
        <f>C7+4</f>
        <v>82</v>
      </c>
      <c r="E7" s="194">
        <f t="shared" ref="E7:H7" si="2">D7+6</f>
        <v>88</v>
      </c>
      <c r="F7" s="194">
        <f t="shared" si="2"/>
        <v>94</v>
      </c>
      <c r="G7" s="194">
        <f t="shared" si="2"/>
        <v>100</v>
      </c>
      <c r="H7" s="195">
        <f t="shared" si="2"/>
        <v>106</v>
      </c>
      <c r="I7" s="217"/>
      <c r="J7" s="98"/>
      <c r="K7" s="99"/>
      <c r="L7" s="99" t="s">
        <v>159</v>
      </c>
      <c r="M7" s="104" t="s">
        <v>160</v>
      </c>
      <c r="N7" s="99"/>
      <c r="O7" s="99" t="s">
        <v>160</v>
      </c>
      <c r="P7" s="10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s="56" customFormat="1" ht="24" customHeight="1" spans="1:257">
      <c r="A8" s="193" t="s">
        <v>161</v>
      </c>
      <c r="B8" s="194">
        <f t="shared" si="0"/>
        <v>74</v>
      </c>
      <c r="C8" s="194">
        <v>78</v>
      </c>
      <c r="D8" s="194">
        <f>C8+4</f>
        <v>82</v>
      </c>
      <c r="E8" s="194">
        <f t="shared" ref="E8:H8" si="3">D8+6</f>
        <v>88</v>
      </c>
      <c r="F8" s="194">
        <f t="shared" si="3"/>
        <v>94</v>
      </c>
      <c r="G8" s="194">
        <f t="shared" si="3"/>
        <v>100</v>
      </c>
      <c r="H8" s="195">
        <f t="shared" si="3"/>
        <v>106</v>
      </c>
      <c r="I8" s="217"/>
      <c r="J8" s="98"/>
      <c r="K8" s="99"/>
      <c r="L8" s="99" t="s">
        <v>162</v>
      </c>
      <c r="M8" s="104" t="s">
        <v>160</v>
      </c>
      <c r="N8" s="99"/>
      <c r="O8" s="99" t="s">
        <v>155</v>
      </c>
      <c r="P8" s="10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</row>
    <row r="9" s="56" customFormat="1" ht="24" customHeight="1" spans="1:257">
      <c r="A9" s="193" t="s">
        <v>163</v>
      </c>
      <c r="B9" s="194">
        <f>C9-1.5</f>
        <v>30.5</v>
      </c>
      <c r="C9" s="194">
        <v>32</v>
      </c>
      <c r="D9" s="194">
        <f t="shared" ref="D9:H9" si="4">C9+2.2</f>
        <v>34.2</v>
      </c>
      <c r="E9" s="194">
        <f t="shared" si="4"/>
        <v>36.4</v>
      </c>
      <c r="F9" s="194">
        <f t="shared" si="4"/>
        <v>38.6</v>
      </c>
      <c r="G9" s="194">
        <f t="shared" si="4"/>
        <v>40.8</v>
      </c>
      <c r="H9" s="195">
        <f t="shared" si="4"/>
        <v>43</v>
      </c>
      <c r="I9" s="217"/>
      <c r="J9" s="98"/>
      <c r="K9" s="99"/>
      <c r="L9" s="99" t="s">
        <v>164</v>
      </c>
      <c r="M9" s="99" t="s">
        <v>160</v>
      </c>
      <c r="N9" s="99"/>
      <c r="O9" s="99" t="s">
        <v>165</v>
      </c>
      <c r="P9" s="10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</row>
    <row r="10" s="56" customFormat="1" ht="24" customHeight="1" spans="1:257">
      <c r="A10" s="193" t="s">
        <v>166</v>
      </c>
      <c r="B10" s="194">
        <f t="shared" ref="B10:B12" si="5">C10-1</f>
        <v>38</v>
      </c>
      <c r="C10" s="194">
        <v>39</v>
      </c>
      <c r="D10" s="194">
        <f t="shared" ref="D10:D12" si="6">C10+1</f>
        <v>40</v>
      </c>
      <c r="E10" s="194">
        <f t="shared" ref="E10:H10" si="7">D10+1.5</f>
        <v>41.5</v>
      </c>
      <c r="F10" s="194">
        <f t="shared" si="7"/>
        <v>43</v>
      </c>
      <c r="G10" s="194">
        <f t="shared" si="7"/>
        <v>44.5</v>
      </c>
      <c r="H10" s="195">
        <f t="shared" si="7"/>
        <v>46</v>
      </c>
      <c r="I10" s="217"/>
      <c r="J10" s="98"/>
      <c r="K10" s="99"/>
      <c r="L10" s="99" t="s">
        <v>160</v>
      </c>
      <c r="M10" s="99" t="s">
        <v>160</v>
      </c>
      <c r="N10" s="99"/>
      <c r="O10" s="99"/>
      <c r="P10" s="10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</row>
    <row r="11" s="56" customFormat="1" ht="24" customHeight="1" spans="1:257">
      <c r="A11" s="193" t="s">
        <v>167</v>
      </c>
      <c r="B11" s="194">
        <f t="shared" si="5"/>
        <v>45.6</v>
      </c>
      <c r="C11" s="194">
        <v>46.6</v>
      </c>
      <c r="D11" s="194">
        <f t="shared" si="6"/>
        <v>47.6</v>
      </c>
      <c r="E11" s="194">
        <f t="shared" ref="E11:H11" si="8">D11+1.5</f>
        <v>49.1</v>
      </c>
      <c r="F11" s="194">
        <f t="shared" si="8"/>
        <v>50.6</v>
      </c>
      <c r="G11" s="194">
        <f t="shared" si="8"/>
        <v>52.1</v>
      </c>
      <c r="H11" s="195">
        <f t="shared" si="8"/>
        <v>53.6</v>
      </c>
      <c r="I11" s="217"/>
      <c r="J11" s="98"/>
      <c r="K11" s="99"/>
      <c r="L11" s="99" t="s">
        <v>160</v>
      </c>
      <c r="M11" s="99" t="s">
        <v>160</v>
      </c>
      <c r="N11" s="99"/>
      <c r="O11" s="99"/>
      <c r="P11" s="10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s="56" customFormat="1" ht="24" customHeight="1" spans="1:257">
      <c r="A12" s="196" t="s">
        <v>168</v>
      </c>
      <c r="B12" s="197">
        <f t="shared" si="5"/>
        <v>12</v>
      </c>
      <c r="C12" s="197">
        <v>13</v>
      </c>
      <c r="D12" s="197">
        <f t="shared" si="6"/>
        <v>14</v>
      </c>
      <c r="E12" s="197">
        <f t="shared" ref="E12:H12" si="9">D12+1</f>
        <v>15</v>
      </c>
      <c r="F12" s="197">
        <f t="shared" si="9"/>
        <v>16</v>
      </c>
      <c r="G12" s="197">
        <f t="shared" si="9"/>
        <v>17</v>
      </c>
      <c r="H12" s="198">
        <f t="shared" si="9"/>
        <v>18</v>
      </c>
      <c r="I12" s="220"/>
      <c r="J12" s="98"/>
      <c r="K12" s="99"/>
      <c r="L12" s="99" t="s">
        <v>169</v>
      </c>
      <c r="M12" s="99" t="s">
        <v>170</v>
      </c>
      <c r="N12" s="99"/>
      <c r="O12" s="99" t="s">
        <v>169</v>
      </c>
      <c r="P12" s="10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s="56" customFormat="1" ht="24" customHeight="1" spans="1:257">
      <c r="A13" s="196" t="s">
        <v>171</v>
      </c>
      <c r="B13" s="197">
        <f>C13-1.2</f>
        <v>12.8</v>
      </c>
      <c r="C13" s="197">
        <v>14</v>
      </c>
      <c r="D13" s="197">
        <f>C13+1.2</f>
        <v>15.2</v>
      </c>
      <c r="E13" s="197">
        <f>D13+1.2</f>
        <v>16.4</v>
      </c>
      <c r="F13" s="197">
        <f>E13+1.2</f>
        <v>17.6</v>
      </c>
      <c r="G13" s="197">
        <f>F13+0.8</f>
        <v>18.4</v>
      </c>
      <c r="H13" s="198">
        <f>G13+0.8</f>
        <v>19.2</v>
      </c>
      <c r="I13" s="220"/>
      <c r="J13" s="98"/>
      <c r="K13" s="99"/>
      <c r="L13" s="99" t="s">
        <v>172</v>
      </c>
      <c r="M13" s="99" t="s">
        <v>160</v>
      </c>
      <c r="N13" s="99"/>
      <c r="O13" s="99" t="s">
        <v>173</v>
      </c>
      <c r="P13" s="10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</row>
    <row r="14" s="56" customFormat="1" ht="24" customHeight="1" spans="1:257">
      <c r="A14" s="196" t="s">
        <v>174</v>
      </c>
      <c r="B14" s="199">
        <f>C14-1</f>
        <v>11.5</v>
      </c>
      <c r="C14" s="199">
        <v>12.5</v>
      </c>
      <c r="D14" s="199">
        <f>C14+1</f>
        <v>13.5</v>
      </c>
      <c r="E14" s="199">
        <f>D14+1</f>
        <v>14.5</v>
      </c>
      <c r="F14" s="199">
        <f>E14+1</f>
        <v>15.5</v>
      </c>
      <c r="G14" s="199">
        <f>F14+0.6</f>
        <v>16.1</v>
      </c>
      <c r="H14" s="200">
        <f>G14+0.6</f>
        <v>16.7</v>
      </c>
      <c r="I14" s="221"/>
      <c r="J14" s="98"/>
      <c r="K14" s="99"/>
      <c r="L14" s="99" t="s">
        <v>175</v>
      </c>
      <c r="M14" s="99" t="s">
        <v>164</v>
      </c>
      <c r="N14" s="99"/>
      <c r="O14" s="99" t="s">
        <v>160</v>
      </c>
      <c r="P14" s="10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</row>
    <row r="15" s="56" customFormat="1" ht="24" customHeight="1" spans="1:257">
      <c r="A15" s="201" t="s">
        <v>176</v>
      </c>
      <c r="B15" s="202">
        <f>C15</f>
        <v>1.2</v>
      </c>
      <c r="C15" s="202">
        <v>1.2</v>
      </c>
      <c r="D15" s="202">
        <f t="shared" ref="D15:H15" si="10">C15</f>
        <v>1.2</v>
      </c>
      <c r="E15" s="202">
        <f t="shared" si="10"/>
        <v>1.2</v>
      </c>
      <c r="F15" s="202">
        <f t="shared" si="10"/>
        <v>1.2</v>
      </c>
      <c r="G15" s="202">
        <f t="shared" si="10"/>
        <v>1.2</v>
      </c>
      <c r="H15" s="203">
        <f t="shared" si="10"/>
        <v>1.2</v>
      </c>
      <c r="I15" s="222"/>
      <c r="J15" s="107"/>
      <c r="K15" s="108"/>
      <c r="L15" s="108" t="s">
        <v>160</v>
      </c>
      <c r="M15" s="108" t="s">
        <v>160</v>
      </c>
      <c r="N15" s="108"/>
      <c r="O15" s="108" t="s">
        <v>177</v>
      </c>
      <c r="P15" s="109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s="56" customFormat="1" ht="24" customHeight="1" spans="1:257">
      <c r="A16" s="84"/>
      <c r="B16" s="85"/>
      <c r="C16" s="85"/>
      <c r="D16" s="85"/>
      <c r="E16" s="85"/>
      <c r="F16" s="85"/>
      <c r="G16" s="87"/>
      <c r="I16" s="191"/>
      <c r="L16" s="192"/>
      <c r="N16" s="192"/>
      <c r="P16" s="9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s="56" customFormat="1" spans="1:257">
      <c r="A17" s="88" t="s">
        <v>178</v>
      </c>
      <c r="B17" s="88"/>
      <c r="C17" s="89"/>
      <c r="I17" s="191"/>
      <c r="L17" s="192"/>
      <c r="N17" s="192"/>
      <c r="P17" s="9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s="56" customFormat="1" spans="3:257">
      <c r="C18" s="58"/>
      <c r="E18" s="110" t="s">
        <v>179</v>
      </c>
      <c r="F18" s="110"/>
      <c r="G18" s="204">
        <v>45754</v>
      </c>
      <c r="I18" s="191"/>
      <c r="J18" s="110" t="s">
        <v>180</v>
      </c>
      <c r="K18" s="110" t="s">
        <v>132</v>
      </c>
      <c r="L18" s="192"/>
      <c r="N18" s="223" t="s">
        <v>181</v>
      </c>
      <c r="O18" s="88" t="s">
        <v>135</v>
      </c>
      <c r="P18" s="9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</sheetData>
  <mergeCells count="7">
    <mergeCell ref="A1:O1"/>
    <mergeCell ref="B2:C2"/>
    <mergeCell ref="D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opLeftCell="A25" workbookViewId="0">
      <selection activeCell="O35" sqref="O35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2.7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3.25" spans="1:11">
      <c r="A1" s="116" t="s">
        <v>182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8" customHeight="1" spans="1:11">
      <c r="A2" s="117" t="s">
        <v>53</v>
      </c>
      <c r="B2" s="118" t="s">
        <v>183</v>
      </c>
      <c r="C2" s="118"/>
      <c r="D2" s="119" t="s">
        <v>62</v>
      </c>
      <c r="E2" s="120" t="s">
        <v>63</v>
      </c>
      <c r="F2" s="121" t="s">
        <v>184</v>
      </c>
      <c r="G2" s="122" t="s">
        <v>69</v>
      </c>
      <c r="H2" s="122"/>
      <c r="I2" s="151" t="s">
        <v>57</v>
      </c>
      <c r="J2" s="122" t="s">
        <v>58</v>
      </c>
      <c r="K2" s="173"/>
    </row>
    <row r="3" ht="18" customHeight="1" spans="1:11">
      <c r="A3" s="123" t="s">
        <v>76</v>
      </c>
      <c r="B3" s="124">
        <v>500</v>
      </c>
      <c r="C3" s="124"/>
      <c r="D3" s="125" t="s">
        <v>185</v>
      </c>
      <c r="E3" s="126">
        <v>45767</v>
      </c>
      <c r="F3" s="127"/>
      <c r="G3" s="127"/>
      <c r="H3" s="128" t="s">
        <v>186</v>
      </c>
      <c r="I3" s="128"/>
      <c r="J3" s="128"/>
      <c r="K3" s="174"/>
    </row>
    <row r="4" ht="18" customHeight="1" spans="1:11">
      <c r="A4" s="129" t="s">
        <v>72</v>
      </c>
      <c r="B4" s="124">
        <v>1</v>
      </c>
      <c r="C4" s="124">
        <v>7</v>
      </c>
      <c r="D4" s="130" t="s">
        <v>187</v>
      </c>
      <c r="E4" s="127" t="s">
        <v>188</v>
      </c>
      <c r="F4" s="127"/>
      <c r="G4" s="127"/>
      <c r="H4" s="130" t="s">
        <v>189</v>
      </c>
      <c r="I4" s="130"/>
      <c r="J4" s="144" t="s">
        <v>66</v>
      </c>
      <c r="K4" s="175" t="s">
        <v>67</v>
      </c>
    </row>
    <row r="5" ht="18" customHeight="1" spans="1:11">
      <c r="A5" s="129" t="s">
        <v>190</v>
      </c>
      <c r="B5" s="124">
        <v>1</v>
      </c>
      <c r="C5" s="124"/>
      <c r="D5" s="125" t="s">
        <v>191</v>
      </c>
      <c r="E5" s="125"/>
      <c r="F5" s="125"/>
      <c r="G5" s="125"/>
      <c r="H5" s="130" t="s">
        <v>192</v>
      </c>
      <c r="I5" s="130"/>
      <c r="J5" s="144" t="s">
        <v>66</v>
      </c>
      <c r="K5" s="175" t="s">
        <v>67</v>
      </c>
    </row>
    <row r="6" ht="18" customHeight="1" spans="1:11">
      <c r="A6" s="131" t="s">
        <v>193</v>
      </c>
      <c r="B6" s="132">
        <v>50</v>
      </c>
      <c r="C6" s="132"/>
      <c r="D6" s="133" t="s">
        <v>194</v>
      </c>
      <c r="E6" s="134"/>
      <c r="F6" s="135">
        <v>500</v>
      </c>
      <c r="G6" s="133"/>
      <c r="H6" s="136" t="s">
        <v>195</v>
      </c>
      <c r="I6" s="136"/>
      <c r="J6" s="135" t="s">
        <v>66</v>
      </c>
      <c r="K6" s="176" t="s">
        <v>67</v>
      </c>
    </row>
    <row r="7" ht="18" customHeight="1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ht="18" customHeight="1" spans="1:11">
      <c r="A8" s="140" t="s">
        <v>196</v>
      </c>
      <c r="B8" s="141" t="s">
        <v>197</v>
      </c>
      <c r="C8" s="141" t="s">
        <v>198</v>
      </c>
      <c r="D8" s="141" t="s">
        <v>199</v>
      </c>
      <c r="E8" s="141" t="s">
        <v>200</v>
      </c>
      <c r="F8" s="141" t="s">
        <v>201</v>
      </c>
      <c r="G8" s="142" t="s">
        <v>202</v>
      </c>
      <c r="H8" s="143"/>
      <c r="I8" s="143"/>
      <c r="J8" s="143"/>
      <c r="K8" s="177"/>
    </row>
    <row r="9" ht="18" customHeight="1" spans="1:11">
      <c r="A9" s="129" t="s">
        <v>203</v>
      </c>
      <c r="B9" s="130"/>
      <c r="C9" s="144" t="s">
        <v>66</v>
      </c>
      <c r="D9" s="144" t="s">
        <v>67</v>
      </c>
      <c r="E9" s="125" t="s">
        <v>204</v>
      </c>
      <c r="F9" s="145" t="s">
        <v>137</v>
      </c>
      <c r="G9" s="146"/>
      <c r="H9" s="147"/>
      <c r="I9" s="147"/>
      <c r="J9" s="147"/>
      <c r="K9" s="178"/>
    </row>
    <row r="10" ht="18" customHeight="1" spans="1:11">
      <c r="A10" s="129" t="s">
        <v>205</v>
      </c>
      <c r="B10" s="130"/>
      <c r="C10" s="144" t="s">
        <v>66</v>
      </c>
      <c r="D10" s="144" t="s">
        <v>67</v>
      </c>
      <c r="E10" s="125" t="s">
        <v>206</v>
      </c>
      <c r="F10" s="145" t="s">
        <v>207</v>
      </c>
      <c r="G10" s="146" t="s">
        <v>208</v>
      </c>
      <c r="H10" s="147"/>
      <c r="I10" s="147"/>
      <c r="J10" s="147"/>
      <c r="K10" s="178"/>
    </row>
    <row r="11" ht="18" customHeight="1" spans="1:11">
      <c r="A11" s="148" t="s">
        <v>209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ht="18" customHeight="1" spans="1:11">
      <c r="A12" s="123" t="s">
        <v>90</v>
      </c>
      <c r="B12" s="144" t="s">
        <v>86</v>
      </c>
      <c r="C12" s="144" t="s">
        <v>87</v>
      </c>
      <c r="D12" s="145"/>
      <c r="E12" s="125" t="s">
        <v>88</v>
      </c>
      <c r="F12" s="144" t="s">
        <v>86</v>
      </c>
      <c r="G12" s="144" t="s">
        <v>87</v>
      </c>
      <c r="H12" s="144"/>
      <c r="I12" s="125" t="s">
        <v>210</v>
      </c>
      <c r="J12" s="144" t="s">
        <v>86</v>
      </c>
      <c r="K12" s="175" t="s">
        <v>87</v>
      </c>
    </row>
    <row r="13" ht="18" customHeight="1" spans="1:11">
      <c r="A13" s="123" t="s">
        <v>93</v>
      </c>
      <c r="B13" s="144" t="s">
        <v>86</v>
      </c>
      <c r="C13" s="144" t="s">
        <v>87</v>
      </c>
      <c r="D13" s="145"/>
      <c r="E13" s="125" t="s">
        <v>98</v>
      </c>
      <c r="F13" s="144" t="s">
        <v>86</v>
      </c>
      <c r="G13" s="144" t="s">
        <v>87</v>
      </c>
      <c r="H13" s="144"/>
      <c r="I13" s="125" t="s">
        <v>211</v>
      </c>
      <c r="J13" s="144" t="s">
        <v>86</v>
      </c>
      <c r="K13" s="175" t="s">
        <v>87</v>
      </c>
    </row>
    <row r="14" ht="18" customHeight="1" spans="1:11">
      <c r="A14" s="131" t="s">
        <v>212</v>
      </c>
      <c r="B14" s="135" t="s">
        <v>86</v>
      </c>
      <c r="C14" s="135" t="s">
        <v>87</v>
      </c>
      <c r="D14" s="134"/>
      <c r="E14" s="133" t="s">
        <v>213</v>
      </c>
      <c r="F14" s="135" t="s">
        <v>86</v>
      </c>
      <c r="G14" s="135" t="s">
        <v>87</v>
      </c>
      <c r="H14" s="135"/>
      <c r="I14" s="133" t="s">
        <v>214</v>
      </c>
      <c r="J14" s="135" t="s">
        <v>86</v>
      </c>
      <c r="K14" s="176" t="s">
        <v>87</v>
      </c>
    </row>
    <row r="15" ht="18" customHeight="1" spans="1:11">
      <c r="A15" s="137"/>
      <c r="B15" s="150"/>
      <c r="C15" s="150"/>
      <c r="D15" s="138"/>
      <c r="E15" s="137"/>
      <c r="F15" s="150"/>
      <c r="G15" s="150"/>
      <c r="H15" s="150"/>
      <c r="I15" s="137"/>
      <c r="J15" s="150"/>
      <c r="K15" s="150"/>
    </row>
    <row r="16" s="113" customFormat="1" ht="18" customHeight="1" spans="1:11">
      <c r="A16" s="117" t="s">
        <v>215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ht="18" customHeight="1" spans="1:11">
      <c r="A17" s="129" t="s">
        <v>216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1"/>
    </row>
    <row r="18" ht="18" customHeight="1" spans="1:11">
      <c r="A18" s="129" t="s">
        <v>217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1"/>
    </row>
    <row r="19" ht="22" customHeight="1" spans="1:11">
      <c r="A19" s="152"/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ht="22" customHeigh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2"/>
    </row>
    <row r="21" ht="22" customHeigh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2"/>
    </row>
    <row r="22" ht="22" customHeigh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ht="22" customHeigh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ht="18" customHeight="1" spans="1:11">
      <c r="A24" s="129" t="s">
        <v>117</v>
      </c>
      <c r="B24" s="130"/>
      <c r="C24" s="144" t="s">
        <v>66</v>
      </c>
      <c r="D24" s="144" t="s">
        <v>67</v>
      </c>
      <c r="E24" s="128"/>
      <c r="F24" s="128"/>
      <c r="G24" s="128"/>
      <c r="H24" s="128"/>
      <c r="I24" s="128"/>
      <c r="J24" s="128"/>
      <c r="K24" s="174"/>
    </row>
    <row r="25" ht="18" customHeight="1" spans="1:11">
      <c r="A25" s="157" t="s">
        <v>218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ht="20" customHeight="1" spans="1:11">
      <c r="A27" s="160" t="s">
        <v>219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ht="23" customHeight="1" spans="1:11">
      <c r="A28" s="161" t="s">
        <v>220</v>
      </c>
      <c r="B28" s="162" t="s">
        <v>221</v>
      </c>
      <c r="C28" s="162"/>
      <c r="D28" s="162"/>
      <c r="E28" s="162"/>
      <c r="F28" s="162"/>
      <c r="G28" s="162"/>
      <c r="H28" s="162"/>
      <c r="I28" s="162"/>
      <c r="J28" s="185">
        <v>1</v>
      </c>
      <c r="K28" s="186"/>
    </row>
    <row r="29" ht="23" customHeight="1" spans="1:11">
      <c r="A29" s="161" t="s">
        <v>222</v>
      </c>
      <c r="B29" s="162" t="s">
        <v>223</v>
      </c>
      <c r="C29" s="162"/>
      <c r="D29" s="162"/>
      <c r="E29" s="162"/>
      <c r="F29" s="162"/>
      <c r="G29" s="162"/>
      <c r="H29" s="162"/>
      <c r="I29" s="162"/>
      <c r="J29" s="185">
        <v>1</v>
      </c>
      <c r="K29" s="187"/>
    </row>
    <row r="30" ht="23" customHeigh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7"/>
    </row>
    <row r="31" ht="23" customHeigh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2"/>
    </row>
    <row r="32" ht="23" customHeight="1" spans="1:11">
      <c r="A32" s="163"/>
      <c r="B32" s="154"/>
      <c r="C32" s="154"/>
      <c r="D32" s="154"/>
      <c r="E32" s="154"/>
      <c r="F32" s="154"/>
      <c r="G32" s="154"/>
      <c r="H32" s="154"/>
      <c r="I32" s="154"/>
      <c r="J32" s="154"/>
      <c r="K32" s="182"/>
    </row>
    <row r="33" ht="23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18.75" customHeight="1" spans="1:11">
      <c r="A34" s="166" t="s">
        <v>224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89"/>
    </row>
    <row r="35" s="114" customFormat="1" ht="18.75" customHeight="1" spans="1:11">
      <c r="A35" s="129" t="s">
        <v>225</v>
      </c>
      <c r="B35" s="130"/>
      <c r="C35" s="130"/>
      <c r="D35" s="128" t="s">
        <v>226</v>
      </c>
      <c r="E35" s="128"/>
      <c r="F35" s="168" t="s">
        <v>227</v>
      </c>
      <c r="G35" s="169"/>
      <c r="H35" s="130" t="s">
        <v>228</v>
      </c>
      <c r="I35" s="130"/>
      <c r="J35" s="130" t="s">
        <v>229</v>
      </c>
      <c r="K35" s="181"/>
    </row>
    <row r="36" ht="18.75" customHeight="1" spans="1:13">
      <c r="A36" s="129" t="s">
        <v>118</v>
      </c>
      <c r="B36" s="130" t="s">
        <v>230</v>
      </c>
      <c r="C36" s="130"/>
      <c r="D36" s="130"/>
      <c r="E36" s="130"/>
      <c r="F36" s="130"/>
      <c r="G36" s="130"/>
      <c r="H36" s="130"/>
      <c r="I36" s="130"/>
      <c r="J36" s="130"/>
      <c r="K36" s="181"/>
      <c r="M36" s="114"/>
    </row>
    <row r="37" ht="24" customHeight="1" spans="1:11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81"/>
    </row>
    <row r="38" ht="24" customHeight="1" spans="1:11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81"/>
    </row>
    <row r="39" ht="32.1" customHeight="1" spans="1:11">
      <c r="A39" s="131" t="s">
        <v>129</v>
      </c>
      <c r="B39" s="170" t="s">
        <v>231</v>
      </c>
      <c r="C39" s="170"/>
      <c r="D39" s="133" t="s">
        <v>232</v>
      </c>
      <c r="E39" s="134" t="s">
        <v>132</v>
      </c>
      <c r="F39" s="133" t="s">
        <v>133</v>
      </c>
      <c r="G39" s="171">
        <v>45759</v>
      </c>
      <c r="H39" s="172" t="s">
        <v>134</v>
      </c>
      <c r="I39" s="172"/>
      <c r="J39" s="170" t="s">
        <v>135</v>
      </c>
      <c r="K39" s="190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6"/>
  <sheetViews>
    <sheetView tabSelected="1" workbookViewId="0">
      <selection activeCell="L9" sqref="L9"/>
    </sheetView>
  </sheetViews>
  <sheetFormatPr defaultColWidth="9" defaultRowHeight="14.25"/>
  <cols>
    <col min="1" max="1" width="13.625" style="56" customWidth="1"/>
    <col min="2" max="2" width="8.5" style="56" customWidth="1"/>
    <col min="3" max="3" width="8.5" style="58" customWidth="1"/>
    <col min="4" max="8" width="8.5" style="56" customWidth="1"/>
    <col min="9" max="9" width="2.75" style="56" customWidth="1"/>
    <col min="10" max="15" width="12.625" style="56" customWidth="1"/>
    <col min="16" max="16" width="12.625" style="59" customWidth="1"/>
    <col min="17" max="254" width="9" style="56"/>
    <col min="255" max="16384" width="9" style="60"/>
  </cols>
  <sheetData>
    <row r="1" s="56" customFormat="1" ht="29" customHeight="1" spans="1:257">
      <c r="A1" s="61" t="s">
        <v>138</v>
      </c>
      <c r="B1" s="62"/>
      <c r="C1" s="63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9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s="56" customFormat="1" ht="20" customHeight="1" spans="1:257">
      <c r="A2" s="64" t="s">
        <v>62</v>
      </c>
      <c r="B2" s="65" t="s">
        <v>63</v>
      </c>
      <c r="C2" s="66"/>
      <c r="D2" s="67" t="s">
        <v>69</v>
      </c>
      <c r="E2" s="67"/>
      <c r="F2" s="67"/>
      <c r="G2" s="67"/>
      <c r="H2" s="68"/>
      <c r="I2" s="91"/>
      <c r="J2" s="92" t="s">
        <v>57</v>
      </c>
      <c r="K2" s="93" t="s">
        <v>58</v>
      </c>
      <c r="L2" s="93"/>
      <c r="M2" s="93"/>
      <c r="N2" s="93"/>
      <c r="O2" s="93"/>
      <c r="P2" s="94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</row>
    <row r="3" s="56" customFormat="1" ht="16.5" spans="1:257">
      <c r="A3" s="69" t="s">
        <v>139</v>
      </c>
      <c r="B3" s="70" t="s">
        <v>140</v>
      </c>
      <c r="C3" s="71"/>
      <c r="D3" s="70"/>
      <c r="E3" s="70"/>
      <c r="F3" s="70"/>
      <c r="G3" s="70"/>
      <c r="H3" s="72"/>
      <c r="I3" s="95"/>
      <c r="J3" s="96" t="s">
        <v>141</v>
      </c>
      <c r="K3" s="96"/>
      <c r="L3" s="96"/>
      <c r="M3" s="96"/>
      <c r="N3" s="96"/>
      <c r="O3" s="96"/>
      <c r="P3" s="97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s="56" customFormat="1" ht="16.5" spans="1:257">
      <c r="A4" s="69"/>
      <c r="B4" s="73"/>
      <c r="C4" s="73"/>
      <c r="D4" s="73"/>
      <c r="E4" s="73"/>
      <c r="F4" s="73"/>
      <c r="G4" s="73"/>
      <c r="H4" s="72"/>
      <c r="I4" s="95"/>
      <c r="J4" s="74" t="s">
        <v>143</v>
      </c>
      <c r="K4" s="74" t="s">
        <v>144</v>
      </c>
      <c r="L4" s="74" t="s">
        <v>145</v>
      </c>
      <c r="M4" s="74" t="s">
        <v>146</v>
      </c>
      <c r="N4" s="74" t="s">
        <v>147</v>
      </c>
      <c r="O4" s="74" t="s">
        <v>148</v>
      </c>
      <c r="P4" s="75" t="s">
        <v>149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s="56" customFormat="1" spans="1:257">
      <c r="A5" s="69"/>
      <c r="B5" s="74" t="s">
        <v>143</v>
      </c>
      <c r="C5" s="74" t="s">
        <v>144</v>
      </c>
      <c r="D5" s="74" t="s">
        <v>145</v>
      </c>
      <c r="E5" s="74" t="s">
        <v>146</v>
      </c>
      <c r="F5" s="74" t="s">
        <v>147</v>
      </c>
      <c r="G5" s="74" t="s">
        <v>148</v>
      </c>
      <c r="H5" s="75" t="s">
        <v>149</v>
      </c>
      <c r="I5" s="95"/>
      <c r="J5" s="98" t="s">
        <v>112</v>
      </c>
      <c r="K5" s="99" t="s">
        <v>112</v>
      </c>
      <c r="L5" s="99" t="s">
        <v>112</v>
      </c>
      <c r="M5" s="99" t="s">
        <v>112</v>
      </c>
      <c r="N5" s="100" t="s">
        <v>112</v>
      </c>
      <c r="O5" s="101" t="s">
        <v>112</v>
      </c>
      <c r="P5" s="102" t="s">
        <v>112</v>
      </c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s="57" customFormat="1" ht="25" customHeight="1" spans="1:257">
      <c r="A6" s="76" t="s">
        <v>153</v>
      </c>
      <c r="B6" s="77">
        <f t="shared" ref="B6:B8" si="0">C6-4</f>
        <v>43</v>
      </c>
      <c r="C6" s="77">
        <v>47</v>
      </c>
      <c r="D6" s="77">
        <f t="shared" ref="D6:H6" si="1">C6+4</f>
        <v>51</v>
      </c>
      <c r="E6" s="77">
        <f t="shared" si="1"/>
        <v>55</v>
      </c>
      <c r="F6" s="77">
        <f t="shared" si="1"/>
        <v>59</v>
      </c>
      <c r="G6" s="77">
        <f t="shared" si="1"/>
        <v>63</v>
      </c>
      <c r="H6" s="75">
        <f t="shared" si="1"/>
        <v>67</v>
      </c>
      <c r="I6" s="103"/>
      <c r="J6" s="98" t="s">
        <v>233</v>
      </c>
      <c r="K6" s="99" t="s">
        <v>234</v>
      </c>
      <c r="L6" s="99" t="s">
        <v>235</v>
      </c>
      <c r="M6" s="99" t="s">
        <v>236</v>
      </c>
      <c r="N6" s="99" t="s">
        <v>237</v>
      </c>
      <c r="O6" s="104" t="s">
        <v>238</v>
      </c>
      <c r="P6" s="105" t="s">
        <v>239</v>
      </c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</row>
    <row r="7" s="57" customFormat="1" ht="25" customHeight="1" spans="1:257">
      <c r="A7" s="76" t="s">
        <v>158</v>
      </c>
      <c r="B7" s="77">
        <f t="shared" si="0"/>
        <v>74</v>
      </c>
      <c r="C7" s="77">
        <v>78</v>
      </c>
      <c r="D7" s="77">
        <f>C7+4</f>
        <v>82</v>
      </c>
      <c r="E7" s="77">
        <f t="shared" ref="E7:H7" si="2">D7+6</f>
        <v>88</v>
      </c>
      <c r="F7" s="77">
        <f t="shared" si="2"/>
        <v>94</v>
      </c>
      <c r="G7" s="77">
        <f t="shared" si="2"/>
        <v>100</v>
      </c>
      <c r="H7" s="75">
        <f t="shared" si="2"/>
        <v>106</v>
      </c>
      <c r="I7" s="103"/>
      <c r="J7" s="98" t="s">
        <v>240</v>
      </c>
      <c r="K7" s="99" t="s">
        <v>241</v>
      </c>
      <c r="L7" s="99" t="s">
        <v>242</v>
      </c>
      <c r="M7" s="99" t="s">
        <v>243</v>
      </c>
      <c r="N7" s="99" t="s">
        <v>244</v>
      </c>
      <c r="O7" s="99" t="s">
        <v>242</v>
      </c>
      <c r="P7" s="105" t="s">
        <v>245</v>
      </c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</row>
    <row r="8" s="57" customFormat="1" ht="25" customHeight="1" spans="1:257">
      <c r="A8" s="76" t="s">
        <v>161</v>
      </c>
      <c r="B8" s="77">
        <f t="shared" si="0"/>
        <v>74</v>
      </c>
      <c r="C8" s="77">
        <v>78</v>
      </c>
      <c r="D8" s="77">
        <f>C8+4</f>
        <v>82</v>
      </c>
      <c r="E8" s="77">
        <f t="shared" ref="E8:H8" si="3">D8+6</f>
        <v>88</v>
      </c>
      <c r="F8" s="77">
        <f t="shared" si="3"/>
        <v>94</v>
      </c>
      <c r="G8" s="77">
        <f t="shared" si="3"/>
        <v>100</v>
      </c>
      <c r="H8" s="75">
        <f t="shared" si="3"/>
        <v>106</v>
      </c>
      <c r="I8" s="103"/>
      <c r="J8" s="98" t="s">
        <v>246</v>
      </c>
      <c r="K8" s="99" t="s">
        <v>247</v>
      </c>
      <c r="L8" s="99" t="s">
        <v>248</v>
      </c>
      <c r="M8" s="99" t="s">
        <v>249</v>
      </c>
      <c r="N8" s="99" t="s">
        <v>250</v>
      </c>
      <c r="O8" s="99" t="s">
        <v>251</v>
      </c>
      <c r="P8" s="105" t="s">
        <v>252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</row>
    <row r="9" s="57" customFormat="1" ht="25" customHeight="1" spans="1:257">
      <c r="A9" s="76" t="s">
        <v>163</v>
      </c>
      <c r="B9" s="77">
        <f>C9-1.5</f>
        <v>30.5</v>
      </c>
      <c r="C9" s="77">
        <v>32</v>
      </c>
      <c r="D9" s="77">
        <f t="shared" ref="D9:H9" si="4">C9+2.2</f>
        <v>34.2</v>
      </c>
      <c r="E9" s="77">
        <f t="shared" si="4"/>
        <v>36.4</v>
      </c>
      <c r="F9" s="77">
        <f t="shared" si="4"/>
        <v>38.6</v>
      </c>
      <c r="G9" s="77">
        <f t="shared" si="4"/>
        <v>40.8</v>
      </c>
      <c r="H9" s="75">
        <f t="shared" si="4"/>
        <v>43</v>
      </c>
      <c r="I9" s="103"/>
      <c r="J9" s="98" t="s">
        <v>253</v>
      </c>
      <c r="K9" s="99" t="s">
        <v>240</v>
      </c>
      <c r="L9" s="99" t="s">
        <v>254</v>
      </c>
      <c r="M9" s="99" t="s">
        <v>255</v>
      </c>
      <c r="N9" s="99" t="s">
        <v>256</v>
      </c>
      <c r="O9" s="99" t="s">
        <v>257</v>
      </c>
      <c r="P9" s="105" t="s">
        <v>256</v>
      </c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</row>
    <row r="10" s="57" customFormat="1" ht="25" customHeight="1" spans="1:257">
      <c r="A10" s="78" t="s">
        <v>168</v>
      </c>
      <c r="B10" s="79">
        <f>C10-1</f>
        <v>12</v>
      </c>
      <c r="C10" s="79">
        <v>13</v>
      </c>
      <c r="D10" s="79">
        <f>C10+1</f>
        <v>14</v>
      </c>
      <c r="E10" s="79">
        <f t="shared" ref="E10:H10" si="5">D10+1</f>
        <v>15</v>
      </c>
      <c r="F10" s="79">
        <f t="shared" si="5"/>
        <v>16</v>
      </c>
      <c r="G10" s="79">
        <f t="shared" si="5"/>
        <v>17</v>
      </c>
      <c r="H10" s="80">
        <f t="shared" si="5"/>
        <v>18</v>
      </c>
      <c r="I10" s="103"/>
      <c r="J10" s="98" t="s">
        <v>258</v>
      </c>
      <c r="K10" s="99" t="s">
        <v>259</v>
      </c>
      <c r="L10" s="99" t="s">
        <v>260</v>
      </c>
      <c r="M10" s="99" t="s">
        <v>261</v>
      </c>
      <c r="N10" s="99" t="s">
        <v>262</v>
      </c>
      <c r="O10" s="99" t="s">
        <v>263</v>
      </c>
      <c r="P10" s="105" t="s">
        <v>252</v>
      </c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</row>
    <row r="11" s="57" customFormat="1" ht="25" customHeight="1" spans="1:257">
      <c r="A11" s="78" t="s">
        <v>171</v>
      </c>
      <c r="B11" s="79">
        <f>C11-1.2</f>
        <v>12.8</v>
      </c>
      <c r="C11" s="79">
        <v>14</v>
      </c>
      <c r="D11" s="79">
        <f>C11+1.2</f>
        <v>15.2</v>
      </c>
      <c r="E11" s="79">
        <f>D11+1.2</f>
        <v>16.4</v>
      </c>
      <c r="F11" s="79">
        <f>E11+1.2</f>
        <v>17.6</v>
      </c>
      <c r="G11" s="79">
        <f>F11+0.8</f>
        <v>18.4</v>
      </c>
      <c r="H11" s="80">
        <f>G11+0.8</f>
        <v>19.2</v>
      </c>
      <c r="I11" s="103"/>
      <c r="J11" s="98" t="s">
        <v>263</v>
      </c>
      <c r="K11" s="99" t="s">
        <v>264</v>
      </c>
      <c r="L11" s="99" t="s">
        <v>265</v>
      </c>
      <c r="M11" s="99" t="s">
        <v>266</v>
      </c>
      <c r="N11" s="99" t="s">
        <v>267</v>
      </c>
      <c r="O11" s="99" t="s">
        <v>261</v>
      </c>
      <c r="P11" s="105" t="s">
        <v>267</v>
      </c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  <c r="IW11" s="112"/>
    </row>
    <row r="12" s="57" customFormat="1" ht="25" customHeight="1" spans="1:257">
      <c r="A12" s="78" t="s">
        <v>174</v>
      </c>
      <c r="B12" s="79">
        <f>C12-1</f>
        <v>11.5</v>
      </c>
      <c r="C12" s="79">
        <v>12.5</v>
      </c>
      <c r="D12" s="79">
        <f>C12+1</f>
        <v>13.5</v>
      </c>
      <c r="E12" s="79">
        <f>D12+1</f>
        <v>14.5</v>
      </c>
      <c r="F12" s="79">
        <f>E12+1</f>
        <v>15.5</v>
      </c>
      <c r="G12" s="79">
        <f>F12+0.6</f>
        <v>16.1</v>
      </c>
      <c r="H12" s="80">
        <f>G12+0.6</f>
        <v>16.7</v>
      </c>
      <c r="I12" s="103"/>
      <c r="J12" s="98" t="s">
        <v>268</v>
      </c>
      <c r="K12" s="99" t="s">
        <v>269</v>
      </c>
      <c r="L12" s="99" t="s">
        <v>270</v>
      </c>
      <c r="M12" s="99" t="s">
        <v>271</v>
      </c>
      <c r="N12" s="99" t="s">
        <v>263</v>
      </c>
      <c r="O12" s="99" t="s">
        <v>252</v>
      </c>
      <c r="P12" s="105" t="s">
        <v>272</v>
      </c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</row>
    <row r="13" s="57" customFormat="1" ht="25" customHeight="1" spans="1:257">
      <c r="A13" s="81" t="s">
        <v>176</v>
      </c>
      <c r="B13" s="82">
        <f>C13</f>
        <v>1.2</v>
      </c>
      <c r="C13" s="82">
        <v>1.2</v>
      </c>
      <c r="D13" s="82">
        <f t="shared" ref="D13:H13" si="6">C13</f>
        <v>1.2</v>
      </c>
      <c r="E13" s="82">
        <f t="shared" si="6"/>
        <v>1.2</v>
      </c>
      <c r="F13" s="82">
        <f t="shared" si="6"/>
        <v>1.2</v>
      </c>
      <c r="G13" s="82">
        <f t="shared" si="6"/>
        <v>1.2</v>
      </c>
      <c r="H13" s="83">
        <f t="shared" si="6"/>
        <v>1.2</v>
      </c>
      <c r="I13" s="106"/>
      <c r="J13" s="107" t="s">
        <v>240</v>
      </c>
      <c r="K13" s="108" t="s">
        <v>240</v>
      </c>
      <c r="L13" s="108" t="s">
        <v>240</v>
      </c>
      <c r="M13" s="108" t="s">
        <v>240</v>
      </c>
      <c r="N13" s="108" t="s">
        <v>240</v>
      </c>
      <c r="O13" s="108" t="s">
        <v>240</v>
      </c>
      <c r="P13" s="109" t="s">
        <v>240</v>
      </c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  <c r="IV13" s="112"/>
      <c r="IW13" s="112"/>
    </row>
    <row r="14" s="56" customFormat="1" ht="20" customHeight="1" spans="1:257">
      <c r="A14" s="84"/>
      <c r="B14" s="85"/>
      <c r="C14" s="85"/>
      <c r="D14" s="86"/>
      <c r="E14" s="85"/>
      <c r="F14" s="85"/>
      <c r="G14" s="85"/>
      <c r="H14" s="87"/>
      <c r="P14" s="9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</row>
    <row r="15" s="56" customFormat="1" ht="20" customHeight="1" spans="1:257">
      <c r="A15" s="88" t="s">
        <v>273</v>
      </c>
      <c r="B15" s="88"/>
      <c r="C15" s="89"/>
      <c r="P15" s="9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s="56" customFormat="1" ht="20" customHeight="1" spans="3:257">
      <c r="C16" s="58"/>
      <c r="J16" s="110" t="s">
        <v>179</v>
      </c>
      <c r="K16" s="111">
        <v>45759</v>
      </c>
      <c r="L16" s="110" t="s">
        <v>180</v>
      </c>
      <c r="M16" s="110" t="s">
        <v>132</v>
      </c>
      <c r="N16" s="110" t="s">
        <v>181</v>
      </c>
      <c r="P16" s="90" t="s">
        <v>135</v>
      </c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</sheetData>
  <mergeCells count="8">
    <mergeCell ref="A1:O1"/>
    <mergeCell ref="B2:C2"/>
    <mergeCell ref="D2:G2"/>
    <mergeCell ref="K2:O2"/>
    <mergeCell ref="B3:G3"/>
    <mergeCell ref="J3:O3"/>
    <mergeCell ref="A3:A5"/>
    <mergeCell ref="I2:I13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7"/>
      <c r="O3" s="7"/>
    </row>
    <row r="4" ht="39" customHeight="1" spans="1:15">
      <c r="A4" s="9">
        <v>1</v>
      </c>
      <c r="B4" s="22">
        <v>250308113</v>
      </c>
      <c r="C4" s="23" t="s">
        <v>291</v>
      </c>
      <c r="D4" s="24" t="s">
        <v>112</v>
      </c>
      <c r="E4" s="24" t="s">
        <v>63</v>
      </c>
      <c r="F4" s="22" t="s">
        <v>292</v>
      </c>
      <c r="G4" s="24" t="s">
        <v>66</v>
      </c>
      <c r="H4" s="24" t="s">
        <v>66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9"/>
    </row>
    <row r="5" ht="25" customHeight="1" spans="1:15">
      <c r="A5" s="9"/>
      <c r="B5" s="27"/>
      <c r="C5" s="27"/>
      <c r="D5" s="27"/>
      <c r="E5" s="27"/>
      <c r="F5" s="27"/>
      <c r="G5" s="9"/>
      <c r="H5" s="9"/>
      <c r="I5" s="55"/>
      <c r="J5" s="55"/>
      <c r="K5" s="55"/>
      <c r="L5" s="55"/>
      <c r="M5" s="9"/>
      <c r="N5" s="9"/>
      <c r="O5" s="9"/>
    </row>
    <row r="6" ht="25" customHeight="1" spans="1:15">
      <c r="A6" s="9"/>
      <c r="B6" s="27"/>
      <c r="C6" s="27"/>
      <c r="D6" s="27"/>
      <c r="E6" s="27"/>
      <c r="F6" s="27"/>
      <c r="G6" s="9"/>
      <c r="H6" s="9"/>
      <c r="I6" s="55"/>
      <c r="J6" s="55"/>
      <c r="K6" s="55"/>
      <c r="L6" s="55"/>
      <c r="M6" s="9"/>
      <c r="N6" s="9"/>
      <c r="O6" s="9"/>
    </row>
    <row r="7" ht="25" customHeight="1" spans="1:15">
      <c r="A7" s="9"/>
      <c r="B7" s="27"/>
      <c r="C7" s="27"/>
      <c r="D7" s="27"/>
      <c r="E7" s="27"/>
      <c r="F7" s="27"/>
      <c r="G7" s="9"/>
      <c r="H7" s="9"/>
      <c r="I7" s="55"/>
      <c r="J7" s="55"/>
      <c r="K7" s="55"/>
      <c r="L7" s="55"/>
      <c r="M7" s="9"/>
      <c r="N7" s="9"/>
      <c r="O7" s="10"/>
    </row>
    <row r="8" s="2" customFormat="1" ht="34" customHeight="1" spans="1:15">
      <c r="A8" s="13" t="s">
        <v>293</v>
      </c>
      <c r="B8" s="14"/>
      <c r="C8" s="14"/>
      <c r="D8" s="15"/>
      <c r="E8" s="16"/>
      <c r="F8" s="34"/>
      <c r="G8" s="34"/>
      <c r="H8" s="34"/>
      <c r="I8" s="28"/>
      <c r="J8" s="13" t="s">
        <v>294</v>
      </c>
      <c r="K8" s="14"/>
      <c r="L8" s="14"/>
      <c r="M8" s="15"/>
      <c r="N8" s="14"/>
      <c r="O8" s="21"/>
    </row>
    <row r="9" ht="66" customHeight="1" spans="1:15">
      <c r="A9" s="17" t="s">
        <v>295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4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297</v>
      </c>
      <c r="H2" s="4"/>
      <c r="I2" s="4" t="s">
        <v>298</v>
      </c>
      <c r="J2" s="4"/>
      <c r="K2" s="6" t="s">
        <v>299</v>
      </c>
      <c r="L2" s="52" t="s">
        <v>300</v>
      </c>
      <c r="M2" s="19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53"/>
      <c r="M3" s="20"/>
    </row>
    <row r="4" s="49" customFormat="1" ht="30" customHeight="1" spans="1:13">
      <c r="A4" s="50">
        <v>1</v>
      </c>
      <c r="B4" s="22" t="s">
        <v>292</v>
      </c>
      <c r="C4" s="22">
        <v>250308113</v>
      </c>
      <c r="D4" s="23" t="s">
        <v>291</v>
      </c>
      <c r="E4" s="24" t="s">
        <v>112</v>
      </c>
      <c r="F4" s="24" t="s">
        <v>63</v>
      </c>
      <c r="G4" s="24" t="s">
        <v>304</v>
      </c>
      <c r="H4" s="24" t="s">
        <v>305</v>
      </c>
      <c r="I4" s="24" t="s">
        <v>304</v>
      </c>
      <c r="J4" s="24" t="s">
        <v>305</v>
      </c>
      <c r="K4" s="50">
        <f>SUM(G4:J4)</f>
        <v>0</v>
      </c>
      <c r="L4" s="50"/>
      <c r="M4" s="50" t="s">
        <v>306</v>
      </c>
    </row>
    <row r="5" ht="30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3" t="s">
        <v>307</v>
      </c>
      <c r="B7" s="14"/>
      <c r="C7" s="14"/>
      <c r="D7" s="14"/>
      <c r="E7" s="15"/>
      <c r="F7" s="16"/>
      <c r="G7" s="28"/>
      <c r="H7" s="13" t="s">
        <v>294</v>
      </c>
      <c r="I7" s="14"/>
      <c r="J7" s="14"/>
      <c r="K7" s="15"/>
      <c r="L7" s="54"/>
      <c r="M7" s="21"/>
    </row>
    <row r="8" ht="16.5" spans="1:13">
      <c r="A8" s="51" t="s">
        <v>308</v>
      </c>
      <c r="B8" s="5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35" t="s">
        <v>311</v>
      </c>
      <c r="H2" s="36"/>
      <c r="I2" s="47"/>
      <c r="J2" s="35" t="s">
        <v>312</v>
      </c>
      <c r="K2" s="36"/>
      <c r="L2" s="47"/>
      <c r="M2" s="35" t="s">
        <v>313</v>
      </c>
      <c r="N2" s="36"/>
      <c r="O2" s="47"/>
      <c r="P2" s="35" t="s">
        <v>314</v>
      </c>
      <c r="Q2" s="36"/>
      <c r="R2" s="47"/>
      <c r="S2" s="36" t="s">
        <v>315</v>
      </c>
      <c r="T2" s="36"/>
      <c r="U2" s="47"/>
      <c r="V2" s="31" t="s">
        <v>316</v>
      </c>
      <c r="W2" s="31" t="s">
        <v>289</v>
      </c>
    </row>
    <row r="3" s="1" customFormat="1" ht="16.5" spans="1:23">
      <c r="A3" s="7"/>
      <c r="B3" s="37"/>
      <c r="C3" s="37"/>
      <c r="D3" s="37"/>
      <c r="E3" s="37"/>
      <c r="F3" s="37"/>
      <c r="G3" s="4" t="s">
        <v>317</v>
      </c>
      <c r="H3" s="4" t="s">
        <v>68</v>
      </c>
      <c r="I3" s="4" t="s">
        <v>280</v>
      </c>
      <c r="J3" s="4" t="s">
        <v>317</v>
      </c>
      <c r="K3" s="4" t="s">
        <v>68</v>
      </c>
      <c r="L3" s="4" t="s">
        <v>280</v>
      </c>
      <c r="M3" s="4" t="s">
        <v>317</v>
      </c>
      <c r="N3" s="4" t="s">
        <v>68</v>
      </c>
      <c r="O3" s="4" t="s">
        <v>280</v>
      </c>
      <c r="P3" s="4" t="s">
        <v>317</v>
      </c>
      <c r="Q3" s="4" t="s">
        <v>68</v>
      </c>
      <c r="R3" s="4" t="s">
        <v>280</v>
      </c>
      <c r="S3" s="4" t="s">
        <v>317</v>
      </c>
      <c r="T3" s="4" t="s">
        <v>68</v>
      </c>
      <c r="U3" s="4" t="s">
        <v>280</v>
      </c>
      <c r="V3" s="48"/>
      <c r="W3" s="48"/>
    </row>
    <row r="4" ht="27" spans="1:23">
      <c r="A4" s="38" t="s">
        <v>318</v>
      </c>
      <c r="B4" s="38" t="s">
        <v>292</v>
      </c>
      <c r="C4" s="22">
        <v>250308113</v>
      </c>
      <c r="D4" s="23" t="s">
        <v>291</v>
      </c>
      <c r="E4" s="24" t="s">
        <v>112</v>
      </c>
      <c r="F4" s="24" t="s">
        <v>63</v>
      </c>
      <c r="G4" s="9"/>
      <c r="H4" s="9"/>
      <c r="I4" s="41" t="s">
        <v>319</v>
      </c>
      <c r="J4" s="9"/>
      <c r="K4" s="9"/>
      <c r="L4" s="41"/>
      <c r="M4" s="9"/>
      <c r="N4" s="9"/>
      <c r="O4" s="41"/>
      <c r="P4" s="9"/>
      <c r="Q4" s="9"/>
      <c r="R4" s="41"/>
      <c r="S4" s="9"/>
      <c r="T4" s="9"/>
      <c r="U4" s="9"/>
      <c r="V4" s="9" t="s">
        <v>320</v>
      </c>
      <c r="W4" s="9"/>
    </row>
    <row r="5" ht="16.5" spans="1:23">
      <c r="A5" s="39"/>
      <c r="B5" s="39"/>
      <c r="C5" s="27"/>
      <c r="D5" s="27"/>
      <c r="E5" s="27"/>
      <c r="F5" s="27"/>
      <c r="G5" s="35" t="s">
        <v>321</v>
      </c>
      <c r="H5" s="36"/>
      <c r="I5" s="47"/>
      <c r="J5" s="35" t="s">
        <v>322</v>
      </c>
      <c r="K5" s="36"/>
      <c r="L5" s="47"/>
      <c r="M5" s="35" t="s">
        <v>323</v>
      </c>
      <c r="N5" s="36"/>
      <c r="O5" s="47"/>
      <c r="P5" s="35" t="s">
        <v>324</v>
      </c>
      <c r="Q5" s="36"/>
      <c r="R5" s="47"/>
      <c r="S5" s="36" t="s">
        <v>325</v>
      </c>
      <c r="T5" s="36"/>
      <c r="U5" s="47"/>
      <c r="V5" s="9"/>
      <c r="W5" s="9"/>
    </row>
    <row r="6" ht="16.5" spans="1:23">
      <c r="A6" s="39"/>
      <c r="B6" s="39"/>
      <c r="C6" s="27"/>
      <c r="D6" s="27"/>
      <c r="E6" s="27"/>
      <c r="F6" s="27"/>
      <c r="G6" s="4" t="s">
        <v>317</v>
      </c>
      <c r="H6" s="4" t="s">
        <v>68</v>
      </c>
      <c r="I6" s="4" t="s">
        <v>280</v>
      </c>
      <c r="J6" s="4" t="s">
        <v>317</v>
      </c>
      <c r="K6" s="4" t="s">
        <v>68</v>
      </c>
      <c r="L6" s="4" t="s">
        <v>280</v>
      </c>
      <c r="M6" s="4" t="s">
        <v>317</v>
      </c>
      <c r="N6" s="4" t="s">
        <v>68</v>
      </c>
      <c r="O6" s="4" t="s">
        <v>280</v>
      </c>
      <c r="P6" s="4" t="s">
        <v>317</v>
      </c>
      <c r="Q6" s="4" t="s">
        <v>68</v>
      </c>
      <c r="R6" s="4" t="s">
        <v>280</v>
      </c>
      <c r="S6" s="4" t="s">
        <v>317</v>
      </c>
      <c r="T6" s="4" t="s">
        <v>68</v>
      </c>
      <c r="U6" s="4" t="s">
        <v>280</v>
      </c>
      <c r="V6" s="9"/>
      <c r="W6" s="9"/>
    </row>
    <row r="7" spans="1:23">
      <c r="A7" s="40"/>
      <c r="B7" s="40"/>
      <c r="C7" s="27"/>
      <c r="D7" s="27"/>
      <c r="E7" s="27"/>
      <c r="F7" s="27"/>
      <c r="G7" s="41"/>
      <c r="H7" s="41"/>
      <c r="I7" s="41"/>
      <c r="J7" s="41"/>
      <c r="K7" s="41"/>
      <c r="L7" s="41"/>
      <c r="M7" s="41"/>
      <c r="N7" s="41"/>
      <c r="O7" s="41"/>
      <c r="P7" s="41"/>
      <c r="Q7" s="9"/>
      <c r="R7" s="9"/>
      <c r="S7" s="9"/>
      <c r="T7" s="9"/>
      <c r="U7" s="9"/>
      <c r="V7" s="9"/>
      <c r="W7" s="9"/>
    </row>
    <row r="8" spans="1:23">
      <c r="A8" s="38"/>
      <c r="B8" s="38"/>
      <c r="C8" s="42"/>
      <c r="D8" s="38"/>
      <c r="E8" s="43"/>
      <c r="F8" s="4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320</v>
      </c>
      <c r="W8" s="9"/>
    </row>
    <row r="9" ht="27" customHeight="1" spans="1:23">
      <c r="A9" s="40"/>
      <c r="B9" s="40"/>
      <c r="C9" s="40"/>
      <c r="D9" s="40"/>
      <c r="E9" s="44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5"/>
      <c r="B10" s="45"/>
      <c r="C10" s="45"/>
      <c r="D10" s="45"/>
      <c r="E10" s="45"/>
      <c r="F10" s="4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6"/>
      <c r="B11" s="46"/>
      <c r="C11" s="46"/>
      <c r="D11" s="46"/>
      <c r="E11" s="46"/>
      <c r="F11" s="4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5"/>
      <c r="B12" s="45"/>
      <c r="C12" s="45"/>
      <c r="D12" s="45"/>
      <c r="E12" s="45"/>
      <c r="F12" s="4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6"/>
      <c r="B13" s="46"/>
      <c r="C13" s="46"/>
      <c r="D13" s="46"/>
      <c r="E13" s="46"/>
      <c r="F13" s="4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5"/>
      <c r="B14" s="45"/>
      <c r="C14" s="45"/>
      <c r="D14" s="45"/>
      <c r="E14" s="45"/>
      <c r="F14" s="4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6"/>
      <c r="B15" s="46"/>
      <c r="C15" s="46"/>
      <c r="D15" s="46"/>
      <c r="E15" s="46"/>
      <c r="F15" s="46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307</v>
      </c>
      <c r="B17" s="14"/>
      <c r="C17" s="14"/>
      <c r="D17" s="14"/>
      <c r="E17" s="15"/>
      <c r="F17" s="16"/>
      <c r="G17" s="28"/>
      <c r="H17" s="34"/>
      <c r="I17" s="34"/>
      <c r="J17" s="13" t="s">
        <v>294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57" customHeight="1" spans="1:23">
      <c r="A18" s="17" t="s">
        <v>326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2025-04-15T03:32:03Z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