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6"/>
  </bookViews>
  <sheets>
    <sheet name="AQL2.5验货" sheetId="2" r:id="rId1"/>
    <sheet name="首期" sheetId="3" r:id="rId2"/>
    <sheet name="首期尺寸表" sheetId="15" r:id="rId3"/>
    <sheet name="中期" sheetId="4" r:id="rId4"/>
    <sheet name="中期尺寸表" sheetId="16" r:id="rId5"/>
    <sheet name="洗水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CELL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<sst xmlns="http://schemas.openxmlformats.org/spreadsheetml/2006/main" count="917" uniqueCount="339">
  <si>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</si>
  <si>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</si>
  <si>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</si>
  <si>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</si>
  <si>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</si>
  <si>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</si>
  <si>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</si>
  <si>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</si>
  <si>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</si>
  <si>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</si>
  <si>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</si>
  <si>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</si>
  <si>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</si>
  <si>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</si>
  <si>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</si>
  <si>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</si>
  <si>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</si>
  <si>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</si>
  <si>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</si>
  <si>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</si>
  <si>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</si>
  <si>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佛山市源莱美纺织服饰有限公司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</si>
  <si>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</si>
  <si>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</si>
  <si>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</si>
  <si>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</si>
  <si>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</si>
  <si>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</si>
  <si>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TAJJAM81531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</si>
  <si>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</si>
  <si>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</si>
  <si>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</si>
  <si>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</si>
  <si>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</si>
  <si>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</si>
  <si>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</si>
  <si>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</si>
  <si>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</si>
  <si>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</si>
  <si>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</si>
  <si>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</si>
  <si>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</si>
  <si>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</si>
  <si>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</si>
  <si>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</si>
  <si>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</si>
  <si>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</si>
  <si>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</si>
  <si>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</si>
  <si>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</si>
  <si>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</si>
  <si>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</si>
  <si>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</si>
  <si>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</si>
  <si>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</si>
  <si>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</si>
  <si>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</si>
  <si>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</si>
  <si>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</si>
  <si>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</si>
  <si>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</si>
  <si>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</si>
  <si>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</si>
  <si>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</si>
  <si>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</si>
  <si>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</si>
  <si>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</si>
  <si>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</si>
  <si>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</si>
  <si>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</si>
  <si>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</si>
  <si>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</si>
  <si>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</si>
  <si>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</si>
  <si>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</si>
  <si>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</si>
  <si>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</si>
  <si>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</si>
  <si>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</si>
  <si>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</si>
  <si>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</si>
  <si>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</si>
  <si>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</si>
  <si>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蓝岩黑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</si>
  <si>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</si>
  <si>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蓝岩黑，XL,8件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</si>
  <si>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</si>
  <si>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</si>
  <si>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</si>
  <si>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</si>
  <si>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</si>
  <si>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1.领子上领下级领有起扭现象，后期大货生产需改善好。</t>
  </si>
  <si>
    <t>2.下脚冚线不顺直，后期大货生产需改善好。</t>
  </si>
  <si>
    <t>3.前门襟整烫不能压大重，轻打一下汽，保持门筒顺直平整。</t>
  </si>
  <si>
    <t>4.下级领领嘴角线头需清理干净。</t>
  </si>
  <si>
    <t>5.袖口压胶有起泡现象及胶没压牢固。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</si>
  <si>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</si>
  <si>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</si>
  <si>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</si>
  <si>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</si>
  <si>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</si>
  <si>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</si>
  <si>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</si>
  <si>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</si>
  <si>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</si>
  <si>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张国辉</t>
  </si>
  <si>
    <t>查验时间</t>
  </si>
  <si>
    <t>工厂负责人</t>
  </si>
  <si>
    <t>包信俊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</si>
  <si>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</si>
  <si>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</si>
  <si>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</si>
  <si>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</si>
  <si>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</si>
  <si>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</si>
  <si>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蓝岩黑（XL）（首件）</t>
  </si>
  <si>
    <t>170/92B</t>
  </si>
  <si>
    <t>175/96B</t>
  </si>
  <si>
    <t>180/100B</t>
  </si>
  <si>
    <t>185/104B</t>
  </si>
  <si>
    <t>190/108B</t>
  </si>
  <si>
    <t>洗前</t>
  </si>
  <si>
    <t>洗水后</t>
  </si>
  <si>
    <t>后中长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</si>
  <si>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</si>
  <si>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+1.5</t>
  </si>
  <si>
    <t>+1.3</t>
  </si>
  <si>
    <t>胸围</t>
  </si>
  <si>
    <t>+0</t>
  </si>
  <si>
    <t>腰围</t>
  </si>
  <si>
    <t>106</t>
  </si>
  <si>
    <t>-1</t>
  </si>
  <si>
    <t>-1.1</t>
  </si>
  <si>
    <t>摆围</t>
  </si>
  <si>
    <t>+0.6</t>
  </si>
  <si>
    <t>肩宽</t>
  </si>
  <si>
    <t>+0.8</t>
  </si>
  <si>
    <t>+0.7</t>
  </si>
  <si>
    <t>袖长</t>
  </si>
  <si>
    <t>-0.2</t>
  </si>
  <si>
    <t>袖肥/2</t>
  </si>
  <si>
    <t>+0.3</t>
  </si>
  <si>
    <t>袖口围/2</t>
  </si>
  <si>
    <t>下领围</t>
  </si>
  <si>
    <t>门禁长</t>
  </si>
  <si>
    <t>门禁宽</t>
  </si>
  <si>
    <t>验货时间：2025年2月27日</t>
  </si>
  <si>
    <t>跟单QC:张国辉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</si>
  <si>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</si>
  <si>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</si>
  <si>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</si>
  <si>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</si>
  <si>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</si>
  <si>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</si>
  <si>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</si>
  <si>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</si>
  <si>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</si>
  <si>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</si>
  <si>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</si>
  <si>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蓝岩黑：M/20,L/30,XL/30,XXL/30,XXXL/20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</si>
  <si>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</si>
  <si>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</si>
  <si>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</si>
  <si>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1.门筒边起鼓包，整烫时需烫平直。</t>
  </si>
  <si>
    <t>2.下级领有起扭现象，需改善好。</t>
  </si>
  <si>
    <t>3.袖子袖笼有吃势不均匀现象。</t>
  </si>
  <si>
    <t>【整改的严重缺陷及整改复核时间】</t>
  </si>
  <si>
    <t>+1</t>
  </si>
  <si>
    <t>+0.5</t>
  </si>
  <si>
    <t>-0.6</t>
  </si>
  <si>
    <t>+2</t>
  </si>
  <si>
    <t>+0.1</t>
  </si>
  <si>
    <t>-0.4</t>
  </si>
  <si>
    <t>-0.3</t>
  </si>
  <si>
    <t>+0.2</t>
  </si>
  <si>
    <t>-0.8</t>
  </si>
  <si>
    <t xml:space="preserve">    1. 初期请洗测2-3件，有问题的另加测量数量。</t>
  </si>
  <si>
    <t>2.中期验货需要齐色码洗水测试，并填写洗水前后尺寸</t>
  </si>
  <si>
    <t>验货时间：2025年3月10日</t>
  </si>
  <si>
    <t>L（蓝岩黑）</t>
  </si>
  <si>
    <t>XXXL（蓝岩黑）</t>
  </si>
  <si>
    <t>洗前/洗后</t>
  </si>
  <si>
    <t>+1/-0.2</t>
  </si>
  <si>
    <t>+0.5/+0.2</t>
  </si>
  <si>
    <t>+1/-0.6</t>
  </si>
  <si>
    <t>+2/+1.6</t>
  </si>
  <si>
    <t>-1.5/-1.8</t>
  </si>
  <si>
    <t>-1/-1.2</t>
  </si>
  <si>
    <t>+1/+0.7</t>
  </si>
  <si>
    <t>+0.2/+0</t>
  </si>
  <si>
    <t>+0.6/+0.3</t>
  </si>
  <si>
    <t>+0/+0</t>
  </si>
  <si>
    <t>-0.3/-0.5</t>
  </si>
  <si>
    <t>+0.5/+0.4</t>
  </si>
  <si>
    <t>+0.3/+0.1</t>
  </si>
  <si>
    <t>+0.5/+0.5</t>
  </si>
  <si>
    <t>+0.2/+0.1</t>
  </si>
  <si>
    <t>QC出货报告书</t>
  </si>
  <si>
    <t>翻单期货</t>
  </si>
  <si>
    <t>TAJJAM81527</t>
  </si>
  <si>
    <t>产品名称</t>
  </si>
  <si>
    <t>合同日期</t>
  </si>
  <si>
    <t>检验资料确认</t>
  </si>
  <si>
    <t>交货形式</t>
  </si>
  <si>
    <t>天津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</si>
  <si>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</si>
  <si>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</si>
  <si>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</si>
  <si>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</si>
  <si>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</si>
  <si>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</si>
  <si>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</si>
  <si>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</si>
  <si>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</si>
  <si>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</si>
  <si>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</si>
  <si>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</si>
  <si>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</si>
  <si>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</si>
  <si>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</si>
  <si>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</si>
  <si>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</si>
  <si>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</si>
  <si>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</si>
  <si>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</si>
  <si>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</si>
  <si>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</si>
  <si>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</si>
  <si>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</si>
  <si>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</si>
  <si>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</si>
  <si>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</si>
  <si>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</si>
  <si>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</si>
  <si>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</si>
  <si>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</si>
  <si>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蓝岩黑：M/13,L/80,XL/80,XXL/80,XXXL/50.</t>
  </si>
  <si>
    <t>情况说明：</t>
  </si>
  <si>
    <t xml:space="preserve">【问题点描述】  </t>
  </si>
  <si>
    <t>1.线头需清理干净。</t>
  </si>
  <si>
    <t>门襟下端不平</t>
  </si>
  <si>
    <t>内领划粉记号印较多未清除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</si>
  <si>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</si>
  <si>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</si>
  <si>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</si>
  <si>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</si>
  <si>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</si>
  <si>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</si>
  <si>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尾期验货，按照AQL2.5标准抽验，200件，不良品7件，在可接受范围内，允许出货。</t>
  </si>
  <si>
    <t>以上问题点已修正。</t>
  </si>
  <si>
    <t>服装QC部门</t>
  </si>
  <si>
    <t>检验人</t>
  </si>
  <si>
    <t>+1.8</t>
  </si>
  <si>
    <t>验货时间：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</si>
  <si>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</si>
  <si>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</si>
  <si>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</si>
  <si>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</si>
  <si>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</si>
  <si>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</si>
  <si>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</si>
  <si>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</si>
  <si>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</si>
  <si>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</si>
  <si>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磨花</t>
  </si>
  <si>
    <t>色点</t>
  </si>
  <si>
    <t>色杠</t>
  </si>
  <si>
    <t>折痕</t>
  </si>
  <si>
    <t>合计数量</t>
  </si>
  <si>
    <t>备注</t>
  </si>
  <si>
    <t>数量</t>
  </si>
  <si>
    <t>冰氧酷珠地</t>
  </si>
  <si>
    <t>源莱美</t>
  </si>
  <si>
    <t>YES</t>
  </si>
  <si>
    <t>制表时间：2025年1月5日</t>
  </si>
  <si>
    <t>测试人签名:张国辉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</si>
  <si>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</si>
  <si>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</si>
  <si>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</si>
  <si>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</si>
  <si>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</si>
  <si>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</si>
  <si>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</si>
  <si>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</si>
  <si>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</si>
  <si>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</si>
  <si>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制表时间：2025年1月8日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</si>
  <si>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</si>
  <si>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</si>
  <si>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</si>
  <si>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</si>
  <si>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</si>
  <si>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</si>
  <si>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</si>
  <si>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</si>
  <si>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</si>
  <si>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</si>
  <si>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</si>
  <si>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</si>
  <si>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</si>
  <si>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</si>
  <si>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</si>
  <si>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</si>
  <si>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</si>
  <si>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</si>
  <si>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</si>
  <si>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</si>
  <si>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</si>
  <si>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</si>
  <si>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</si>
  <si>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</si>
  <si>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</si>
  <si>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</si>
  <si>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</si>
  <si>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</si>
  <si>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</si>
  <si>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</si>
  <si>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</si>
  <si>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</si>
  <si>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</si>
  <si>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</si>
  <si>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</si>
  <si>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</si>
  <si>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</si>
  <si>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</si>
  <si>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洗测1次-洗测5次</t>
  </si>
  <si>
    <t>左前胸</t>
  </si>
  <si>
    <t>压烫前胸标</t>
  </si>
  <si>
    <t>未脱落</t>
  </si>
  <si>
    <t>后幅</t>
  </si>
  <si>
    <t>后片印花</t>
  </si>
  <si>
    <t>压烫后领标</t>
  </si>
  <si>
    <t>制表时间：2025年1月03日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</si>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</sst>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name val="微软雅黑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" fillId="7" borderId="6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66" applyNumberFormat="0" applyFill="0" applyAlignment="0" applyProtection="0">
      <alignment vertical="center"/>
    </xf>
    <xf numFmtId="0" fontId="37" fillId="0" borderId="66" applyNumberFormat="0" applyFill="0" applyAlignment="0" applyProtection="0">
      <alignment vertical="center"/>
    </xf>
    <xf numFmtId="0" fontId="38" fillId="0" borderId="6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8" borderId="68" applyNumberFormat="0" applyAlignment="0" applyProtection="0">
      <alignment vertical="center"/>
    </xf>
    <xf numFmtId="0" fontId="40" fillId="9" borderId="69" applyNumberFormat="0" applyAlignment="0" applyProtection="0">
      <alignment vertical="center"/>
    </xf>
    <xf numFmtId="0" fontId="41" fillId="9" borderId="68" applyNumberFormat="0" applyAlignment="0" applyProtection="0">
      <alignment vertical="center"/>
    </xf>
    <xf numFmtId="0" fontId="42" fillId="10" borderId="70" applyNumberFormat="0" applyAlignment="0" applyProtection="0">
      <alignment vertical="center"/>
    </xf>
    <xf numFmtId="0" fontId="43" fillId="0" borderId="71" applyNumberFormat="0" applyFill="0" applyAlignment="0" applyProtection="0">
      <alignment vertical="center"/>
    </xf>
    <xf numFmtId="0" fontId="44" fillId="0" borderId="72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5" fillId="0" borderId="0">
      <alignment vertical="center"/>
    </xf>
    <xf numFmtId="0" fontId="5" fillId="0" borderId="0">
      <alignment vertical="center"/>
    </xf>
    <xf numFmtId="0" fontId="17" fillId="0" borderId="0"/>
    <xf numFmtId="0" fontId="17" fillId="0" borderId="0">
      <alignment vertical="center"/>
    </xf>
  </cellStyleXfs>
  <cellXfs count="32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/>
    <xf numFmtId="0" fontId="7" fillId="0" borderId="7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11" fillId="3" borderId="0" xfId="50" applyFont="1" applyFill="1"/>
    <xf numFmtId="0" fontId="12" fillId="3" borderId="0" xfId="50" applyFont="1" applyFill="1" applyAlignment="1">
      <alignment horizontal="center"/>
    </xf>
    <xf numFmtId="0" fontId="11" fillId="3" borderId="0" xfId="50" applyFont="1" applyFill="1" applyAlignment="1">
      <alignment horizontal="center"/>
    </xf>
    <xf numFmtId="0" fontId="12" fillId="3" borderId="2" xfId="49" applyFont="1" applyFill="1" applyBorder="1" applyAlignment="1">
      <alignment horizontal="left" vertical="center"/>
    </xf>
    <xf numFmtId="0" fontId="13" fillId="0" borderId="2" xfId="49" applyFont="1" applyBorder="1" applyAlignment="1">
      <alignment horizontal="left" vertical="center"/>
    </xf>
    <xf numFmtId="0" fontId="12" fillId="3" borderId="2" xfId="49" applyFont="1" applyFill="1" applyBorder="1">
      <alignment vertical="center"/>
    </xf>
    <xf numFmtId="0" fontId="12" fillId="3" borderId="2" xfId="49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/>
    </xf>
    <xf numFmtId="0" fontId="12" fillId="3" borderId="2" xfId="50" applyFont="1" applyFill="1" applyBorder="1" applyAlignment="1">
      <alignment horizontal="center" vertical="center"/>
    </xf>
    <xf numFmtId="176" fontId="9" fillId="3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/>
    </xf>
    <xf numFmtId="0" fontId="14" fillId="0" borderId="4" xfId="53" applyFont="1" applyFill="1" applyBorder="1" applyAlignment="1">
      <alignment horizontal="center" vertical="center"/>
    </xf>
    <xf numFmtId="176" fontId="16" fillId="0" borderId="2" xfId="53" applyNumberFormat="1" applyFont="1" applyFill="1" applyBorder="1" applyAlignment="1">
      <alignment horizontal="center" vertical="center"/>
    </xf>
    <xf numFmtId="176" fontId="14" fillId="0" borderId="2" xfId="53" applyNumberFormat="1" applyFont="1" applyFill="1" applyBorder="1" applyAlignment="1">
      <alignment horizontal="center" vertical="center"/>
    </xf>
    <xf numFmtId="0" fontId="14" fillId="0" borderId="2" xfId="53" applyFont="1" applyFill="1" applyBorder="1" applyAlignment="1">
      <alignment horizontal="center" vertical="center"/>
    </xf>
    <xf numFmtId="49" fontId="15" fillId="0" borderId="4" xfId="54" applyNumberFormat="1" applyFont="1" applyBorder="1" applyAlignment="1">
      <alignment horizontal="center" vertical="center"/>
    </xf>
    <xf numFmtId="176" fontId="15" fillId="0" borderId="2" xfId="53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0" fontId="11" fillId="3" borderId="2" xfId="49" applyFont="1" applyFill="1" applyBorder="1" applyAlignment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1" fillId="3" borderId="2" xfId="50" applyFont="1" applyFill="1" applyBorder="1"/>
    <xf numFmtId="49" fontId="12" fillId="3" borderId="2" xfId="51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1" fillId="3" borderId="2" xfId="50" applyNumberFormat="1" applyFont="1" applyFill="1" applyBorder="1" applyAlignment="1">
      <alignment horizontal="center"/>
    </xf>
    <xf numFmtId="14" fontId="12" fillId="3" borderId="0" xfId="50" applyNumberFormat="1" applyFont="1" applyFill="1"/>
    <xf numFmtId="0" fontId="17" fillId="0" borderId="0" xfId="49" applyAlignment="1">
      <alignment horizontal="left" vertical="center"/>
    </xf>
    <xf numFmtId="0" fontId="18" fillId="0" borderId="9" xfId="49" applyFont="1" applyBorder="1" applyAlignment="1">
      <alignment horizontal="center" vertical="top"/>
    </xf>
    <xf numFmtId="0" fontId="19" fillId="0" borderId="10" xfId="49" applyFont="1" applyBorder="1" applyAlignment="1">
      <alignment horizontal="left" vertical="center"/>
    </xf>
    <xf numFmtId="0" fontId="20" fillId="0" borderId="11" xfId="49" applyFont="1" applyBorder="1" applyAlignment="1">
      <alignment horizontal="center" vertical="center"/>
    </xf>
    <xf numFmtId="0" fontId="19" fillId="0" borderId="12" xfId="49" applyFont="1" applyBorder="1" applyAlignment="1">
      <alignment horizontal="center" vertical="center"/>
    </xf>
    <xf numFmtId="0" fontId="21" fillId="0" borderId="12" xfId="49" applyFont="1" applyBorder="1">
      <alignment vertical="center"/>
    </xf>
    <xf numFmtId="0" fontId="19" fillId="0" borderId="12" xfId="49" applyFont="1" applyBorder="1">
      <alignment vertical="center"/>
    </xf>
    <xf numFmtId="0" fontId="20" fillId="0" borderId="13" xfId="49" applyFont="1" applyBorder="1" applyAlignment="1">
      <alignment horizontal="left" vertical="center"/>
    </xf>
    <xf numFmtId="0" fontId="20" fillId="0" borderId="14" xfId="49" applyFont="1" applyBorder="1" applyAlignment="1">
      <alignment horizontal="left" vertical="center"/>
    </xf>
    <xf numFmtId="0" fontId="19" fillId="0" borderId="15" xfId="49" applyFont="1" applyBorder="1">
      <alignment vertical="center"/>
    </xf>
    <xf numFmtId="0" fontId="20" fillId="0" borderId="16" xfId="49" applyFont="1" applyBorder="1" applyAlignment="1">
      <alignment horizontal="center" vertical="center"/>
    </xf>
    <xf numFmtId="0" fontId="20" fillId="0" borderId="17" xfId="49" applyFont="1" applyBorder="1" applyAlignment="1">
      <alignment horizontal="center" vertical="center"/>
    </xf>
    <xf numFmtId="0" fontId="19" fillId="0" borderId="13" xfId="49" applyFont="1" applyBorder="1">
      <alignment vertical="center"/>
    </xf>
    <xf numFmtId="58" fontId="21" fillId="0" borderId="13" xfId="49" applyNumberFormat="1" applyFont="1" applyBorder="1" applyAlignment="1">
      <alignment horizontal="center" vertical="center"/>
    </xf>
    <xf numFmtId="0" fontId="21" fillId="0" borderId="13" xfId="49" applyFont="1" applyBorder="1" applyAlignment="1">
      <alignment horizontal="center" vertical="center"/>
    </xf>
    <xf numFmtId="0" fontId="19" fillId="0" borderId="13" xfId="49" applyFont="1" applyBorder="1" applyAlignment="1">
      <alignment horizontal="center" vertical="center"/>
    </xf>
    <xf numFmtId="0" fontId="19" fillId="0" borderId="15" xfId="49" applyFont="1" applyBorder="1" applyAlignment="1">
      <alignment horizontal="left" vertical="center"/>
    </xf>
    <xf numFmtId="0" fontId="20" fillId="0" borderId="13" xfId="49" applyFont="1" applyBorder="1" applyAlignment="1">
      <alignment horizontal="center" vertical="center"/>
    </xf>
    <xf numFmtId="0" fontId="19" fillId="0" borderId="13" xfId="49" applyFont="1" applyBorder="1" applyAlignment="1">
      <alignment horizontal="left" vertical="center"/>
    </xf>
    <xf numFmtId="0" fontId="19" fillId="0" borderId="18" xfId="49" applyFont="1" applyBorder="1">
      <alignment vertical="center"/>
    </xf>
    <xf numFmtId="0" fontId="20" fillId="0" borderId="19" xfId="49" applyFont="1" applyBorder="1" applyAlignment="1">
      <alignment horizontal="center" vertical="center"/>
    </xf>
    <xf numFmtId="0" fontId="19" fillId="0" borderId="19" xfId="49" applyFont="1" applyBorder="1">
      <alignment vertical="center"/>
    </xf>
    <xf numFmtId="0" fontId="21" fillId="0" borderId="19" xfId="49" applyFont="1" applyBorder="1">
      <alignment vertical="center"/>
    </xf>
    <xf numFmtId="0" fontId="21" fillId="0" borderId="19" xfId="49" applyFont="1" applyBorder="1" applyAlignment="1">
      <alignment horizontal="left" vertical="center"/>
    </xf>
    <xf numFmtId="0" fontId="19" fillId="0" borderId="19" xfId="49" applyFont="1" applyBorder="1" applyAlignment="1">
      <alignment horizontal="left" vertical="center"/>
    </xf>
    <xf numFmtId="0" fontId="19" fillId="0" borderId="0" xfId="49" applyFont="1">
      <alignment vertical="center"/>
    </xf>
    <xf numFmtId="0" fontId="21" fillId="0" borderId="0" xfId="49" applyFont="1">
      <alignment vertical="center"/>
    </xf>
    <xf numFmtId="0" fontId="21" fillId="0" borderId="0" xfId="49" applyFont="1" applyAlignment="1">
      <alignment horizontal="left" vertical="center"/>
    </xf>
    <xf numFmtId="0" fontId="19" fillId="0" borderId="10" xfId="49" applyFont="1" applyBorder="1">
      <alignment vertical="center"/>
    </xf>
    <xf numFmtId="0" fontId="21" fillId="0" borderId="20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21" fillId="0" borderId="13" xfId="49" applyFont="1" applyBorder="1" applyAlignment="1">
      <alignment horizontal="left" vertical="center"/>
    </xf>
    <xf numFmtId="0" fontId="21" fillId="0" borderId="13" xfId="49" applyFont="1" applyBorder="1">
      <alignment vertical="center"/>
    </xf>
    <xf numFmtId="0" fontId="21" fillId="0" borderId="16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13" fillId="0" borderId="23" xfId="49" applyFont="1" applyBorder="1" applyAlignment="1">
      <alignment horizontal="left" vertical="center"/>
    </xf>
    <xf numFmtId="0" fontId="13" fillId="0" borderId="22" xfId="49" applyFont="1" applyBorder="1" applyAlignment="1">
      <alignment horizontal="left" vertical="center"/>
    </xf>
    <xf numFmtId="0" fontId="19" fillId="0" borderId="12" xfId="49" applyFont="1" applyBorder="1" applyAlignment="1">
      <alignment horizontal="left" vertical="center"/>
    </xf>
    <xf numFmtId="0" fontId="21" fillId="0" borderId="15" xfId="49" applyFont="1" applyBorder="1" applyAlignment="1">
      <alignment horizontal="left" vertical="center"/>
    </xf>
    <xf numFmtId="0" fontId="21" fillId="0" borderId="15" xfId="49" applyFont="1" applyBorder="1" applyAlignment="1">
      <alignment horizontal="left" vertical="center" wrapText="1"/>
    </xf>
    <xf numFmtId="0" fontId="21" fillId="0" borderId="13" xfId="49" applyFont="1" applyBorder="1" applyAlignment="1">
      <alignment horizontal="left" vertical="center" wrapText="1"/>
    </xf>
    <xf numFmtId="0" fontId="19" fillId="0" borderId="18" xfId="49" applyFont="1" applyBorder="1" applyAlignment="1">
      <alignment horizontal="left" vertical="center"/>
    </xf>
    <xf numFmtId="0" fontId="17" fillId="0" borderId="19" xfId="49" applyBorder="1" applyAlignment="1">
      <alignment horizontal="center" vertical="center"/>
    </xf>
    <xf numFmtId="0" fontId="19" fillId="0" borderId="24" xfId="49" applyFont="1" applyBorder="1" applyAlignment="1">
      <alignment horizontal="center" vertical="center"/>
    </xf>
    <xf numFmtId="0" fontId="19" fillId="0" borderId="25" xfId="49" applyFont="1" applyBorder="1" applyAlignment="1">
      <alignment horizontal="left" vertical="center"/>
    </xf>
    <xf numFmtId="0" fontId="19" fillId="0" borderId="21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0" fontId="17" fillId="0" borderId="23" xfId="49" applyBorder="1" applyAlignment="1">
      <alignment horizontal="left" vertical="center"/>
    </xf>
    <xf numFmtId="0" fontId="17" fillId="0" borderId="22" xfId="49" applyBorder="1" applyAlignment="1">
      <alignment horizontal="left" vertical="center"/>
    </xf>
    <xf numFmtId="0" fontId="22" fillId="0" borderId="23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13" fillId="0" borderId="10" xfId="49" applyFont="1" applyBorder="1" applyAlignment="1">
      <alignment horizontal="left" vertical="center"/>
    </xf>
    <xf numFmtId="0" fontId="13" fillId="0" borderId="12" xfId="49" applyFont="1" applyBorder="1" applyAlignment="1">
      <alignment horizontal="left" vertical="center"/>
    </xf>
    <xf numFmtId="0" fontId="19" fillId="0" borderId="16" xfId="49" applyFont="1" applyBorder="1" applyAlignment="1">
      <alignment horizontal="left" vertical="center"/>
    </xf>
    <xf numFmtId="0" fontId="19" fillId="0" borderId="28" xfId="49" applyFont="1" applyBorder="1" applyAlignment="1">
      <alignment horizontal="left" vertical="center"/>
    </xf>
    <xf numFmtId="0" fontId="21" fillId="0" borderId="19" xfId="49" applyFont="1" applyBorder="1" applyAlignment="1">
      <alignment horizontal="center" vertical="center"/>
    </xf>
    <xf numFmtId="58" fontId="21" fillId="0" borderId="19" xfId="49" applyNumberFormat="1" applyFont="1" applyBorder="1">
      <alignment vertical="center"/>
    </xf>
    <xf numFmtId="0" fontId="19" fillId="0" borderId="19" xfId="49" applyFont="1" applyBorder="1" applyAlignment="1">
      <alignment horizontal="center" vertical="center"/>
    </xf>
    <xf numFmtId="0" fontId="21" fillId="0" borderId="12" xfId="49" applyFont="1" applyBorder="1" applyAlignment="1">
      <alignment horizontal="center" vertical="center"/>
    </xf>
    <xf numFmtId="0" fontId="21" fillId="0" borderId="29" xfId="49" applyFont="1" applyBorder="1" applyAlignment="1">
      <alignment horizontal="center" vertical="center"/>
    </xf>
    <xf numFmtId="0" fontId="19" fillId="0" borderId="14" xfId="49" applyFont="1" applyBorder="1" applyAlignment="1">
      <alignment horizontal="center" vertical="center"/>
    </xf>
    <xf numFmtId="0" fontId="21" fillId="0" borderId="14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31" xfId="49" applyFont="1" applyBorder="1" applyAlignment="1">
      <alignment horizontal="center" vertical="center"/>
    </xf>
    <xf numFmtId="0" fontId="21" fillId="0" borderId="17" xfId="49" applyFont="1" applyBorder="1" applyAlignment="1">
      <alignment horizontal="center" vertical="center"/>
    </xf>
    <xf numFmtId="0" fontId="13" fillId="0" borderId="17" xfId="49" applyFont="1" applyBorder="1" applyAlignment="1">
      <alignment horizontal="left" vertical="center"/>
    </xf>
    <xf numFmtId="0" fontId="19" fillId="0" borderId="29" xfId="49" applyFont="1" applyBorder="1" applyAlignment="1">
      <alignment horizontal="left" vertical="center"/>
    </xf>
    <xf numFmtId="0" fontId="19" fillId="0" borderId="14" xfId="49" applyFont="1" applyBorder="1" applyAlignment="1">
      <alignment horizontal="left" vertical="center"/>
    </xf>
    <xf numFmtId="0" fontId="21" fillId="0" borderId="14" xfId="49" applyFont="1" applyBorder="1" applyAlignment="1">
      <alignment horizontal="left" vertical="center" wrapText="1"/>
    </xf>
    <xf numFmtId="0" fontId="17" fillId="0" borderId="30" xfId="49" applyBorder="1" applyAlignment="1">
      <alignment horizontal="center" vertical="center"/>
    </xf>
    <xf numFmtId="0" fontId="19" fillId="0" borderId="31" xfId="49" applyFont="1" applyBorder="1" applyAlignment="1">
      <alignment horizontal="left" vertical="center"/>
    </xf>
    <xf numFmtId="0" fontId="21" fillId="0" borderId="17" xfId="49" applyFont="1" applyBorder="1" applyAlignment="1">
      <alignment horizontal="left" vertical="center"/>
    </xf>
    <xf numFmtId="0" fontId="17" fillId="0" borderId="17" xfId="49" applyBorder="1" applyAlignment="1">
      <alignment horizontal="left" vertical="center"/>
    </xf>
    <xf numFmtId="0" fontId="21" fillId="0" borderId="32" xfId="49" applyFont="1" applyBorder="1" applyAlignment="1">
      <alignment horizontal="left" vertical="center"/>
    </xf>
    <xf numFmtId="0" fontId="13" fillId="0" borderId="29" xfId="49" applyFont="1" applyBorder="1" applyAlignment="1">
      <alignment horizontal="left" vertical="center"/>
    </xf>
    <xf numFmtId="0" fontId="21" fillId="0" borderId="30" xfId="49" applyFont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vertical="center"/>
    </xf>
    <xf numFmtId="0" fontId="24" fillId="0" borderId="9" xfId="49" applyFont="1" applyBorder="1" applyAlignment="1">
      <alignment horizontal="center" vertical="top"/>
    </xf>
    <xf numFmtId="0" fontId="22" fillId="0" borderId="33" xfId="49" applyFont="1" applyBorder="1" applyAlignment="1">
      <alignment horizontal="left" vertical="center"/>
    </xf>
    <xf numFmtId="0" fontId="20" fillId="0" borderId="34" xfId="49" applyFont="1" applyBorder="1" applyAlignment="1">
      <alignment horizontal="center" vertical="center"/>
    </xf>
    <xf numFmtId="0" fontId="22" fillId="0" borderId="34" xfId="49" applyFont="1" applyBorder="1" applyAlignment="1">
      <alignment horizontal="center" vertical="center"/>
    </xf>
    <xf numFmtId="0" fontId="25" fillId="0" borderId="34" xfId="49" applyFont="1" applyBorder="1" applyAlignment="1">
      <alignment horizontal="center" vertical="center"/>
    </xf>
    <xf numFmtId="0" fontId="13" fillId="0" borderId="34" xfId="49" applyFont="1" applyBorder="1" applyAlignment="1">
      <alignment horizontal="left" vertical="center"/>
    </xf>
    <xf numFmtId="0" fontId="13" fillId="0" borderId="2" xfId="49" applyFont="1" applyBorder="1" applyAlignment="1">
      <alignment horizontal="center" vertical="center"/>
    </xf>
    <xf numFmtId="0" fontId="22" fillId="0" borderId="2" xfId="49" applyFont="1" applyBorder="1" applyAlignment="1">
      <alignment horizontal="center" vertical="center"/>
    </xf>
    <xf numFmtId="0" fontId="20" fillId="0" borderId="2" xfId="49" applyFont="1" applyBorder="1" applyAlignment="1">
      <alignment horizontal="left" vertical="center"/>
    </xf>
    <xf numFmtId="14" fontId="20" fillId="0" borderId="2" xfId="49" applyNumberFormat="1" applyFont="1" applyBorder="1" applyAlignment="1">
      <alignment horizontal="center" vertical="center"/>
    </xf>
    <xf numFmtId="0" fontId="13" fillId="0" borderId="2" xfId="49" applyFont="1" applyBorder="1">
      <alignment vertical="center"/>
    </xf>
    <xf numFmtId="31" fontId="20" fillId="0" borderId="2" xfId="49" applyNumberFormat="1" applyFont="1" applyBorder="1" applyAlignment="1">
      <alignment horizontal="center" vertical="center"/>
    </xf>
    <xf numFmtId="0" fontId="20" fillId="0" borderId="2" xfId="49" applyFont="1" applyBorder="1" applyAlignment="1">
      <alignment horizontal="center" vertical="center"/>
    </xf>
    <xf numFmtId="0" fontId="22" fillId="0" borderId="2" xfId="49" applyFont="1" applyBorder="1" applyAlignment="1">
      <alignment horizontal="left" vertical="center"/>
    </xf>
    <xf numFmtId="0" fontId="17" fillId="0" borderId="2" xfId="49" applyBorder="1" applyAlignment="1">
      <alignment horizontal="left" vertical="center"/>
    </xf>
    <xf numFmtId="0" fontId="17" fillId="0" borderId="2" xfId="49" applyBorder="1">
      <alignment vertical="center"/>
    </xf>
    <xf numFmtId="0" fontId="13" fillId="0" borderId="0" xfId="49" applyFont="1" applyAlignment="1">
      <alignment horizontal="left" vertical="center"/>
    </xf>
    <xf numFmtId="0" fontId="21" fillId="0" borderId="12" xfId="49" applyFont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21" fillId="0" borderId="16" xfId="49" applyFont="1" applyBorder="1" applyAlignment="1">
      <alignment horizontal="left" vertical="center"/>
    </xf>
    <xf numFmtId="0" fontId="20" fillId="0" borderId="18" xfId="49" applyFont="1" applyBorder="1" applyAlignment="1">
      <alignment horizontal="left" vertical="center"/>
    </xf>
    <xf numFmtId="0" fontId="20" fillId="0" borderId="19" xfId="49" applyFont="1" applyBorder="1" applyAlignment="1">
      <alignment horizontal="left" vertical="center"/>
    </xf>
    <xf numFmtId="0" fontId="21" fillId="0" borderId="10" xfId="49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3" fillId="0" borderId="15" xfId="49" applyFont="1" applyBorder="1" applyAlignment="1">
      <alignment horizontal="left" vertical="center"/>
    </xf>
    <xf numFmtId="0" fontId="13" fillId="0" borderId="18" xfId="49" applyFont="1" applyBorder="1" applyAlignment="1">
      <alignment horizontal="center" vertical="center"/>
    </xf>
    <xf numFmtId="0" fontId="13" fillId="0" borderId="19" xfId="49" applyFont="1" applyBorder="1" applyAlignment="1">
      <alignment horizontal="center" vertical="center"/>
    </xf>
    <xf numFmtId="0" fontId="22" fillId="0" borderId="0" xfId="49" applyFont="1" applyAlignment="1">
      <alignment horizontal="left" vertical="center"/>
    </xf>
    <xf numFmtId="0" fontId="13" fillId="0" borderId="10" xfId="49" applyFont="1" applyBorder="1" applyAlignment="1">
      <alignment horizontal="center" vertical="center"/>
    </xf>
    <xf numFmtId="0" fontId="20" fillId="0" borderId="12" xfId="49" applyFont="1" applyBorder="1" applyAlignment="1">
      <alignment horizontal="left" vertical="center"/>
    </xf>
    <xf numFmtId="0" fontId="13" fillId="0" borderId="12" xfId="49" applyFont="1" applyBorder="1" applyAlignment="1">
      <alignment horizontal="center" vertical="center"/>
    </xf>
    <xf numFmtId="0" fontId="13" fillId="0" borderId="15" xfId="49" applyFont="1" applyBorder="1" applyAlignment="1">
      <alignment horizontal="center" vertical="center"/>
    </xf>
    <xf numFmtId="0" fontId="13" fillId="0" borderId="13" xfId="49" applyFont="1" applyBorder="1" applyAlignment="1">
      <alignment horizontal="center" vertical="center"/>
    </xf>
    <xf numFmtId="0" fontId="13" fillId="0" borderId="26" xfId="49" applyFont="1" applyBorder="1" applyAlignment="1">
      <alignment horizontal="left" vertical="center"/>
    </xf>
    <xf numFmtId="0" fontId="13" fillId="0" borderId="27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0" fontId="20" fillId="0" borderId="22" xfId="49" applyFont="1" applyBorder="1" applyAlignment="1">
      <alignment horizontal="left" vertical="center"/>
    </xf>
    <xf numFmtId="0" fontId="22" fillId="0" borderId="35" xfId="49" applyFont="1" applyBorder="1">
      <alignment vertical="center"/>
    </xf>
    <xf numFmtId="0" fontId="20" fillId="0" borderId="36" xfId="49" applyFont="1" applyBorder="1" applyAlignment="1">
      <alignment horizontal="center" vertical="center"/>
    </xf>
    <xf numFmtId="0" fontId="22" fillId="0" borderId="36" xfId="49" applyFont="1" applyBorder="1">
      <alignment vertical="center"/>
    </xf>
    <xf numFmtId="0" fontId="20" fillId="0" borderId="36" xfId="49" applyFont="1" applyBorder="1">
      <alignment vertical="center"/>
    </xf>
    <xf numFmtId="58" fontId="17" fillId="0" borderId="36" xfId="49" applyNumberFormat="1" applyBorder="1">
      <alignment vertical="center"/>
    </xf>
    <xf numFmtId="0" fontId="22" fillId="0" borderId="36" xfId="49" applyFont="1" applyBorder="1" applyAlignment="1">
      <alignment horizontal="center" vertical="center"/>
    </xf>
    <xf numFmtId="0" fontId="22" fillId="0" borderId="37" xfId="49" applyFont="1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22" fillId="0" borderId="38" xfId="49" applyFont="1" applyBorder="1" applyAlignment="1">
      <alignment horizontal="center" vertical="center"/>
    </xf>
    <xf numFmtId="0" fontId="22" fillId="0" borderId="39" xfId="49" applyFont="1" applyBorder="1" applyAlignment="1">
      <alignment horizontal="center" vertical="center"/>
    </xf>
    <xf numFmtId="0" fontId="22" fillId="0" borderId="18" xfId="49" applyFont="1" applyBorder="1" applyAlignment="1">
      <alignment horizontal="center" vertical="center"/>
    </xf>
    <xf numFmtId="0" fontId="22" fillId="0" borderId="19" xfId="49" applyFont="1" applyBorder="1" applyAlignment="1">
      <alignment horizontal="center" vertical="center"/>
    </xf>
    <xf numFmtId="0" fontId="17" fillId="0" borderId="34" xfId="49" applyBorder="1" applyAlignment="1">
      <alignment horizontal="center" vertical="center"/>
    </xf>
    <xf numFmtId="0" fontId="17" fillId="0" borderId="40" xfId="49" applyBorder="1" applyAlignment="1">
      <alignment horizontal="center" vertical="center"/>
    </xf>
    <xf numFmtId="0" fontId="19" fillId="0" borderId="22" xfId="49" applyFont="1" applyBorder="1" applyAlignment="1">
      <alignment horizontal="left" vertical="center"/>
    </xf>
    <xf numFmtId="0" fontId="19" fillId="0" borderId="17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13" fillId="0" borderId="30" xfId="49" applyFont="1" applyBorder="1" applyAlignment="1">
      <alignment horizontal="center" vertical="center"/>
    </xf>
    <xf numFmtId="0" fontId="20" fillId="0" borderId="29" xfId="49" applyFont="1" applyBorder="1" applyAlignment="1">
      <alignment horizontal="left" vertical="center"/>
    </xf>
    <xf numFmtId="0" fontId="13" fillId="0" borderId="32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0" fillId="0" borderId="17" xfId="49" applyFont="1" applyBorder="1" applyAlignment="1">
      <alignment horizontal="left" vertical="center"/>
    </xf>
    <xf numFmtId="0" fontId="20" fillId="0" borderId="41" xfId="49" applyFont="1" applyBorder="1" applyAlignment="1">
      <alignment horizontal="center" vertical="center"/>
    </xf>
    <xf numFmtId="0" fontId="22" fillId="0" borderId="42" xfId="49" applyFont="1" applyBorder="1" applyAlignment="1">
      <alignment horizontal="left" vertical="center"/>
    </xf>
    <xf numFmtId="0" fontId="22" fillId="0" borderId="43" xfId="49" applyFont="1" applyBorder="1" applyAlignment="1">
      <alignment horizontal="center" vertical="center"/>
    </xf>
    <xf numFmtId="0" fontId="22" fillId="0" borderId="30" xfId="49" applyFont="1" applyBorder="1" applyAlignment="1">
      <alignment horizontal="center" vertical="center"/>
    </xf>
    <xf numFmtId="0" fontId="17" fillId="0" borderId="36" xfId="49" applyBorder="1" applyAlignment="1">
      <alignment horizontal="center" vertical="center"/>
    </xf>
    <xf numFmtId="0" fontId="17" fillId="0" borderId="41" xfId="49" applyBorder="1" applyAlignment="1">
      <alignment horizontal="center" vertical="center"/>
    </xf>
    <xf numFmtId="0" fontId="20" fillId="0" borderId="0" xfId="0" applyNumberFormat="1" applyFont="1" applyFill="1" applyBorder="1" applyAlignment="1">
      <alignment vertical="center"/>
    </xf>
    <xf numFmtId="14" fontId="12" fillId="3" borderId="0" xfId="50" applyNumberFormat="1" applyFont="1" applyFill="1" applyAlignment="1">
      <alignment horizontal="center"/>
    </xf>
    <xf numFmtId="0" fontId="26" fillId="0" borderId="0" xfId="49" applyFont="1" applyBorder="1" applyAlignment="1">
      <alignment horizontal="center" vertical="top"/>
    </xf>
    <xf numFmtId="0" fontId="25" fillId="0" borderId="2" xfId="49" applyFont="1" applyBorder="1" applyAlignment="1">
      <alignment horizontal="center" vertical="center"/>
    </xf>
    <xf numFmtId="0" fontId="13" fillId="0" borderId="44" xfId="49" applyFont="1" applyBorder="1" applyAlignment="1">
      <alignment horizontal="left" vertical="center"/>
    </xf>
    <xf numFmtId="0" fontId="13" fillId="0" borderId="9" xfId="49" applyFont="1" applyBorder="1" applyAlignment="1">
      <alignment horizontal="left" vertical="center"/>
    </xf>
    <xf numFmtId="0" fontId="13" fillId="0" borderId="38" xfId="49" applyFont="1" applyBorder="1">
      <alignment vertical="center"/>
    </xf>
    <xf numFmtId="0" fontId="17" fillId="0" borderId="39" xfId="49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17" fillId="0" borderId="39" xfId="49" applyBorder="1">
      <alignment vertical="center"/>
    </xf>
    <xf numFmtId="0" fontId="13" fillId="0" borderId="39" xfId="49" applyFont="1" applyBorder="1">
      <alignment vertical="center"/>
    </xf>
    <xf numFmtId="0" fontId="13" fillId="0" borderId="15" xfId="49" applyFont="1" applyBorder="1">
      <alignment vertical="center"/>
    </xf>
    <xf numFmtId="0" fontId="17" fillId="0" borderId="13" xfId="49" applyBorder="1" applyAlignment="1">
      <alignment horizontal="left" vertical="center"/>
    </xf>
    <xf numFmtId="0" fontId="17" fillId="0" borderId="13" xfId="49" applyBorder="1">
      <alignment vertical="center"/>
    </xf>
    <xf numFmtId="0" fontId="13" fillId="0" borderId="13" xfId="49" applyFont="1" applyBorder="1">
      <alignment vertical="center"/>
    </xf>
    <xf numFmtId="0" fontId="13" fillId="0" borderId="18" xfId="49" applyFont="1" applyBorder="1" applyAlignment="1">
      <alignment horizontal="left" vertical="center"/>
    </xf>
    <xf numFmtId="0" fontId="13" fillId="0" borderId="19" xfId="49" applyFont="1" applyBorder="1" applyAlignment="1">
      <alignment horizontal="left" vertical="center"/>
    </xf>
    <xf numFmtId="0" fontId="13" fillId="0" borderId="38" xfId="49" applyFont="1" applyBorder="1" applyAlignment="1">
      <alignment horizontal="center" vertical="center"/>
    </xf>
    <xf numFmtId="0" fontId="20" fillId="0" borderId="39" xfId="49" applyFont="1" applyBorder="1" applyAlignment="1">
      <alignment horizontal="center" vertical="center"/>
    </xf>
    <xf numFmtId="0" fontId="13" fillId="0" borderId="39" xfId="49" applyFont="1" applyBorder="1" applyAlignment="1">
      <alignment horizontal="center" vertical="center"/>
    </xf>
    <xf numFmtId="0" fontId="17" fillId="0" borderId="39" xfId="49" applyBorder="1" applyAlignment="1">
      <alignment horizontal="center" vertical="center"/>
    </xf>
    <xf numFmtId="0" fontId="17" fillId="0" borderId="13" xfId="49" applyBorder="1" applyAlignment="1">
      <alignment horizontal="center" vertical="center"/>
    </xf>
    <xf numFmtId="0" fontId="13" fillId="0" borderId="26" xfId="49" applyFont="1" applyBorder="1" applyAlignment="1">
      <alignment horizontal="left" vertical="center" wrapText="1"/>
    </xf>
    <xf numFmtId="0" fontId="13" fillId="0" borderId="27" xfId="49" applyFont="1" applyBorder="1" applyAlignment="1">
      <alignment horizontal="left" vertical="center" wrapText="1"/>
    </xf>
    <xf numFmtId="0" fontId="13" fillId="0" borderId="38" xfId="49" applyFont="1" applyBorder="1" applyAlignment="1">
      <alignment horizontal="left" vertical="center"/>
    </xf>
    <xf numFmtId="0" fontId="13" fillId="0" borderId="39" xfId="49" applyFont="1" applyBorder="1" applyAlignment="1">
      <alignment horizontal="left" vertical="center"/>
    </xf>
    <xf numFmtId="0" fontId="27" fillId="0" borderId="45" xfId="49" applyFont="1" applyBorder="1" applyAlignment="1">
      <alignment horizontal="left" vertical="center" wrapText="1"/>
    </xf>
    <xf numFmtId="9" fontId="20" fillId="0" borderId="13" xfId="49" applyNumberFormat="1" applyFont="1" applyBorder="1" applyAlignment="1">
      <alignment horizontal="center" vertical="center"/>
    </xf>
    <xf numFmtId="0" fontId="20" fillId="0" borderId="15" xfId="49" applyFont="1" applyBorder="1" applyAlignment="1">
      <alignment horizontal="left" vertical="center"/>
    </xf>
    <xf numFmtId="0" fontId="22" fillId="0" borderId="37" xfId="0" applyFont="1" applyBorder="1" applyAlignment="1">
      <alignment horizontal="left" vertical="center"/>
    </xf>
    <xf numFmtId="0" fontId="22" fillId="0" borderId="36" xfId="0" applyFont="1" applyBorder="1" applyAlignment="1">
      <alignment horizontal="left" vertical="center"/>
    </xf>
    <xf numFmtId="9" fontId="20" fillId="0" borderId="25" xfId="49" applyNumberFormat="1" applyFont="1" applyBorder="1" applyAlignment="1">
      <alignment horizontal="left" vertical="center"/>
    </xf>
    <xf numFmtId="9" fontId="20" fillId="0" borderId="21" xfId="49" applyNumberFormat="1" applyFont="1" applyBorder="1" applyAlignment="1">
      <alignment horizontal="left" vertical="center"/>
    </xf>
    <xf numFmtId="9" fontId="20" fillId="0" borderId="26" xfId="49" applyNumberFormat="1" applyFont="1" applyBorder="1" applyAlignment="1">
      <alignment horizontal="left" vertical="center"/>
    </xf>
    <xf numFmtId="9" fontId="20" fillId="0" borderId="27" xfId="49" applyNumberFormat="1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19" fillId="0" borderId="46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22" fillId="0" borderId="24" xfId="49" applyFont="1" applyBorder="1" applyAlignment="1">
      <alignment horizontal="left" vertical="center"/>
    </xf>
    <xf numFmtId="20" fontId="20" fillId="0" borderId="47" xfId="49" applyNumberFormat="1" applyFont="1" applyBorder="1" applyAlignment="1">
      <alignment horizontal="left" vertical="center"/>
    </xf>
    <xf numFmtId="0" fontId="20" fillId="0" borderId="48" xfId="49" applyFont="1" applyBorder="1" applyAlignment="1">
      <alignment horizontal="left" vertical="center"/>
    </xf>
    <xf numFmtId="20" fontId="20" fillId="0" borderId="23" xfId="49" applyNumberFormat="1" applyFont="1" applyBorder="1" applyAlignment="1">
      <alignment horizontal="left" vertical="center"/>
    </xf>
    <xf numFmtId="0" fontId="20" fillId="0" borderId="47" xfId="49" applyFont="1" applyBorder="1" applyAlignment="1">
      <alignment horizontal="left" vertical="center"/>
    </xf>
    <xf numFmtId="0" fontId="22" fillId="0" borderId="49" xfId="49" applyFont="1" applyBorder="1">
      <alignment vertical="center"/>
    </xf>
    <xf numFmtId="0" fontId="28" fillId="0" borderId="36" xfId="49" applyFont="1" applyBorder="1" applyAlignment="1">
      <alignment horizontal="center" vertical="center"/>
    </xf>
    <xf numFmtId="0" fontId="22" fillId="0" borderId="11" xfId="49" applyFont="1" applyBorder="1">
      <alignment vertical="center"/>
    </xf>
    <xf numFmtId="0" fontId="20" fillId="0" borderId="50" xfId="49" applyFont="1" applyBorder="1">
      <alignment vertical="center"/>
    </xf>
    <xf numFmtId="0" fontId="22" fillId="0" borderId="50" xfId="49" applyFont="1" applyBorder="1">
      <alignment vertical="center"/>
    </xf>
    <xf numFmtId="58" fontId="17" fillId="0" borderId="11" xfId="49" applyNumberFormat="1" applyBorder="1">
      <alignment vertical="center"/>
    </xf>
    <xf numFmtId="0" fontId="22" fillId="0" borderId="24" xfId="49" applyFont="1" applyBorder="1" applyAlignment="1">
      <alignment horizontal="center" vertical="center"/>
    </xf>
    <xf numFmtId="0" fontId="20" fillId="0" borderId="51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17" fillId="0" borderId="50" xfId="49" applyBorder="1">
      <alignment vertical="center"/>
    </xf>
    <xf numFmtId="0" fontId="17" fillId="0" borderId="2" xfId="49" applyBorder="1" applyAlignment="1">
      <alignment horizontal="center" vertical="center"/>
    </xf>
    <xf numFmtId="0" fontId="13" fillId="0" borderId="52" xfId="49" applyFont="1" applyBorder="1" applyAlignment="1">
      <alignment horizontal="left" vertical="center"/>
    </xf>
    <xf numFmtId="0" fontId="20" fillId="0" borderId="43" xfId="49" applyFont="1" applyBorder="1" applyAlignment="1">
      <alignment horizontal="left" vertical="center"/>
    </xf>
    <xf numFmtId="0" fontId="13" fillId="0" borderId="30" xfId="49" applyFont="1" applyBorder="1" applyAlignment="1">
      <alignment horizontal="left" vertical="center"/>
    </xf>
    <xf numFmtId="0" fontId="13" fillId="0" borderId="0" xfId="49" applyFont="1">
      <alignment vertical="center"/>
    </xf>
    <xf numFmtId="0" fontId="13" fillId="0" borderId="32" xfId="49" applyFont="1" applyBorder="1" applyAlignment="1">
      <alignment horizontal="left" vertical="center" wrapText="1"/>
    </xf>
    <xf numFmtId="0" fontId="13" fillId="0" borderId="43" xfId="49" applyFont="1" applyBorder="1" applyAlignment="1">
      <alignment horizontal="left" vertical="center"/>
    </xf>
    <xf numFmtId="0" fontId="25" fillId="0" borderId="14" xfId="49" applyFont="1" applyBorder="1" applyAlignment="1">
      <alignment horizontal="center" vertical="center" wrapText="1"/>
    </xf>
    <xf numFmtId="0" fontId="25" fillId="0" borderId="14" xfId="49" applyFont="1" applyBorder="1" applyAlignment="1">
      <alignment horizontal="center" vertical="center"/>
    </xf>
    <xf numFmtId="0" fontId="25" fillId="0" borderId="14" xfId="49" applyFont="1" applyBorder="1" applyAlignment="1">
      <alignment horizontal="left" vertical="center"/>
    </xf>
    <xf numFmtId="0" fontId="22" fillId="0" borderId="42" xfId="0" applyFont="1" applyBorder="1" applyAlignment="1">
      <alignment horizontal="left" vertical="center"/>
    </xf>
    <xf numFmtId="9" fontId="20" fillId="0" borderId="31" xfId="49" applyNumberFormat="1" applyFont="1" applyBorder="1" applyAlignment="1">
      <alignment horizontal="left" vertical="center"/>
    </xf>
    <xf numFmtId="9" fontId="20" fillId="0" borderId="32" xfId="49" applyNumberFormat="1" applyFont="1" applyBorder="1" applyAlignment="1">
      <alignment horizontal="left" vertical="center"/>
    </xf>
    <xf numFmtId="0" fontId="19" fillId="0" borderId="43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0" fontId="20" fillId="0" borderId="53" xfId="49" applyFont="1" applyBorder="1" applyAlignment="1">
      <alignment horizontal="left" vertical="center"/>
    </xf>
    <xf numFmtId="0" fontId="22" fillId="0" borderId="54" xfId="49" applyFont="1" applyBorder="1" applyAlignment="1">
      <alignment horizontal="center" vertical="center"/>
    </xf>
    <xf numFmtId="0" fontId="20" fillId="0" borderId="50" xfId="49" applyFont="1" applyBorder="1" applyAlignment="1">
      <alignment horizontal="center" vertical="center"/>
    </xf>
    <xf numFmtId="0" fontId="20" fillId="0" borderId="55" xfId="49" applyFont="1" applyBorder="1" applyAlignment="1">
      <alignment horizontal="center" vertical="center"/>
    </xf>
    <xf numFmtId="0" fontId="20" fillId="0" borderId="55" xfId="49" applyFont="1" applyBorder="1" applyAlignment="1">
      <alignment horizontal="left" vertical="center"/>
    </xf>
    <xf numFmtId="0" fontId="29" fillId="0" borderId="56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30" fillId="0" borderId="58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5" borderId="5" xfId="0" applyFont="1" applyFill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/>
    </xf>
    <xf numFmtId="0" fontId="30" fillId="5" borderId="2" xfId="0" applyFont="1" applyFill="1" applyBorder="1"/>
    <xf numFmtId="0" fontId="0" fillId="0" borderId="58" xfId="0" applyBorder="1"/>
    <xf numFmtId="0" fontId="0" fillId="5" borderId="2" xfId="0" applyFill="1" applyBorder="1"/>
    <xf numFmtId="0" fontId="0" fillId="0" borderId="59" xfId="0" applyBorder="1"/>
    <xf numFmtId="0" fontId="0" fillId="0" borderId="60" xfId="0" applyBorder="1"/>
    <xf numFmtId="0" fontId="0" fillId="5" borderId="60" xfId="0" applyFill="1" applyBorder="1"/>
    <xf numFmtId="0" fontId="0" fillId="6" borderId="0" xfId="0" applyFill="1"/>
    <xf numFmtId="0" fontId="29" fillId="0" borderId="61" xfId="0" applyFont="1" applyBorder="1" applyAlignment="1">
      <alignment horizontal="center" vertical="center" wrapText="1"/>
    </xf>
    <xf numFmtId="0" fontId="30" fillId="0" borderId="62" xfId="0" applyFont="1" applyBorder="1" applyAlignment="1">
      <alignment horizontal="center" vertical="center"/>
    </xf>
    <xf numFmtId="0" fontId="30" fillId="0" borderId="63" xfId="0" applyFont="1" applyBorder="1"/>
    <xf numFmtId="0" fontId="0" fillId="0" borderId="63" xfId="0" applyBorder="1"/>
    <xf numFmtId="0" fontId="0" fillId="0" borderId="64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23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8950" y="20859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107950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081900" y="1042987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705350" y="2032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0859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715250" y="2032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8950" y="19050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393700</xdr:colOff>
          <xdr:row>54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081900" y="10429875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0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705350" y="1898650"/>
              <a:ext cx="40005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085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050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086600" y="190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60325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702550" y="1828800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92950" y="2085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41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226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09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289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0650" y="3009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8289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705350" y="3009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705350" y="28289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105650" y="3009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734300" y="300990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105650" y="28289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734300" y="28289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31750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143750" y="11620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31750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143750" y="13430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31750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143750" y="9810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254635</xdr:colOff>
          <xdr:row>3</xdr:row>
          <xdr:rowOff>177800</xdr:rowOff>
        </xdr:from>
        <xdr:to>
          <xdr:col>10</xdr:col>
          <xdr:colOff>102235</xdr:colOff>
          <xdr:row>4</xdr:row>
          <xdr:rowOff>158750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157085" y="796925"/>
              <a:ext cx="45720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248285</xdr:colOff>
          <xdr:row>2</xdr:row>
          <xdr:rowOff>184150</xdr:rowOff>
        </xdr:from>
        <xdr:to>
          <xdr:col>10</xdr:col>
          <xdr:colOff>165100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150735" y="619125"/>
              <a:ext cx="526415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221615</xdr:colOff>
          <xdr:row>2</xdr:row>
          <xdr:rowOff>203200</xdr:rowOff>
        </xdr:from>
        <xdr:to>
          <xdr:col>10</xdr:col>
          <xdr:colOff>678815</xdr:colOff>
          <xdr:row>4</xdr:row>
          <xdr:rowOff>12700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733665" y="619125"/>
              <a:ext cx="4572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3</xdr:row>
          <xdr:rowOff>190500</xdr:rowOff>
        </xdr:from>
        <xdr:to>
          <xdr:col>10</xdr:col>
          <xdr:colOff>679450</xdr:colOff>
          <xdr:row>5</xdr:row>
          <xdr:rowOff>12065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734300" y="800100"/>
              <a:ext cx="457200" cy="193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734300" y="9810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734300" y="11620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734300" y="13430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8950" y="2266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66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266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705350" y="22669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209550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30900" y="22669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12700</xdr:rowOff>
        </xdr:from>
        <xdr:to>
          <xdr:col>1</xdr:col>
          <xdr:colOff>603250</xdr:colOff>
          <xdr:row>49</xdr:row>
          <xdr:rowOff>31750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5091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0</xdr:rowOff>
        </xdr:from>
        <xdr:to>
          <xdr:col>1</xdr:col>
          <xdr:colOff>603250</xdr:colOff>
          <xdr:row>50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96774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603250</xdr:colOff>
          <xdr:row>50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96774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603250</xdr:colOff>
          <xdr:row>49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94964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49</xdr:row>
          <xdr:rowOff>0</xdr:rowOff>
        </xdr:from>
        <xdr:to>
          <xdr:col>5</xdr:col>
          <xdr:colOff>641350</xdr:colOff>
          <xdr:row>50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96774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622300</xdr:colOff>
          <xdr:row>49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68750" y="94964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86300" y="96774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86300" y="94964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49</xdr:row>
          <xdr:rowOff>0</xdr:rowOff>
        </xdr:from>
        <xdr:to>
          <xdr:col>9</xdr:col>
          <xdr:colOff>603250</xdr:colOff>
          <xdr:row>50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105650" y="96774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49</xdr:row>
          <xdr:rowOff>0</xdr:rowOff>
        </xdr:from>
        <xdr:to>
          <xdr:col>10</xdr:col>
          <xdr:colOff>609600</xdr:colOff>
          <xdr:row>50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734300" y="96774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584200</xdr:colOff>
          <xdr:row>49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92950" y="94964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48</xdr:row>
          <xdr:rowOff>0</xdr:rowOff>
        </xdr:from>
        <xdr:to>
          <xdr:col>10</xdr:col>
          <xdr:colOff>609600</xdr:colOff>
          <xdr:row>49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734300" y="94964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30900" y="9677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209550</xdr:colOff>
          <xdr:row>49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30900" y="94964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247650</xdr:colOff>
          <xdr:row>50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70200" y="9677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247650</xdr:colOff>
          <xdr:row>49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70200" y="94964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715250" y="22320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086600" y="226695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209550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30900" y="208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209550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30900" y="1905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30900" y="9677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43700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89200" y="674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11450" y="334264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35250" y="334264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62250" y="37128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107950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95450" y="1010602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146050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7725"/>
              <a:ext cx="39370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184150</xdr:rowOff>
        </xdr:from>
        <xdr:to>
          <xdr:col>2</xdr:col>
          <xdr:colOff>603250</xdr:colOff>
          <xdr:row>9</xdr:row>
          <xdr:rowOff>184150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4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9545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184150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603250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6150" y="191452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2250" y="21812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6150" y="19526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565150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565150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194550" y="1971675"/>
              <a:ext cx="40005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146050</xdr:rowOff>
        </xdr:from>
        <xdr:to>
          <xdr:col>10</xdr:col>
          <xdr:colOff>565150</xdr:colOff>
          <xdr:row>10</xdr:row>
          <xdr:rowOff>69850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56550" y="1908175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13600" y="21812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146050</xdr:rowOff>
        </xdr:from>
        <xdr:to>
          <xdr:col>10</xdr:col>
          <xdr:colOff>565150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956550" y="2117725"/>
              <a:ext cx="40005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13600" y="669925"/>
              <a:ext cx="38735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</xdr:row>
          <xdr:rowOff>146050</xdr:rowOff>
        </xdr:from>
        <xdr:to>
          <xdr:col>10</xdr:col>
          <xdr:colOff>571500</xdr:colOff>
          <xdr:row>4</xdr:row>
          <xdr:rowOff>31750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75600" y="65087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19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81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184150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70425"/>
              <a:ext cx="3937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184150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7042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603250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81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8150" y="55467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603250</xdr:colOff>
          <xdr:row>27</xdr:row>
          <xdr:rowOff>184150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603250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603250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51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603250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94650" y="575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603250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32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603250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94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0870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92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925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630428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630428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667448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445325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445325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4823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9450" y="21717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3650" y="69500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6</xdr:row>
          <xdr:rowOff>50800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8100"/>
              <a:ext cx="387350" cy="415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450850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2650" y="6950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6950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6962775"/>
              <a:ext cx="3873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580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69850</xdr:rowOff>
        </xdr:from>
        <xdr:to>
          <xdr:col>7</xdr:col>
          <xdr:colOff>336550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0950" y="2060575"/>
              <a:ext cx="64135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69850</xdr:rowOff>
        </xdr:from>
        <xdr:to>
          <xdr:col>7</xdr:col>
          <xdr:colOff>336550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0950" y="2241550"/>
              <a:ext cx="6413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25336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336550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0950" y="2441575"/>
              <a:ext cx="64135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305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69850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3050" y="2241550"/>
              <a:ext cx="35560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336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31750</xdr:rowOff>
        </xdr:from>
        <xdr:to>
          <xdr:col>10</xdr:col>
          <xdr:colOff>774700</xdr:colOff>
          <xdr:row>14</xdr:row>
          <xdr:rowOff>146050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3050" y="238442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245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25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25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9450" y="16287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3500" y="1641475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3500" y="1822450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298450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4550" y="1447800"/>
              <a:ext cx="768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374650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875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447800"/>
              <a:ext cx="336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22</xdr:row>
          <xdr:rowOff>165100</xdr:rowOff>
        </xdr:from>
        <xdr:to>
          <xdr:col>4</xdr:col>
          <xdr:colOff>44450</xdr:colOff>
          <xdr:row>24</xdr:row>
          <xdr:rowOff>37465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46575"/>
              <a:ext cx="463550" cy="234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7170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5267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255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24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24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69850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9350" y="2241550"/>
              <a:ext cx="5016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9450" y="2324100"/>
              <a:ext cx="774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279400</xdr:colOff>
          <xdr:row>21</xdr:row>
          <xdr:rowOff>158750</xdr:rowOff>
        </xdr:from>
        <xdr:to>
          <xdr:col>3</xdr:col>
          <xdr:colOff>603250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54200" y="4159250"/>
              <a:ext cx="1016000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184150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3150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184150</xdr:rowOff>
        </xdr:from>
        <xdr:to>
          <xdr:col>2</xdr:col>
          <xdr:colOff>184150</xdr:colOff>
          <xdr:row>12</xdr:row>
          <xdr:rowOff>31750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50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260350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7350" y="23368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7</xdr:row>
          <xdr:rowOff>0</xdr:rowOff>
        </xdr:from>
        <xdr:to>
          <xdr:col>3</xdr:col>
          <xdr:colOff>609600</xdr:colOff>
          <xdr:row>8</xdr:row>
          <xdr:rowOff>31750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68500" y="1447800"/>
              <a:ext cx="908050" cy="212725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519366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4823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4823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4823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519366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N6" sqref="N6"/>
    </sheetView>
  </sheetViews>
  <sheetFormatPr defaultColWidth="11" defaultRowHeight="14.25"/>
  <cols>
    <col min="1" max="1" width="4" customWidth="1"/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.15" customHeight="1" spans="2:9">
      <c r="B2" s="309" t="s">
        <v>0</v>
      </c>
      <c r="C2" s="310"/>
      <c r="D2" s="310"/>
      <c r="E2" s="310"/>
      <c r="F2" s="310"/>
      <c r="G2" s="310"/>
      <c r="H2" s="310"/>
      <c r="I2" s="324"/>
    </row>
    <row r="3" ht="28" customHeight="1" spans="2:9">
      <c r="B3" s="311"/>
      <c r="C3" s="312"/>
      <c r="D3" s="313" t="s">
        <v>1</v>
      </c>
      <c r="E3" s="314"/>
      <c r="F3" s="315" t="s">
        <v>2</v>
      </c>
      <c r="G3" s="316"/>
      <c r="H3" s="313" t="s">
        <v>3</v>
      </c>
      <c r="I3" s="325"/>
    </row>
    <row r="4" ht="28" customHeight="1" spans="2:9">
      <c r="B4" s="311" t="s">
        <v>4</v>
      </c>
      <c r="C4" s="312" t="s">
        <v>5</v>
      </c>
      <c r="D4" s="312" t="s">
        <v>6</v>
      </c>
      <c r="E4" s="312" t="s">
        <v>7</v>
      </c>
      <c r="F4" s="317" t="s">
        <v>6</v>
      </c>
      <c r="G4" s="317" t="s">
        <v>7</v>
      </c>
      <c r="H4" s="312" t="s">
        <v>6</v>
      </c>
      <c r="I4" s="326" t="s">
        <v>7</v>
      </c>
    </row>
    <row r="5" ht="28" customHeight="1" spans="2:9">
      <c r="B5" s="318" t="s">
        <v>8</v>
      </c>
      <c r="C5" s="10">
        <v>13</v>
      </c>
      <c r="D5" s="10">
        <v>0</v>
      </c>
      <c r="E5" s="10">
        <v>1</v>
      </c>
      <c r="F5" s="319">
        <v>0</v>
      </c>
      <c r="G5" s="319">
        <v>1</v>
      </c>
      <c r="H5" s="10">
        <v>1</v>
      </c>
      <c r="I5" s="327">
        <v>2</v>
      </c>
    </row>
    <row r="6" ht="28" customHeight="1" spans="2:9">
      <c r="B6" s="318" t="s">
        <v>9</v>
      </c>
      <c r="C6" s="10">
        <v>20</v>
      </c>
      <c r="D6" s="10">
        <v>0</v>
      </c>
      <c r="E6" s="10">
        <v>1</v>
      </c>
      <c r="F6" s="319">
        <v>1</v>
      </c>
      <c r="G6" s="319">
        <v>2</v>
      </c>
      <c r="H6" s="10">
        <v>2</v>
      </c>
      <c r="I6" s="327">
        <v>3</v>
      </c>
    </row>
    <row r="7" ht="28" customHeight="1" spans="2:9">
      <c r="B7" s="318" t="s">
        <v>10</v>
      </c>
      <c r="C7" s="10">
        <v>32</v>
      </c>
      <c r="D7" s="10">
        <v>0</v>
      </c>
      <c r="E7" s="10">
        <v>1</v>
      </c>
      <c r="F7" s="319">
        <v>2</v>
      </c>
      <c r="G7" s="319">
        <v>3</v>
      </c>
      <c r="H7" s="10">
        <v>3</v>
      </c>
      <c r="I7" s="327">
        <v>4</v>
      </c>
    </row>
    <row r="8" ht="28" customHeight="1" spans="2:9">
      <c r="B8" s="318" t="s">
        <v>11</v>
      </c>
      <c r="C8" s="10">
        <v>50</v>
      </c>
      <c r="D8" s="10">
        <v>1</v>
      </c>
      <c r="E8" s="10">
        <v>2</v>
      </c>
      <c r="F8" s="319">
        <v>3</v>
      </c>
      <c r="G8" s="319">
        <v>4</v>
      </c>
      <c r="H8" s="10">
        <v>5</v>
      </c>
      <c r="I8" s="327">
        <v>6</v>
      </c>
    </row>
    <row r="9" ht="28" customHeight="1" spans="2:9">
      <c r="B9" s="318" t="s">
        <v>12</v>
      </c>
      <c r="C9" s="10">
        <v>80</v>
      </c>
      <c r="D9" s="10">
        <v>2</v>
      </c>
      <c r="E9" s="10">
        <v>3</v>
      </c>
      <c r="F9" s="319">
        <v>5</v>
      </c>
      <c r="G9" s="319">
        <v>6</v>
      </c>
      <c r="H9" s="10">
        <v>7</v>
      </c>
      <c r="I9" s="327">
        <v>8</v>
      </c>
    </row>
    <row r="10" ht="28" customHeight="1" spans="2:9">
      <c r="B10" s="318" t="s">
        <v>13</v>
      </c>
      <c r="C10" s="10">
        <v>125</v>
      </c>
      <c r="D10" s="10">
        <v>3</v>
      </c>
      <c r="E10" s="10">
        <v>4</v>
      </c>
      <c r="F10" s="319">
        <v>7</v>
      </c>
      <c r="G10" s="319">
        <v>8</v>
      </c>
      <c r="H10" s="10">
        <v>10</v>
      </c>
      <c r="I10" s="327">
        <v>11</v>
      </c>
    </row>
    <row r="11" ht="28" customHeight="1" spans="2:9">
      <c r="B11" s="318" t="s">
        <v>14</v>
      </c>
      <c r="C11" s="10">
        <v>200</v>
      </c>
      <c r="D11" s="10">
        <v>5</v>
      </c>
      <c r="E11" s="10">
        <v>6</v>
      </c>
      <c r="F11" s="319">
        <v>10</v>
      </c>
      <c r="G11" s="319">
        <v>11</v>
      </c>
      <c r="H11" s="10">
        <v>14</v>
      </c>
      <c r="I11" s="327">
        <v>15</v>
      </c>
    </row>
    <row r="12" ht="28" customHeight="1" spans="2:9">
      <c r="B12" s="320" t="s">
        <v>15</v>
      </c>
      <c r="C12" s="321">
        <v>315</v>
      </c>
      <c r="D12" s="321">
        <v>7</v>
      </c>
      <c r="E12" s="321">
        <v>8</v>
      </c>
      <c r="F12" s="322">
        <v>14</v>
      </c>
      <c r="G12" s="322">
        <v>15</v>
      </c>
      <c r="H12" s="321">
        <v>21</v>
      </c>
      <c r="I12" s="328">
        <v>22</v>
      </c>
    </row>
    <row r="14" spans="2:4">
      <c r="B14" s="323" t="s">
        <v>16</v>
      </c>
      <c r="C14" s="323"/>
      <c r="D14" s="32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B5" sqref="B5:C5"/>
    </sheetView>
  </sheetViews>
  <sheetFormatPr defaultColWidth="9" defaultRowHeight="14.25"/>
  <cols>
    <col min="1" max="2" width="7" customWidth="1"/>
    <col min="3" max="3" width="16.25" customWidth="1"/>
    <col min="4" max="4" width="18.6666666666667" customWidth="1"/>
    <col min="5" max="5" width="12.0833333333333" customWidth="1"/>
    <col min="6" max="6" width="14.3333333333333" customWidth="1"/>
    <col min="7" max="10" width="10" customWidth="1"/>
    <col min="11" max="11" width="9.08333333333333" customWidth="1"/>
    <col min="12" max="13" width="10.5833333333333" customWidth="1"/>
  </cols>
  <sheetData>
    <row r="1" ht="29.25" spans="1:13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255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279</v>
      </c>
      <c r="H2" s="4"/>
      <c r="I2" s="4" t="s">
        <v>280</v>
      </c>
      <c r="J2" s="4"/>
      <c r="K2" s="6" t="s">
        <v>281</v>
      </c>
      <c r="L2" s="48" t="s">
        <v>282</v>
      </c>
      <c r="M2" s="19" t="s">
        <v>283</v>
      </c>
    </row>
    <row r="3" s="1" customFormat="1" ht="16.5" spans="1:13">
      <c r="A3" s="4"/>
      <c r="B3" s="7"/>
      <c r="C3" s="7"/>
      <c r="D3" s="7"/>
      <c r="E3" s="7"/>
      <c r="F3" s="7"/>
      <c r="G3" s="4" t="s">
        <v>284</v>
      </c>
      <c r="H3" s="4" t="s">
        <v>285</v>
      </c>
      <c r="I3" s="4" t="s">
        <v>284</v>
      </c>
      <c r="J3" s="4" t="s">
        <v>285</v>
      </c>
      <c r="K3" s="8"/>
      <c r="L3" s="49"/>
      <c r="M3" s="20"/>
    </row>
    <row r="4" ht="21" customHeight="1" spans="1:13">
      <c r="A4" s="23">
        <v>1</v>
      </c>
      <c r="B4" s="23" t="s">
        <v>272</v>
      </c>
      <c r="C4" s="24">
        <v>241123069</v>
      </c>
      <c r="D4" s="24" t="s">
        <v>271</v>
      </c>
      <c r="E4" s="24" t="s">
        <v>83</v>
      </c>
      <c r="F4" s="22" t="s">
        <v>28</v>
      </c>
      <c r="G4" s="23">
        <v>0.4</v>
      </c>
      <c r="H4" s="23">
        <v>0.4</v>
      </c>
      <c r="I4" s="23">
        <v>0.5</v>
      </c>
      <c r="J4" s="23">
        <v>0.2</v>
      </c>
      <c r="K4" s="23"/>
      <c r="L4" s="23"/>
      <c r="M4" s="23" t="s">
        <v>273</v>
      </c>
    </row>
    <row r="5" spans="1:13">
      <c r="A5" s="22"/>
      <c r="B5" s="23"/>
      <c r="C5" s="24"/>
      <c r="D5" s="24"/>
      <c r="E5" s="24"/>
      <c r="F5" s="22"/>
      <c r="G5" s="22"/>
      <c r="H5" s="22"/>
      <c r="I5" s="22"/>
      <c r="J5" s="22"/>
      <c r="K5" s="22"/>
      <c r="L5" s="22"/>
      <c r="M5" s="23"/>
    </row>
    <row r="6" spans="1:13">
      <c r="A6" s="22"/>
      <c r="B6" s="23"/>
      <c r="C6" s="22"/>
      <c r="D6" s="24"/>
      <c r="E6" s="22"/>
      <c r="F6" s="22"/>
      <c r="G6" s="22"/>
      <c r="H6" s="22"/>
      <c r="I6" s="22"/>
      <c r="J6" s="22"/>
      <c r="K6" s="22"/>
      <c r="L6" s="22"/>
      <c r="M6" s="23"/>
    </row>
    <row r="7" spans="1:13">
      <c r="A7" s="22"/>
      <c r="B7" s="23"/>
      <c r="C7" s="22"/>
      <c r="D7" s="24"/>
      <c r="E7" s="22"/>
      <c r="F7" s="22"/>
      <c r="G7" s="22"/>
      <c r="H7" s="22"/>
      <c r="I7" s="22"/>
      <c r="J7" s="22"/>
      <c r="K7" s="22"/>
      <c r="L7" s="22"/>
      <c r="M7" s="23"/>
    </row>
    <row r="8" spans="1:13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="2" customFormat="1" ht="18.75" spans="1:13">
      <c r="A11" s="13" t="s">
        <v>286</v>
      </c>
      <c r="B11" s="14"/>
      <c r="C11" s="14"/>
      <c r="D11" s="14"/>
      <c r="E11" s="15"/>
      <c r="F11" s="16"/>
      <c r="G11" s="30"/>
      <c r="H11" s="13" t="s">
        <v>287</v>
      </c>
      <c r="I11" s="14"/>
      <c r="J11" s="14"/>
      <c r="K11" s="15"/>
      <c r="L11" s="50"/>
      <c r="M11" s="21"/>
    </row>
    <row r="12" ht="112.5" customHeight="1" spans="1:13">
      <c r="A12" s="47" t="s">
        <v>288</v>
      </c>
      <c r="B12" s="4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">
      <c r="A13" t="s">
        <v>289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B4" sqref="B4:C7"/>
    </sheetView>
  </sheetViews>
  <sheetFormatPr defaultColWidth="9" defaultRowHeight="14.25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7.5" customWidth="1"/>
    <col min="8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291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37" t="s">
        <v>292</v>
      </c>
      <c r="H2" s="38"/>
      <c r="I2" s="45"/>
      <c r="J2" s="37" t="s">
        <v>293</v>
      </c>
      <c r="K2" s="38"/>
      <c r="L2" s="45"/>
      <c r="M2" s="37" t="s">
        <v>294</v>
      </c>
      <c r="N2" s="38"/>
      <c r="O2" s="45"/>
      <c r="P2" s="37" t="s">
        <v>295</v>
      </c>
      <c r="Q2" s="38"/>
      <c r="R2" s="45"/>
      <c r="S2" s="38" t="s">
        <v>296</v>
      </c>
      <c r="T2" s="38"/>
      <c r="U2" s="45"/>
      <c r="V2" s="33" t="s">
        <v>297</v>
      </c>
      <c r="W2" s="33" t="s">
        <v>269</v>
      </c>
    </row>
    <row r="3" s="1" customFormat="1" ht="16.5" spans="1:23">
      <c r="A3" s="7"/>
      <c r="B3" s="39"/>
      <c r="C3" s="39"/>
      <c r="D3" s="39"/>
      <c r="E3" s="39"/>
      <c r="F3" s="39"/>
      <c r="G3" s="4" t="s">
        <v>298</v>
      </c>
      <c r="H3" s="4" t="s">
        <v>33</v>
      </c>
      <c r="I3" s="4" t="s">
        <v>260</v>
      </c>
      <c r="J3" s="4" t="s">
        <v>298</v>
      </c>
      <c r="K3" s="4" t="s">
        <v>33</v>
      </c>
      <c r="L3" s="4" t="s">
        <v>260</v>
      </c>
      <c r="M3" s="4" t="s">
        <v>298</v>
      </c>
      <c r="N3" s="4" t="s">
        <v>33</v>
      </c>
      <c r="O3" s="4" t="s">
        <v>260</v>
      </c>
      <c r="P3" s="4" t="s">
        <v>298</v>
      </c>
      <c r="Q3" s="4" t="s">
        <v>33</v>
      </c>
      <c r="R3" s="4" t="s">
        <v>260</v>
      </c>
      <c r="S3" s="4" t="s">
        <v>298</v>
      </c>
      <c r="T3" s="4" t="s">
        <v>33</v>
      </c>
      <c r="U3" s="4" t="s">
        <v>260</v>
      </c>
      <c r="V3" s="46"/>
      <c r="W3" s="46"/>
    </row>
    <row r="4" spans="1:23">
      <c r="A4" s="40" t="s">
        <v>299</v>
      </c>
      <c r="B4" s="40" t="s">
        <v>272</v>
      </c>
      <c r="C4" s="24">
        <v>241123069</v>
      </c>
      <c r="D4" s="24" t="s">
        <v>271</v>
      </c>
      <c r="E4" s="24" t="s">
        <v>83</v>
      </c>
      <c r="F4" s="22" t="s">
        <v>28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41"/>
      <c r="B5" s="41"/>
      <c r="C5" s="24"/>
      <c r="D5" s="24"/>
      <c r="E5" s="24"/>
      <c r="F5" s="22"/>
      <c r="G5" s="37" t="s">
        <v>300</v>
      </c>
      <c r="H5" s="38"/>
      <c r="I5" s="45"/>
      <c r="J5" s="37" t="s">
        <v>301</v>
      </c>
      <c r="K5" s="38"/>
      <c r="L5" s="45"/>
      <c r="M5" s="37" t="s">
        <v>302</v>
      </c>
      <c r="N5" s="38"/>
      <c r="O5" s="45"/>
      <c r="P5" s="37" t="s">
        <v>303</v>
      </c>
      <c r="Q5" s="38"/>
      <c r="R5" s="45"/>
      <c r="S5" s="38" t="s">
        <v>304</v>
      </c>
      <c r="T5" s="38"/>
      <c r="U5" s="45"/>
      <c r="V5" s="9"/>
      <c r="W5" s="9"/>
    </row>
    <row r="6" ht="16.5" spans="1:23">
      <c r="A6" s="41"/>
      <c r="B6" s="41"/>
      <c r="C6" s="24"/>
      <c r="D6" s="24"/>
      <c r="E6" s="24"/>
      <c r="F6" s="22"/>
      <c r="G6" s="4" t="s">
        <v>298</v>
      </c>
      <c r="H6" s="4" t="s">
        <v>33</v>
      </c>
      <c r="I6" s="4" t="s">
        <v>260</v>
      </c>
      <c r="J6" s="4" t="s">
        <v>298</v>
      </c>
      <c r="K6" s="4" t="s">
        <v>33</v>
      </c>
      <c r="L6" s="4" t="s">
        <v>260</v>
      </c>
      <c r="M6" s="4" t="s">
        <v>298</v>
      </c>
      <c r="N6" s="4" t="s">
        <v>33</v>
      </c>
      <c r="O6" s="4" t="s">
        <v>260</v>
      </c>
      <c r="P6" s="4" t="s">
        <v>298</v>
      </c>
      <c r="Q6" s="4" t="s">
        <v>33</v>
      </c>
      <c r="R6" s="4" t="s">
        <v>260</v>
      </c>
      <c r="S6" s="4" t="s">
        <v>298</v>
      </c>
      <c r="T6" s="4" t="s">
        <v>33</v>
      </c>
      <c r="U6" s="4" t="s">
        <v>260</v>
      </c>
      <c r="V6" s="9"/>
      <c r="W6" s="9"/>
    </row>
    <row r="7" spans="1:23">
      <c r="A7" s="42"/>
      <c r="B7" s="42"/>
      <c r="C7" s="24"/>
      <c r="D7" s="24"/>
      <c r="E7" s="24"/>
      <c r="F7" s="22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3" t="s">
        <v>305</v>
      </c>
      <c r="B8" s="43"/>
      <c r="C8" s="43"/>
      <c r="D8" s="43"/>
      <c r="E8" s="43"/>
      <c r="F8" s="43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4"/>
      <c r="B9" s="44"/>
      <c r="C9" s="44"/>
      <c r="D9" s="44"/>
      <c r="E9" s="44"/>
      <c r="F9" s="44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43" t="s">
        <v>306</v>
      </c>
      <c r="B10" s="43"/>
      <c r="C10" s="43"/>
      <c r="D10" s="43"/>
      <c r="E10" s="43"/>
      <c r="F10" s="43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4"/>
      <c r="B11" s="44"/>
      <c r="C11" s="44"/>
      <c r="D11" s="44"/>
      <c r="E11" s="44"/>
      <c r="F11" s="44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43" t="s">
        <v>307</v>
      </c>
      <c r="B12" s="43"/>
      <c r="C12" s="43"/>
      <c r="D12" s="43"/>
      <c r="E12" s="43"/>
      <c r="F12" s="43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4"/>
      <c r="B13" s="44"/>
      <c r="C13" s="44"/>
      <c r="D13" s="44"/>
      <c r="E13" s="44"/>
      <c r="F13" s="44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43" t="s">
        <v>308</v>
      </c>
      <c r="B14" s="43"/>
      <c r="C14" s="43"/>
      <c r="D14" s="43"/>
      <c r="E14" s="43"/>
      <c r="F14" s="43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44"/>
      <c r="B15" s="44"/>
      <c r="C15" s="44"/>
      <c r="D15" s="44"/>
      <c r="E15" s="44"/>
      <c r="F15" s="44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3" t="s">
        <v>309</v>
      </c>
      <c r="B17" s="14"/>
      <c r="C17" s="14"/>
      <c r="D17" s="14"/>
      <c r="E17" s="15"/>
      <c r="F17" s="16"/>
      <c r="G17" s="30"/>
      <c r="H17" s="36"/>
      <c r="I17" s="36"/>
      <c r="J17" s="13" t="s">
        <v>310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60.75" customHeight="1" spans="1:23">
      <c r="A18" s="17" t="s">
        <v>311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pans="1:1">
      <c r="A19" t="s">
        <v>289</v>
      </c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B5" sqref="B5:C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5833333333333" customWidth="1"/>
    <col min="8" max="8" width="14" customWidth="1"/>
    <col min="9" max="9" width="11.5" customWidth="1"/>
    <col min="10" max="13" width="10" customWidth="1"/>
    <col min="14" max="14" width="10.5833333333333" customWidth="1"/>
  </cols>
  <sheetData>
    <row r="1" ht="29.25" spans="1:14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313</v>
      </c>
      <c r="B2" s="33" t="s">
        <v>256</v>
      </c>
      <c r="C2" s="33" t="s">
        <v>257</v>
      </c>
      <c r="D2" s="33" t="s">
        <v>258</v>
      </c>
      <c r="E2" s="33" t="s">
        <v>259</v>
      </c>
      <c r="F2" s="33" t="s">
        <v>260</v>
      </c>
      <c r="G2" s="32" t="s">
        <v>314</v>
      </c>
      <c r="H2" s="32" t="s">
        <v>315</v>
      </c>
      <c r="I2" s="32" t="s">
        <v>316</v>
      </c>
      <c r="J2" s="32" t="s">
        <v>315</v>
      </c>
      <c r="K2" s="32" t="s">
        <v>317</v>
      </c>
      <c r="L2" s="32" t="s">
        <v>315</v>
      </c>
      <c r="M2" s="33" t="s">
        <v>297</v>
      </c>
      <c r="N2" s="33" t="s">
        <v>269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4" t="s">
        <v>313</v>
      </c>
      <c r="B4" s="35" t="s">
        <v>318</v>
      </c>
      <c r="C4" s="35" t="s">
        <v>298</v>
      </c>
      <c r="D4" s="35" t="s">
        <v>258</v>
      </c>
      <c r="E4" s="33" t="s">
        <v>259</v>
      </c>
      <c r="F4" s="33" t="s">
        <v>260</v>
      </c>
      <c r="G4" s="32" t="s">
        <v>314</v>
      </c>
      <c r="H4" s="32" t="s">
        <v>315</v>
      </c>
      <c r="I4" s="32" t="s">
        <v>316</v>
      </c>
      <c r="J4" s="32" t="s">
        <v>315</v>
      </c>
      <c r="K4" s="32" t="s">
        <v>317</v>
      </c>
      <c r="L4" s="32" t="s">
        <v>315</v>
      </c>
      <c r="M4" s="33" t="s">
        <v>297</v>
      </c>
      <c r="N4" s="33" t="s">
        <v>269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309</v>
      </c>
      <c r="B11" s="14"/>
      <c r="C11" s="14"/>
      <c r="D11" s="15"/>
      <c r="E11" s="16"/>
      <c r="F11" s="36"/>
      <c r="G11" s="30"/>
      <c r="H11" s="36"/>
      <c r="I11" s="13" t="s">
        <v>310</v>
      </c>
      <c r="J11" s="14"/>
      <c r="K11" s="14"/>
      <c r="L11" s="14"/>
      <c r="M11" s="14"/>
      <c r="N11" s="21"/>
    </row>
    <row r="12" ht="68.25" customHeight="1" spans="1:14">
      <c r="A12" s="17" t="s">
        <v>319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">
      <c r="A13" t="s">
        <v>289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zoomScalePageLayoutView="125" topLeftCell="C1" workbookViewId="0">
      <selection activeCell="B5" sqref="B5:C5"/>
    </sheetView>
  </sheetViews>
  <sheetFormatPr defaultColWidth="9" defaultRowHeight="14.25"/>
  <cols>
    <col min="1" max="1" width="16" customWidth="1"/>
    <col min="2" max="2" width="7" customWidth="1"/>
    <col min="3" max="3" width="14.8333333333333" customWidth="1"/>
    <col min="4" max="4" width="19.25" customWidth="1"/>
    <col min="5" max="5" width="12.0833333333333" customWidth="1"/>
    <col min="6" max="6" width="14.3333333333333" customWidth="1"/>
    <col min="7" max="7" width="22.3333333333333" customWidth="1"/>
    <col min="8" max="8" width="23.5" customWidth="1"/>
    <col min="9" max="9" width="14" customWidth="1"/>
    <col min="10" max="10" width="11.5" customWidth="1"/>
  </cols>
  <sheetData>
    <row r="1" ht="29.25" spans="1:10">
      <c r="A1" s="3" t="s">
        <v>320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291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321</v>
      </c>
      <c r="H2" s="4" t="s">
        <v>322</v>
      </c>
      <c r="I2" s="4" t="s">
        <v>323</v>
      </c>
      <c r="J2" s="4" t="s">
        <v>324</v>
      </c>
      <c r="K2" s="5" t="s">
        <v>297</v>
      </c>
      <c r="L2" s="5" t="s">
        <v>269</v>
      </c>
    </row>
    <row r="3" ht="22" customHeight="1" spans="1:12">
      <c r="A3" s="22" t="s">
        <v>325</v>
      </c>
      <c r="B3" s="23" t="s">
        <v>272</v>
      </c>
      <c r="C3" s="24">
        <v>241123069</v>
      </c>
      <c r="D3" s="24" t="s">
        <v>271</v>
      </c>
      <c r="E3" s="24" t="s">
        <v>83</v>
      </c>
      <c r="F3" s="22" t="s">
        <v>28</v>
      </c>
      <c r="G3" s="23" t="s">
        <v>326</v>
      </c>
      <c r="H3" s="23" t="s">
        <v>327</v>
      </c>
      <c r="I3" s="22"/>
      <c r="J3" s="22"/>
      <c r="K3" s="24" t="s">
        <v>328</v>
      </c>
      <c r="L3" s="25"/>
    </row>
    <row r="4" ht="22" customHeight="1" spans="1:12">
      <c r="A4" s="22" t="s">
        <v>325</v>
      </c>
      <c r="B4" s="23" t="s">
        <v>272</v>
      </c>
      <c r="C4" s="24">
        <v>241123069</v>
      </c>
      <c r="D4" s="24" t="s">
        <v>271</v>
      </c>
      <c r="E4" s="24" t="s">
        <v>83</v>
      </c>
      <c r="F4" s="22" t="s">
        <v>28</v>
      </c>
      <c r="G4" s="22" t="s">
        <v>329</v>
      </c>
      <c r="H4" s="22"/>
      <c r="I4" s="22" t="s">
        <v>330</v>
      </c>
      <c r="J4" s="22"/>
      <c r="K4" s="24" t="s">
        <v>328</v>
      </c>
      <c r="L4" s="25"/>
    </row>
    <row r="5" ht="22" customHeight="1" spans="1:12">
      <c r="A5" s="22" t="s">
        <v>325</v>
      </c>
      <c r="B5" s="23" t="s">
        <v>272</v>
      </c>
      <c r="C5" s="24">
        <v>241123069</v>
      </c>
      <c r="D5" s="24" t="s">
        <v>271</v>
      </c>
      <c r="E5" s="24" t="s">
        <v>83</v>
      </c>
      <c r="F5" s="22" t="s">
        <v>28</v>
      </c>
      <c r="G5" s="23" t="s">
        <v>329</v>
      </c>
      <c r="H5" s="23"/>
      <c r="I5" s="22"/>
      <c r="J5" s="23" t="s">
        <v>331</v>
      </c>
      <c r="K5" s="24" t="s">
        <v>328</v>
      </c>
      <c r="L5" s="25"/>
    </row>
    <row r="6" ht="22" customHeight="1" spans="1:12">
      <c r="A6" s="22"/>
      <c r="B6" s="23"/>
      <c r="C6" s="24"/>
      <c r="D6" s="24"/>
      <c r="E6" s="24"/>
      <c r="F6" s="22"/>
      <c r="G6" s="23"/>
      <c r="H6" s="23"/>
      <c r="I6" s="22"/>
      <c r="J6" s="22"/>
      <c r="K6" s="24"/>
      <c r="L6" s="25"/>
    </row>
    <row r="7" ht="22" customHeight="1" spans="1:12">
      <c r="A7" s="22"/>
      <c r="B7" s="23"/>
      <c r="C7" s="24"/>
      <c r="D7" s="24"/>
      <c r="E7" s="24"/>
      <c r="F7" s="22"/>
      <c r="G7" s="22"/>
      <c r="H7" s="22"/>
      <c r="I7" s="22"/>
      <c r="J7" s="22"/>
      <c r="K7" s="24"/>
      <c r="L7" s="25"/>
    </row>
    <row r="8" ht="22" customHeight="1" spans="1:12">
      <c r="A8" s="22"/>
      <c r="B8" s="23"/>
      <c r="C8" s="24"/>
      <c r="D8" s="24"/>
      <c r="E8" s="24"/>
      <c r="F8" s="22"/>
      <c r="G8" s="23"/>
      <c r="H8" s="23"/>
      <c r="I8" s="22"/>
      <c r="J8" s="23"/>
      <c r="K8" s="24"/>
      <c r="L8" s="9"/>
    </row>
    <row r="9" ht="24" customHeight="1" spans="1:12">
      <c r="A9" s="25"/>
      <c r="B9" s="26"/>
      <c r="C9" s="22"/>
      <c r="D9" s="24"/>
      <c r="E9" s="22"/>
      <c r="F9" s="25"/>
      <c r="G9" s="23"/>
      <c r="H9" s="23"/>
      <c r="I9" s="22"/>
      <c r="J9" s="23"/>
      <c r="K9" s="24"/>
      <c r="L9" s="9"/>
    </row>
    <row r="10" ht="22" customHeight="1" spans="1:12">
      <c r="A10" s="25"/>
      <c r="B10" s="26"/>
      <c r="C10" s="22"/>
      <c r="D10" s="24"/>
      <c r="E10" s="22"/>
      <c r="F10" s="25"/>
      <c r="G10" s="23"/>
      <c r="H10" s="22"/>
      <c r="I10" s="23"/>
      <c r="J10" s="23"/>
      <c r="K10" s="24"/>
      <c r="L10" s="9"/>
    </row>
    <row r="11" ht="22" customHeight="1" spans="1:12">
      <c r="A11" s="10"/>
      <c r="B11" s="27"/>
      <c r="C11" s="24"/>
      <c r="D11" s="24"/>
      <c r="F11" s="22"/>
      <c r="G11" s="27"/>
      <c r="H11" s="27"/>
      <c r="I11" s="9"/>
      <c r="J11" s="27"/>
      <c r="K11" s="31"/>
      <c r="L11" s="9"/>
    </row>
    <row r="12" ht="22" customHeight="1" spans="1:12">
      <c r="A12" s="10"/>
      <c r="B12" s="27"/>
      <c r="C12" s="9"/>
      <c r="D12" s="27"/>
      <c r="E12" s="28"/>
      <c r="F12" s="29"/>
      <c r="G12" s="27"/>
      <c r="H12" s="27"/>
      <c r="I12" s="9"/>
      <c r="J12" s="27"/>
      <c r="K12" s="11"/>
      <c r="L12" s="9"/>
    </row>
    <row r="13" spans="1:1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="2" customFormat="1" ht="18.75" spans="1:12">
      <c r="A16" s="13" t="s">
        <v>332</v>
      </c>
      <c r="B16" s="14"/>
      <c r="C16" s="14"/>
      <c r="D16" s="14"/>
      <c r="E16" s="15"/>
      <c r="F16" s="16"/>
      <c r="G16" s="30"/>
      <c r="H16" s="13" t="s">
        <v>333</v>
      </c>
      <c r="I16" s="14"/>
      <c r="J16" s="14"/>
      <c r="K16" s="14"/>
      <c r="L16" s="21"/>
    </row>
    <row r="17" ht="79.5" customHeight="1" spans="1:12">
      <c r="A17" s="17" t="s">
        <v>334</v>
      </c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">
      <c r="A18" t="s">
        <v>289</v>
      </c>
    </row>
  </sheetData>
  <mergeCells count="5">
    <mergeCell ref="A1:J1"/>
    <mergeCell ref="A16:E16"/>
    <mergeCell ref="F16:G16"/>
    <mergeCell ref="H16:J16"/>
    <mergeCell ref="A17:L17"/>
  </mergeCells>
  <dataValidations count="1">
    <dataValidation type="list" allowBlank="1" showInputMessage="1" showErrorMessage="1" sqref="L3:L17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PageLayoutView="125" workbookViewId="0">
      <selection activeCell="B5" sqref="B5:C5"/>
    </sheetView>
  </sheetViews>
  <sheetFormatPr defaultColWidth="9" defaultRowHeight="14.25"/>
  <cols>
    <col min="1" max="1" width="7" customWidth="1"/>
    <col min="2" max="2" width="10" customWidth="1"/>
    <col min="3" max="3" width="23.0833333333333" customWidth="1"/>
    <col min="4" max="4" width="17.1666666666667" customWidth="1"/>
    <col min="5" max="5" width="24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9.25" spans="1:9">
      <c r="A1" s="3" t="s">
        <v>335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255</v>
      </c>
      <c r="B2" s="5" t="s">
        <v>260</v>
      </c>
      <c r="C2" s="5" t="s">
        <v>298</v>
      </c>
      <c r="D2" s="5" t="s">
        <v>258</v>
      </c>
      <c r="E2" s="5" t="s">
        <v>259</v>
      </c>
      <c r="F2" s="4" t="s">
        <v>336</v>
      </c>
      <c r="G2" s="4" t="s">
        <v>280</v>
      </c>
      <c r="H2" s="6" t="s">
        <v>281</v>
      </c>
      <c r="I2" s="19" t="s">
        <v>283</v>
      </c>
    </row>
    <row r="3" s="1" customFormat="1" ht="16.5" spans="1:9">
      <c r="A3" s="4"/>
      <c r="B3" s="7"/>
      <c r="C3" s="7"/>
      <c r="D3" s="7"/>
      <c r="E3" s="7"/>
      <c r="F3" s="4" t="s">
        <v>337</v>
      </c>
      <c r="G3" s="4" t="s">
        <v>284</v>
      </c>
      <c r="H3" s="8"/>
      <c r="I3" s="20"/>
    </row>
    <row r="4" spans="1:9">
      <c r="A4" s="9">
        <v>1</v>
      </c>
      <c r="B4" s="10" t="s">
        <v>272</v>
      </c>
      <c r="C4" s="9"/>
      <c r="D4" s="11"/>
      <c r="E4" s="12"/>
      <c r="F4" s="9"/>
      <c r="G4" s="9"/>
      <c r="H4" s="9"/>
      <c r="I4" s="12" t="s">
        <v>273</v>
      </c>
    </row>
    <row r="5" spans="1:9">
      <c r="A5" s="9"/>
      <c r="B5" s="10"/>
      <c r="C5" s="9"/>
      <c r="D5" s="9"/>
      <c r="E5" s="9"/>
      <c r="F5" s="9"/>
      <c r="G5" s="9"/>
      <c r="H5" s="9"/>
      <c r="I5" s="12"/>
    </row>
    <row r="6" spans="1:9">
      <c r="A6" s="9"/>
      <c r="B6" s="10"/>
      <c r="C6" s="9"/>
      <c r="D6" s="9"/>
      <c r="E6" s="12"/>
      <c r="F6" s="9"/>
      <c r="G6" s="9"/>
      <c r="H6" s="9"/>
      <c r="I6" s="12"/>
    </row>
    <row r="7" spans="1:9">
      <c r="A7" s="9"/>
      <c r="B7" s="10"/>
      <c r="C7" s="9"/>
      <c r="D7" s="9"/>
      <c r="E7" s="9"/>
      <c r="F7" s="9"/>
      <c r="G7" s="9"/>
      <c r="H7" s="9"/>
      <c r="I7" s="12"/>
    </row>
    <row r="8" spans="1:9">
      <c r="A8" s="9"/>
      <c r="B8" s="10"/>
      <c r="C8" s="9"/>
      <c r="D8" s="9"/>
      <c r="E8" s="9"/>
      <c r="F8" s="9"/>
      <c r="G8" s="9"/>
      <c r="H8" s="9"/>
      <c r="I8" s="12"/>
    </row>
    <row r="9" spans="1:9">
      <c r="A9" s="9"/>
      <c r="B9" s="10"/>
      <c r="C9" s="9"/>
      <c r="D9" s="9"/>
      <c r="E9" s="9"/>
      <c r="F9" s="9"/>
      <c r="G9" s="9"/>
      <c r="H9" s="10"/>
      <c r="I9" s="12"/>
    </row>
    <row r="10" spans="8:9">
      <c r="H10" s="10"/>
      <c r="I10" s="10"/>
    </row>
    <row r="11" spans="1:9">
      <c r="A11" s="9"/>
      <c r="B11" s="10"/>
      <c r="C11" s="10"/>
      <c r="D11" s="10"/>
      <c r="E11" s="10"/>
      <c r="F11" s="10"/>
      <c r="G11" s="10"/>
      <c r="H11" s="10"/>
      <c r="I11" s="10"/>
    </row>
    <row r="12" spans="1:9">
      <c r="A12" s="10"/>
      <c r="B12" s="10"/>
      <c r="C12" s="10"/>
      <c r="D12" s="10"/>
      <c r="E12" s="10"/>
      <c r="F12" s="10"/>
      <c r="G12" s="10"/>
      <c r="H12" s="10"/>
      <c r="I12" s="10"/>
    </row>
    <row r="13" s="2" customFormat="1" ht="18.75" spans="1:9">
      <c r="A13" s="13" t="s">
        <v>309</v>
      </c>
      <c r="B13" s="14"/>
      <c r="C13" s="14"/>
      <c r="D13" s="15"/>
      <c r="E13" s="16"/>
      <c r="F13" s="13" t="s">
        <v>333</v>
      </c>
      <c r="G13" s="14"/>
      <c r="H13" s="15"/>
      <c r="I13" s="21"/>
    </row>
    <row r="14" ht="39" customHeight="1" spans="1:9">
      <c r="A14" s="17" t="s">
        <v>338</v>
      </c>
      <c r="B14" s="17"/>
      <c r="C14" s="18"/>
      <c r="D14" s="18"/>
      <c r="E14" s="18"/>
      <c r="F14" s="18"/>
      <c r="G14" s="18"/>
      <c r="H14" s="18"/>
      <c r="I14" s="18"/>
    </row>
    <row r="15" spans="1:1">
      <c r="A15" t="s">
        <v>289</v>
      </c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rintOptions horizontalCentered="1"/>
  <pageMargins left="0.357638888888889" right="0.161111111111111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zoomScalePageLayoutView="125" workbookViewId="0">
      <selection activeCell="B5" sqref="B5:C5"/>
    </sheetView>
  </sheetViews>
  <sheetFormatPr defaultColWidth="10.3333333333333" defaultRowHeight="16.5" customHeight="1"/>
  <cols>
    <col min="1" max="2" width="10.3333333333333" style="88"/>
    <col min="3" max="3" width="9.33333333333333" style="88" customWidth="1"/>
    <col min="4" max="4" width="9.58333333333333" style="88" customWidth="1"/>
    <col min="5" max="5" width="9.5" style="88" customWidth="1"/>
    <col min="6" max="6" width="10" style="88" customWidth="1"/>
    <col min="7" max="7" width="11.0833333333333" style="88" customWidth="1"/>
    <col min="8" max="8" width="10.0833333333333" style="88" customWidth="1"/>
    <col min="9" max="9" width="10.3333333333333" style="88"/>
    <col min="10" max="10" width="8" style="88" customWidth="1"/>
    <col min="11" max="11" width="10.5833333333333" style="88" customWidth="1"/>
    <col min="12" max="16384" width="10.3333333333333" style="88"/>
  </cols>
  <sheetData>
    <row r="1" ht="20.25" spans="1:11">
      <c r="A1" s="237" t="s">
        <v>17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ht="14.25" spans="1:11">
      <c r="A2" s="181" t="s">
        <v>18</v>
      </c>
      <c r="B2" s="180" t="s">
        <v>19</v>
      </c>
      <c r="C2" s="180"/>
      <c r="D2" s="175" t="s">
        <v>20</v>
      </c>
      <c r="E2" s="175"/>
      <c r="F2" s="238" t="s">
        <v>21</v>
      </c>
      <c r="G2" s="238"/>
      <c r="H2" s="58" t="s">
        <v>22</v>
      </c>
      <c r="I2" s="289" t="s">
        <v>23</v>
      </c>
      <c r="J2" s="289"/>
      <c r="K2" s="289"/>
    </row>
    <row r="3" ht="14.25" spans="1:11">
      <c r="A3" s="174" t="s">
        <v>24</v>
      </c>
      <c r="B3" s="174"/>
      <c r="C3" s="174"/>
      <c r="D3" s="175" t="s">
        <v>25</v>
      </c>
      <c r="E3" s="175"/>
      <c r="F3" s="175"/>
      <c r="G3" s="175"/>
      <c r="H3" s="175" t="s">
        <v>26</v>
      </c>
      <c r="I3" s="175"/>
      <c r="J3" s="175"/>
      <c r="K3" s="175"/>
    </row>
    <row r="4" ht="14.25" spans="1:11">
      <c r="A4" s="58" t="s">
        <v>27</v>
      </c>
      <c r="B4" s="176" t="s">
        <v>28</v>
      </c>
      <c r="C4" s="176"/>
      <c r="D4" s="58" t="s">
        <v>29</v>
      </c>
      <c r="E4" s="58"/>
      <c r="F4" s="177">
        <v>45721</v>
      </c>
      <c r="G4" s="177"/>
      <c r="H4" s="58" t="s">
        <v>30</v>
      </c>
      <c r="I4" s="58"/>
      <c r="J4" s="176" t="s">
        <v>31</v>
      </c>
      <c r="K4" s="176" t="s">
        <v>32</v>
      </c>
    </row>
    <row r="5" ht="14.25" spans="1:11">
      <c r="A5" s="178" t="s">
        <v>33</v>
      </c>
      <c r="B5" s="176" t="s">
        <v>34</v>
      </c>
      <c r="C5" s="176"/>
      <c r="D5" s="58" t="s">
        <v>35</v>
      </c>
      <c r="E5" s="58"/>
      <c r="F5" s="177">
        <v>45712</v>
      </c>
      <c r="G5" s="177"/>
      <c r="H5" s="58" t="s">
        <v>36</v>
      </c>
      <c r="I5" s="58"/>
      <c r="J5" s="176" t="s">
        <v>31</v>
      </c>
      <c r="K5" s="176" t="s">
        <v>32</v>
      </c>
    </row>
    <row r="6" ht="14.25" spans="1:11">
      <c r="A6" s="58" t="s">
        <v>37</v>
      </c>
      <c r="B6" s="180">
        <v>1</v>
      </c>
      <c r="C6" s="180">
        <v>5</v>
      </c>
      <c r="D6" s="178" t="s">
        <v>38</v>
      </c>
      <c r="E6" s="178"/>
      <c r="F6" s="177">
        <v>45725</v>
      </c>
      <c r="G6" s="177"/>
      <c r="H6" s="58" t="s">
        <v>39</v>
      </c>
      <c r="I6" s="58"/>
      <c r="J6" s="176" t="s">
        <v>31</v>
      </c>
      <c r="K6" s="176" t="s">
        <v>32</v>
      </c>
    </row>
    <row r="7" ht="14.25" spans="1:11">
      <c r="A7" s="58" t="s">
        <v>40</v>
      </c>
      <c r="B7" s="180">
        <v>3500</v>
      </c>
      <c r="C7" s="180"/>
      <c r="D7" s="178" t="s">
        <v>41</v>
      </c>
      <c r="E7" s="183"/>
      <c r="F7" s="177">
        <v>45728</v>
      </c>
      <c r="G7" s="177"/>
      <c r="H7" s="58" t="s">
        <v>42</v>
      </c>
      <c r="I7" s="58"/>
      <c r="J7" s="176" t="s">
        <v>31</v>
      </c>
      <c r="K7" s="176" t="s">
        <v>32</v>
      </c>
    </row>
    <row r="8" ht="14.25" spans="1:11">
      <c r="A8" s="178"/>
      <c r="B8" s="180"/>
      <c r="C8" s="180"/>
      <c r="D8" s="58" t="s">
        <v>43</v>
      </c>
      <c r="E8" s="58"/>
      <c r="F8" s="177">
        <v>45729</v>
      </c>
      <c r="G8" s="177"/>
      <c r="H8" s="58" t="s">
        <v>44</v>
      </c>
      <c r="I8" s="58"/>
      <c r="J8" s="176" t="s">
        <v>31</v>
      </c>
      <c r="K8" s="176" t="s">
        <v>32</v>
      </c>
    </row>
    <row r="9" ht="15" spans="1:11">
      <c r="A9" s="239" t="s">
        <v>45</v>
      </c>
      <c r="B9" s="240"/>
      <c r="C9" s="240"/>
      <c r="D9" s="240"/>
      <c r="E9" s="240"/>
      <c r="F9" s="240"/>
      <c r="G9" s="240"/>
      <c r="H9" s="240"/>
      <c r="I9" s="240"/>
      <c r="J9" s="240"/>
      <c r="K9" s="290"/>
    </row>
    <row r="10" ht="15" spans="1:11">
      <c r="A10" s="213" t="s">
        <v>46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30"/>
    </row>
    <row r="11" ht="14.25" spans="1:11">
      <c r="A11" s="241" t="s">
        <v>47</v>
      </c>
      <c r="B11" s="242" t="s">
        <v>48</v>
      </c>
      <c r="C11" s="243" t="s">
        <v>49</v>
      </c>
      <c r="D11" s="244"/>
      <c r="E11" s="245" t="s">
        <v>50</v>
      </c>
      <c r="F11" s="242" t="s">
        <v>48</v>
      </c>
      <c r="G11" s="243" t="s">
        <v>49</v>
      </c>
      <c r="H11" s="243" t="s">
        <v>51</v>
      </c>
      <c r="I11" s="245" t="s">
        <v>52</v>
      </c>
      <c r="J11" s="242" t="s">
        <v>48</v>
      </c>
      <c r="K11" s="291" t="s">
        <v>49</v>
      </c>
    </row>
    <row r="12" ht="14.25" spans="1:11">
      <c r="A12" s="246" t="s">
        <v>53</v>
      </c>
      <c r="B12" s="247" t="s">
        <v>48</v>
      </c>
      <c r="C12" s="95" t="s">
        <v>49</v>
      </c>
      <c r="D12" s="248"/>
      <c r="E12" s="249" t="s">
        <v>54</v>
      </c>
      <c r="F12" s="247" t="s">
        <v>48</v>
      </c>
      <c r="G12" s="95" t="s">
        <v>49</v>
      </c>
      <c r="H12" s="95" t="s">
        <v>51</v>
      </c>
      <c r="I12" s="249" t="s">
        <v>55</v>
      </c>
      <c r="J12" s="247" t="s">
        <v>48</v>
      </c>
      <c r="K12" s="96" t="s">
        <v>49</v>
      </c>
    </row>
    <row r="13" ht="14.25" spans="1:11">
      <c r="A13" s="246" t="s">
        <v>56</v>
      </c>
      <c r="B13" s="247" t="s">
        <v>48</v>
      </c>
      <c r="C13" s="95" t="s">
        <v>49</v>
      </c>
      <c r="D13" s="248"/>
      <c r="E13" s="249" t="s">
        <v>57</v>
      </c>
      <c r="F13" s="95" t="s">
        <v>58</v>
      </c>
      <c r="G13" s="95" t="s">
        <v>59</v>
      </c>
      <c r="H13" s="95" t="s">
        <v>51</v>
      </c>
      <c r="I13" s="249" t="s">
        <v>60</v>
      </c>
      <c r="J13" s="247" t="s">
        <v>48</v>
      </c>
      <c r="K13" s="96" t="s">
        <v>49</v>
      </c>
    </row>
    <row r="14" ht="15" spans="1:11">
      <c r="A14" s="250" t="s">
        <v>61</v>
      </c>
      <c r="B14" s="251"/>
      <c r="C14" s="251"/>
      <c r="D14" s="251"/>
      <c r="E14" s="251"/>
      <c r="F14" s="251"/>
      <c r="G14" s="251"/>
      <c r="H14" s="251"/>
      <c r="I14" s="251"/>
      <c r="J14" s="251"/>
      <c r="K14" s="292"/>
    </row>
    <row r="15" ht="15" spans="1:11">
      <c r="A15" s="213" t="s">
        <v>62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30"/>
    </row>
    <row r="16" ht="14.25" spans="1:11">
      <c r="A16" s="252" t="s">
        <v>63</v>
      </c>
      <c r="B16" s="243" t="s">
        <v>58</v>
      </c>
      <c r="C16" s="243" t="s">
        <v>59</v>
      </c>
      <c r="D16" s="253"/>
      <c r="E16" s="254" t="s">
        <v>64</v>
      </c>
      <c r="F16" s="243" t="s">
        <v>58</v>
      </c>
      <c r="G16" s="243" t="s">
        <v>59</v>
      </c>
      <c r="H16" s="255"/>
      <c r="I16" s="254" t="s">
        <v>65</v>
      </c>
      <c r="J16" s="243" t="s">
        <v>58</v>
      </c>
      <c r="K16" s="291" t="s">
        <v>59</v>
      </c>
    </row>
    <row r="17" customHeight="1" spans="1:22">
      <c r="A17" s="199" t="s">
        <v>66</v>
      </c>
      <c r="B17" s="95" t="s">
        <v>58</v>
      </c>
      <c r="C17" s="95" t="s">
        <v>59</v>
      </c>
      <c r="D17" s="105"/>
      <c r="E17" s="200" t="s">
        <v>67</v>
      </c>
      <c r="F17" s="95" t="s">
        <v>58</v>
      </c>
      <c r="G17" s="95" t="s">
        <v>59</v>
      </c>
      <c r="H17" s="256"/>
      <c r="I17" s="200" t="s">
        <v>68</v>
      </c>
      <c r="J17" s="95" t="s">
        <v>58</v>
      </c>
      <c r="K17" s="96" t="s">
        <v>59</v>
      </c>
      <c r="L17" s="293"/>
      <c r="M17" s="293"/>
      <c r="N17" s="293"/>
      <c r="O17" s="293"/>
      <c r="P17" s="293"/>
      <c r="Q17" s="293"/>
      <c r="R17" s="293"/>
      <c r="S17" s="293"/>
      <c r="T17" s="293"/>
      <c r="U17" s="293"/>
      <c r="V17" s="293"/>
    </row>
    <row r="18" ht="18" customHeight="1" spans="1:11">
      <c r="A18" s="257" t="s">
        <v>69</v>
      </c>
      <c r="B18" s="258"/>
      <c r="C18" s="258"/>
      <c r="D18" s="258"/>
      <c r="E18" s="258"/>
      <c r="F18" s="258"/>
      <c r="G18" s="258"/>
      <c r="H18" s="258"/>
      <c r="I18" s="258"/>
      <c r="J18" s="258"/>
      <c r="K18" s="294"/>
    </row>
    <row r="19" ht="18" customHeight="1" spans="1:11">
      <c r="A19" s="213" t="s">
        <v>70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30"/>
    </row>
    <row r="20" customHeight="1" spans="1:11">
      <c r="A20" s="259" t="s">
        <v>71</v>
      </c>
      <c r="B20" s="260"/>
      <c r="C20" s="260"/>
      <c r="D20" s="260"/>
      <c r="E20" s="260"/>
      <c r="F20" s="260"/>
      <c r="G20" s="260"/>
      <c r="H20" s="260"/>
      <c r="I20" s="260"/>
      <c r="J20" s="260"/>
      <c r="K20" s="295"/>
    </row>
    <row r="21" ht="21.75" customHeight="1" spans="1:11">
      <c r="A21" s="261" t="s">
        <v>72</v>
      </c>
      <c r="B21" s="200" t="s">
        <v>73</v>
      </c>
      <c r="C21" s="200" t="s">
        <v>74</v>
      </c>
      <c r="D21" s="200" t="s">
        <v>75</v>
      </c>
      <c r="E21" s="200" t="s">
        <v>76</v>
      </c>
      <c r="F21" s="200" t="s">
        <v>77</v>
      </c>
      <c r="G21" s="200" t="s">
        <v>78</v>
      </c>
      <c r="H21" s="200" t="s">
        <v>79</v>
      </c>
      <c r="I21" s="200" t="s">
        <v>80</v>
      </c>
      <c r="J21" s="200" t="s">
        <v>81</v>
      </c>
      <c r="K21" s="157" t="s">
        <v>82</v>
      </c>
    </row>
    <row r="22" customHeight="1" spans="1:11">
      <c r="A22" s="31" t="s">
        <v>83</v>
      </c>
      <c r="B22" s="262"/>
      <c r="C22" s="262"/>
      <c r="D22" s="262"/>
      <c r="E22" s="262">
        <v>1</v>
      </c>
      <c r="F22" s="262">
        <v>1</v>
      </c>
      <c r="G22" s="262">
        <v>1</v>
      </c>
      <c r="H22" s="262">
        <v>1</v>
      </c>
      <c r="I22" s="262">
        <v>1</v>
      </c>
      <c r="J22" s="262"/>
      <c r="K22" s="296"/>
    </row>
    <row r="23" customHeight="1" spans="1:11">
      <c r="A23" s="31"/>
      <c r="B23" s="262"/>
      <c r="C23" s="262"/>
      <c r="D23" s="262"/>
      <c r="E23" s="262"/>
      <c r="F23" s="262"/>
      <c r="G23" s="262"/>
      <c r="H23" s="262"/>
      <c r="I23" s="262"/>
      <c r="J23" s="262"/>
      <c r="K23" s="297"/>
    </row>
    <row r="24" customHeight="1" spans="1:11">
      <c r="A24" s="31"/>
      <c r="B24" s="262"/>
      <c r="C24" s="262"/>
      <c r="D24" s="262"/>
      <c r="E24" s="262"/>
      <c r="F24" s="262"/>
      <c r="G24" s="262"/>
      <c r="H24" s="262"/>
      <c r="I24" s="262"/>
      <c r="J24" s="262"/>
      <c r="K24" s="298"/>
    </row>
    <row r="25" customHeight="1" spans="1:11">
      <c r="A25" s="31"/>
      <c r="B25" s="262"/>
      <c r="C25" s="262"/>
      <c r="D25" s="262"/>
      <c r="E25" s="262"/>
      <c r="F25" s="262"/>
      <c r="G25" s="262"/>
      <c r="H25" s="262"/>
      <c r="I25" s="262"/>
      <c r="J25" s="262"/>
      <c r="K25" s="151"/>
    </row>
    <row r="26" customHeight="1" spans="1:11">
      <c r="A26" s="263"/>
      <c r="B26" s="262"/>
      <c r="C26" s="262"/>
      <c r="D26" s="262"/>
      <c r="E26" s="262"/>
      <c r="F26" s="262"/>
      <c r="G26" s="262"/>
      <c r="H26" s="262"/>
      <c r="I26" s="262"/>
      <c r="J26" s="262"/>
      <c r="K26" s="151"/>
    </row>
    <row r="27" customHeight="1" spans="1:11">
      <c r="A27" s="263"/>
      <c r="B27" s="262"/>
      <c r="C27" s="262"/>
      <c r="D27" s="262"/>
      <c r="E27" s="262"/>
      <c r="F27" s="262"/>
      <c r="G27" s="262"/>
      <c r="H27" s="262"/>
      <c r="I27" s="262"/>
      <c r="J27" s="262"/>
      <c r="K27" s="151"/>
    </row>
    <row r="28" customHeight="1" spans="1:11">
      <c r="A28" s="263"/>
      <c r="B28" s="262"/>
      <c r="C28" s="262"/>
      <c r="D28" s="262"/>
      <c r="E28" s="262"/>
      <c r="F28" s="262"/>
      <c r="G28" s="262"/>
      <c r="H28" s="262"/>
      <c r="I28" s="262"/>
      <c r="J28" s="262"/>
      <c r="K28" s="151"/>
    </row>
    <row r="29" ht="18" customHeight="1" spans="1:11">
      <c r="A29" s="264" t="s">
        <v>84</v>
      </c>
      <c r="B29" s="265"/>
      <c r="C29" s="265"/>
      <c r="D29" s="265"/>
      <c r="E29" s="265"/>
      <c r="F29" s="265"/>
      <c r="G29" s="265"/>
      <c r="H29" s="265"/>
      <c r="I29" s="265"/>
      <c r="J29" s="265"/>
      <c r="K29" s="299"/>
    </row>
    <row r="30" ht="18.75" customHeight="1" spans="1:11">
      <c r="A30" s="266" t="s">
        <v>85</v>
      </c>
      <c r="B30" s="267"/>
      <c r="C30" s="267"/>
      <c r="D30" s="267"/>
      <c r="E30" s="267"/>
      <c r="F30" s="267"/>
      <c r="G30" s="267"/>
      <c r="H30" s="267"/>
      <c r="I30" s="267"/>
      <c r="J30" s="267"/>
      <c r="K30" s="300"/>
    </row>
    <row r="31" ht="18.75" customHeight="1" spans="1:11">
      <c r="A31" s="268"/>
      <c r="B31" s="269"/>
      <c r="C31" s="269"/>
      <c r="D31" s="269"/>
      <c r="E31" s="269"/>
      <c r="F31" s="269"/>
      <c r="G31" s="269"/>
      <c r="H31" s="269"/>
      <c r="I31" s="269"/>
      <c r="J31" s="269"/>
      <c r="K31" s="301"/>
    </row>
    <row r="32" ht="18" customHeight="1" spans="1:11">
      <c r="A32" s="264" t="s">
        <v>86</v>
      </c>
      <c r="B32" s="265"/>
      <c r="C32" s="265"/>
      <c r="D32" s="265"/>
      <c r="E32" s="265"/>
      <c r="F32" s="265"/>
      <c r="G32" s="265"/>
      <c r="H32" s="265"/>
      <c r="I32" s="265"/>
      <c r="J32" s="265"/>
      <c r="K32" s="299"/>
    </row>
    <row r="33" ht="14.25" spans="1:11">
      <c r="A33" s="270" t="s">
        <v>87</v>
      </c>
      <c r="B33" s="271"/>
      <c r="C33" s="271"/>
      <c r="D33" s="271"/>
      <c r="E33" s="271"/>
      <c r="F33" s="271"/>
      <c r="G33" s="271"/>
      <c r="H33" s="271"/>
      <c r="I33" s="271"/>
      <c r="J33" s="271"/>
      <c r="K33" s="302"/>
    </row>
    <row r="34" ht="15" spans="1:11">
      <c r="A34" s="104" t="s">
        <v>88</v>
      </c>
      <c r="B34" s="106"/>
      <c r="C34" s="95" t="s">
        <v>31</v>
      </c>
      <c r="D34" s="95" t="s">
        <v>32</v>
      </c>
      <c r="E34" s="272" t="s">
        <v>89</v>
      </c>
      <c r="F34" s="273"/>
      <c r="G34" s="273"/>
      <c r="H34" s="273"/>
      <c r="I34" s="273"/>
      <c r="J34" s="273"/>
      <c r="K34" s="303"/>
    </row>
    <row r="35" ht="15" spans="1:11">
      <c r="A35" s="274" t="s">
        <v>90</v>
      </c>
      <c r="B35" s="274"/>
      <c r="C35" s="274"/>
      <c r="D35" s="274"/>
      <c r="E35" s="274"/>
      <c r="F35" s="274"/>
      <c r="G35" s="274"/>
      <c r="H35" s="274"/>
      <c r="I35" s="274"/>
      <c r="J35" s="274"/>
      <c r="K35" s="274"/>
    </row>
    <row r="36" ht="14.25" spans="1:11">
      <c r="A36" s="275" t="s">
        <v>91</v>
      </c>
      <c r="B36" s="276"/>
      <c r="C36" s="276"/>
      <c r="D36" s="276"/>
      <c r="E36" s="276"/>
      <c r="F36" s="276"/>
      <c r="G36" s="276"/>
      <c r="H36" s="276"/>
      <c r="I36" s="276"/>
      <c r="J36" s="276"/>
      <c r="K36" s="304"/>
    </row>
    <row r="37" ht="14.25" spans="1:11">
      <c r="A37" s="205" t="s">
        <v>92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28"/>
    </row>
    <row r="38" ht="14.25" spans="1:11">
      <c r="A38" s="205" t="s">
        <v>93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28"/>
    </row>
    <row r="39" ht="14.25" spans="1:11">
      <c r="A39" s="205" t="s">
        <v>94</v>
      </c>
      <c r="B39" s="206"/>
      <c r="C39" s="206"/>
      <c r="D39" s="206"/>
      <c r="E39" s="206"/>
      <c r="F39" s="206"/>
      <c r="G39" s="206"/>
      <c r="H39" s="206"/>
      <c r="I39" s="206"/>
      <c r="J39" s="206"/>
      <c r="K39" s="228"/>
    </row>
    <row r="40" ht="14.25" spans="1:11">
      <c r="A40" s="205" t="s">
        <v>95</v>
      </c>
      <c r="B40" s="206"/>
      <c r="C40" s="206"/>
      <c r="D40" s="206"/>
      <c r="E40" s="206"/>
      <c r="F40" s="206"/>
      <c r="G40" s="206"/>
      <c r="H40" s="206"/>
      <c r="I40" s="206"/>
      <c r="J40" s="206"/>
      <c r="K40" s="228"/>
    </row>
    <row r="41" ht="14.25" spans="1:11">
      <c r="A41" s="277"/>
      <c r="B41" s="206"/>
      <c r="C41" s="206"/>
      <c r="D41" s="206"/>
      <c r="E41" s="206"/>
      <c r="F41" s="206"/>
      <c r="G41" s="206"/>
      <c r="H41" s="206"/>
      <c r="I41" s="206"/>
      <c r="J41" s="206"/>
      <c r="K41" s="228"/>
    </row>
    <row r="42" ht="14.25" spans="1:11">
      <c r="A42" s="205"/>
      <c r="B42" s="206"/>
      <c r="C42" s="206"/>
      <c r="D42" s="206"/>
      <c r="E42" s="206"/>
      <c r="F42" s="206"/>
      <c r="G42" s="206"/>
      <c r="H42" s="206"/>
      <c r="I42" s="206"/>
      <c r="J42" s="206"/>
      <c r="K42" s="228"/>
    </row>
    <row r="43" ht="14.25" spans="1:11">
      <c r="A43" s="205"/>
      <c r="B43" s="206"/>
      <c r="C43" s="206"/>
      <c r="D43" s="206"/>
      <c r="E43" s="206"/>
      <c r="F43" s="206"/>
      <c r="G43" s="206"/>
      <c r="H43" s="206"/>
      <c r="I43" s="206"/>
      <c r="J43" s="206"/>
      <c r="K43" s="228"/>
    </row>
    <row r="44" ht="14.25" spans="1:11">
      <c r="A44" s="205"/>
      <c r="B44" s="206"/>
      <c r="C44" s="206"/>
      <c r="D44" s="206"/>
      <c r="E44" s="206"/>
      <c r="F44" s="206"/>
      <c r="G44" s="206"/>
      <c r="H44" s="206"/>
      <c r="I44" s="206"/>
      <c r="J44" s="206"/>
      <c r="K44" s="228"/>
    </row>
    <row r="45" ht="14.25" spans="1:11">
      <c r="A45" s="205"/>
      <c r="B45" s="206"/>
      <c r="C45" s="206"/>
      <c r="D45" s="206"/>
      <c r="E45" s="206"/>
      <c r="F45" s="206"/>
      <c r="G45" s="206"/>
      <c r="H45" s="206"/>
      <c r="I45" s="206"/>
      <c r="J45" s="206"/>
      <c r="K45" s="228"/>
    </row>
    <row r="46" ht="14.25" spans="1:11">
      <c r="A46" s="205"/>
      <c r="B46" s="206"/>
      <c r="C46" s="206"/>
      <c r="D46" s="206"/>
      <c r="E46" s="206"/>
      <c r="F46" s="206"/>
      <c r="G46" s="206"/>
      <c r="H46" s="206"/>
      <c r="I46" s="206"/>
      <c r="J46" s="206"/>
      <c r="K46" s="228"/>
    </row>
    <row r="47" ht="15" spans="1:11">
      <c r="A47" s="201" t="s">
        <v>96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26"/>
    </row>
    <row r="48" ht="15" spans="1:11">
      <c r="A48" s="213" t="s">
        <v>97</v>
      </c>
      <c r="B48" s="214"/>
      <c r="C48" s="214"/>
      <c r="D48" s="214"/>
      <c r="E48" s="214"/>
      <c r="F48" s="214"/>
      <c r="G48" s="214"/>
      <c r="H48" s="214"/>
      <c r="I48" s="214"/>
      <c r="J48" s="214"/>
      <c r="K48" s="230"/>
    </row>
    <row r="49" ht="14.25" spans="1:11">
      <c r="A49" s="252" t="s">
        <v>98</v>
      </c>
      <c r="B49" s="243" t="s">
        <v>58</v>
      </c>
      <c r="C49" s="243" t="s">
        <v>59</v>
      </c>
      <c r="D49" s="243" t="s">
        <v>51</v>
      </c>
      <c r="E49" s="254" t="s">
        <v>99</v>
      </c>
      <c r="F49" s="243" t="s">
        <v>58</v>
      </c>
      <c r="G49" s="243" t="s">
        <v>59</v>
      </c>
      <c r="H49" s="243" t="s">
        <v>51</v>
      </c>
      <c r="I49" s="254" t="s">
        <v>100</v>
      </c>
      <c r="J49" s="243" t="s">
        <v>58</v>
      </c>
      <c r="K49" s="291" t="s">
        <v>59</v>
      </c>
    </row>
    <row r="50" ht="14.25" spans="1:11">
      <c r="A50" s="199" t="s">
        <v>50</v>
      </c>
      <c r="B50" s="95" t="s">
        <v>58</v>
      </c>
      <c r="C50" s="95" t="s">
        <v>59</v>
      </c>
      <c r="D50" s="95" t="s">
        <v>51</v>
      </c>
      <c r="E50" s="200" t="s">
        <v>57</v>
      </c>
      <c r="F50" s="95" t="s">
        <v>58</v>
      </c>
      <c r="G50" s="95" t="s">
        <v>59</v>
      </c>
      <c r="H50" s="95" t="s">
        <v>51</v>
      </c>
      <c r="I50" s="200" t="s">
        <v>68</v>
      </c>
      <c r="J50" s="95" t="s">
        <v>58</v>
      </c>
      <c r="K50" s="96" t="s">
        <v>59</v>
      </c>
    </row>
    <row r="51" ht="15" spans="1:11">
      <c r="A51" s="250" t="s">
        <v>61</v>
      </c>
      <c r="B51" s="251"/>
      <c r="C51" s="251"/>
      <c r="D51" s="251"/>
      <c r="E51" s="251"/>
      <c r="F51" s="251"/>
      <c r="G51" s="251"/>
      <c r="H51" s="251"/>
      <c r="I51" s="251"/>
      <c r="J51" s="251"/>
      <c r="K51" s="292"/>
    </row>
    <row r="52" ht="15" spans="1:11">
      <c r="A52" s="274" t="s">
        <v>101</v>
      </c>
      <c r="B52" s="274"/>
      <c r="C52" s="274"/>
      <c r="D52" s="274"/>
      <c r="E52" s="274"/>
      <c r="F52" s="274"/>
      <c r="G52" s="274"/>
      <c r="H52" s="274"/>
      <c r="I52" s="274"/>
      <c r="J52" s="274"/>
      <c r="K52" s="274"/>
    </row>
    <row r="53" ht="15" spans="1:11">
      <c r="A53" s="278"/>
      <c r="B53" s="276"/>
      <c r="C53" s="276"/>
      <c r="D53" s="276"/>
      <c r="E53" s="276"/>
      <c r="F53" s="276"/>
      <c r="G53" s="276"/>
      <c r="H53" s="276"/>
      <c r="I53" s="276"/>
      <c r="J53" s="276"/>
      <c r="K53" s="304"/>
    </row>
    <row r="54" ht="15" spans="1:11">
      <c r="A54" s="279" t="s">
        <v>102</v>
      </c>
      <c r="B54" s="280" t="s">
        <v>103</v>
      </c>
      <c r="C54" s="280"/>
      <c r="D54" s="281" t="s">
        <v>104</v>
      </c>
      <c r="E54" s="282" t="s">
        <v>105</v>
      </c>
      <c r="F54" s="283" t="s">
        <v>106</v>
      </c>
      <c r="G54" s="284">
        <v>45715</v>
      </c>
      <c r="H54" s="285" t="s">
        <v>107</v>
      </c>
      <c r="I54" s="305"/>
      <c r="J54" s="306" t="s">
        <v>108</v>
      </c>
      <c r="K54" s="307"/>
    </row>
    <row r="55" ht="15" spans="1:11">
      <c r="A55" s="274" t="s">
        <v>109</v>
      </c>
      <c r="B55" s="274"/>
      <c r="C55" s="274"/>
      <c r="D55" s="274"/>
      <c r="E55" s="274"/>
      <c r="F55" s="274"/>
      <c r="G55" s="274"/>
      <c r="H55" s="274"/>
      <c r="I55" s="274"/>
      <c r="J55" s="274"/>
      <c r="K55" s="274"/>
    </row>
    <row r="56" ht="15" spans="1:11">
      <c r="A56" s="286"/>
      <c r="B56" s="287"/>
      <c r="C56" s="287"/>
      <c r="D56" s="287"/>
      <c r="E56" s="287"/>
      <c r="F56" s="287"/>
      <c r="G56" s="287"/>
      <c r="H56" s="287"/>
      <c r="I56" s="287"/>
      <c r="J56" s="287"/>
      <c r="K56" s="308"/>
    </row>
    <row r="57" ht="15" spans="1:11">
      <c r="A57" s="279" t="s">
        <v>102</v>
      </c>
      <c r="B57" s="280" t="s">
        <v>103</v>
      </c>
      <c r="C57" s="280"/>
      <c r="D57" s="281" t="s">
        <v>104</v>
      </c>
      <c r="E57" s="288"/>
      <c r="F57" s="283" t="s">
        <v>110</v>
      </c>
      <c r="G57" s="284"/>
      <c r="H57" s="285" t="s">
        <v>107</v>
      </c>
      <c r="I57" s="305"/>
      <c r="J57" s="306"/>
      <c r="K57" s="307"/>
    </row>
  </sheetData>
  <mergeCells count="6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51:K51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rintOptions horizontalCentered="1"/>
  <pageMargins left="0.0826388888888889" right="0.0826388888888889" top="0.0784722222222222" bottom="0.0784722222222222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393700</xdr:colOff>
                    <xdr:row>54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31750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31750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254635</xdr:colOff>
                    <xdr:row>3</xdr:row>
                    <xdr:rowOff>177800</xdr:rowOff>
                  </from>
                  <to>
                    <xdr:col>10</xdr:col>
                    <xdr:colOff>102235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248285</xdr:colOff>
                    <xdr:row>2</xdr:row>
                    <xdr:rowOff>184150</xdr:rowOff>
                  </from>
                  <to>
                    <xdr:col>10</xdr:col>
                    <xdr:colOff>165100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221615</xdr:colOff>
                    <xdr:row>2</xdr:row>
                    <xdr:rowOff>203200</xdr:rowOff>
                  </from>
                  <to>
                    <xdr:col>10</xdr:col>
                    <xdr:colOff>678815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222250</xdr:colOff>
                    <xdr:row>3</xdr:row>
                    <xdr:rowOff>190500</xdr:rowOff>
                  </from>
                  <to>
                    <xdr:col>10</xdr:col>
                    <xdr:colOff>679450</xdr:colOff>
                    <xdr:row>5</xdr:row>
                    <xdr:rowOff>12065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209550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12700</xdr:rowOff>
                  </from>
                  <to>
                    <xdr:col>1</xdr:col>
                    <xdr:colOff>603250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0</xdr:rowOff>
                  </from>
                  <to>
                    <xdr:col>1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603250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603250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49</xdr:row>
                    <xdr:rowOff>0</xdr:rowOff>
                  </from>
                  <to>
                    <xdr:col>5</xdr:col>
                    <xdr:colOff>641350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622300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184150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184150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49</xdr:row>
                    <xdr:rowOff>0</xdr:rowOff>
                  </from>
                  <to>
                    <xdr:col>9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222250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584200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222250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209550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247650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247650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209550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209550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90" zoomScaleNormal="90" workbookViewId="0">
      <selection activeCell="M17" sqref="M17"/>
    </sheetView>
  </sheetViews>
  <sheetFormatPr defaultColWidth="9" defaultRowHeight="26.15" customHeight="1"/>
  <cols>
    <col min="1" max="1" width="20.5833333333333" style="54" customWidth="1"/>
    <col min="2" max="7" width="9.33333333333333" style="54" customWidth="1"/>
    <col min="8" max="8" width="1.33333333333333" style="54" customWidth="1"/>
    <col min="9" max="9" width="16.5" style="54" customWidth="1"/>
    <col min="10" max="10" width="17" style="54" customWidth="1"/>
    <col min="11" max="11" width="18.5" style="54" customWidth="1"/>
    <col min="12" max="12" width="16.5833333333333" style="54" customWidth="1"/>
    <col min="13" max="13" width="14.0833333333333" style="54" customWidth="1"/>
    <col min="14" max="14" width="16.3333333333333" style="54" customWidth="1"/>
    <col min="15" max="16384" width="9" style="54"/>
  </cols>
  <sheetData>
    <row r="1" ht="30" customHeight="1" spans="1:14">
      <c r="A1" s="55" t="s">
        <v>111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29.15" customHeight="1" spans="1:14">
      <c r="A2" s="57" t="s">
        <v>27</v>
      </c>
      <c r="B2" s="58" t="s">
        <v>28</v>
      </c>
      <c r="C2" s="58"/>
      <c r="D2" s="59" t="s">
        <v>33</v>
      </c>
      <c r="E2" s="60" t="s">
        <v>34</v>
      </c>
      <c r="F2" s="60"/>
      <c r="G2" s="60"/>
      <c r="H2" s="61">
        <v>2</v>
      </c>
      <c r="I2" s="57" t="s">
        <v>22</v>
      </c>
      <c r="J2" s="81" t="s">
        <v>23</v>
      </c>
      <c r="K2" s="81"/>
      <c r="L2" s="81"/>
      <c r="M2" s="81"/>
      <c r="N2" s="81"/>
    </row>
    <row r="3" ht="29.15" customHeight="1" spans="1:14">
      <c r="A3" s="62" t="s">
        <v>112</v>
      </c>
      <c r="B3" s="62" t="s">
        <v>113</v>
      </c>
      <c r="C3" s="62"/>
      <c r="D3" s="62"/>
      <c r="E3" s="62"/>
      <c r="F3" s="62"/>
      <c r="G3" s="62"/>
      <c r="H3" s="61"/>
      <c r="I3" s="62" t="s">
        <v>114</v>
      </c>
      <c r="J3" s="62"/>
      <c r="K3" s="62"/>
      <c r="L3" s="62"/>
      <c r="M3" s="62"/>
      <c r="N3" s="62"/>
    </row>
    <row r="4" ht="29.15" customHeight="1" spans="1:14">
      <c r="A4" s="62"/>
      <c r="B4" s="63"/>
      <c r="C4" s="64" t="s">
        <v>76</v>
      </c>
      <c r="D4" s="65" t="s">
        <v>77</v>
      </c>
      <c r="E4" s="64" t="s">
        <v>78</v>
      </c>
      <c r="F4" s="64" t="s">
        <v>79</v>
      </c>
      <c r="G4" s="64" t="s">
        <v>80</v>
      </c>
      <c r="H4" s="61"/>
      <c r="I4" s="62"/>
      <c r="J4" s="62"/>
      <c r="K4" s="62" t="s">
        <v>115</v>
      </c>
      <c r="L4" s="62"/>
      <c r="M4" s="62"/>
      <c r="N4" s="62"/>
    </row>
    <row r="5" ht="29.15" customHeight="1" spans="1:14">
      <c r="A5" s="62"/>
      <c r="B5" s="66"/>
      <c r="C5" s="64" t="s">
        <v>116</v>
      </c>
      <c r="D5" s="65" t="s">
        <v>117</v>
      </c>
      <c r="E5" s="64" t="s">
        <v>118</v>
      </c>
      <c r="F5" s="64" t="s">
        <v>119</v>
      </c>
      <c r="G5" s="64" t="s">
        <v>120</v>
      </c>
      <c r="H5" s="61"/>
      <c r="I5" s="82"/>
      <c r="J5" s="82"/>
      <c r="K5" s="82" t="s">
        <v>121</v>
      </c>
      <c r="L5" s="82" t="s">
        <v>122</v>
      </c>
      <c r="M5" s="82"/>
      <c r="N5" s="82"/>
    </row>
    <row r="6" ht="29.15" customHeight="1" spans="1:14">
      <c r="A6" s="67" t="s">
        <v>123</v>
      </c>
      <c r="B6" s="68"/>
      <c r="C6" s="69">
        <f>D6-2</f>
        <v>68</v>
      </c>
      <c r="D6" s="65">
        <v>70</v>
      </c>
      <c r="E6" s="69">
        <f>D6+2</f>
        <v>72</v>
      </c>
      <c r="F6" s="69">
        <f>E6+2</f>
        <v>74</v>
      </c>
      <c r="G6" s="69">
        <f>F6+1</f>
        <v>75</v>
      </c>
      <c r="H6" s="61"/>
      <c r="I6" s="84" t="s">
        <v>124</v>
      </c>
      <c r="J6" s="84"/>
      <c r="K6" s="84" t="s">
        <v>125</v>
      </c>
      <c r="L6" s="84" t="s">
        <v>126</v>
      </c>
      <c r="M6" s="84"/>
      <c r="N6" s="84"/>
    </row>
    <row r="7" ht="29.15" customHeight="1" spans="1:14">
      <c r="A7" s="70" t="s">
        <v>127</v>
      </c>
      <c r="B7" s="68"/>
      <c r="C7" s="69">
        <f t="shared" ref="C7:C9" si="0">D7-4</f>
        <v>104</v>
      </c>
      <c r="D7" s="71">
        <v>108</v>
      </c>
      <c r="E7" s="69">
        <f t="shared" ref="E7:E9" si="1">D7+4</f>
        <v>112</v>
      </c>
      <c r="F7" s="69">
        <f>E7+4</f>
        <v>116</v>
      </c>
      <c r="G7" s="69">
        <f t="shared" ref="G7:G9" si="2">F7+6</f>
        <v>122</v>
      </c>
      <c r="H7" s="61"/>
      <c r="I7" s="84"/>
      <c r="J7" s="84"/>
      <c r="K7" s="84" t="s">
        <v>128</v>
      </c>
      <c r="L7" s="84" t="s">
        <v>128</v>
      </c>
      <c r="M7" s="84"/>
      <c r="N7" s="84"/>
    </row>
    <row r="8" ht="29.15" customHeight="1" spans="1:14">
      <c r="A8" s="70" t="s">
        <v>129</v>
      </c>
      <c r="B8" s="68"/>
      <c r="C8" s="69">
        <f t="shared" si="0"/>
        <v>102</v>
      </c>
      <c r="D8" s="71" t="s">
        <v>130</v>
      </c>
      <c r="E8" s="69">
        <f t="shared" si="1"/>
        <v>110</v>
      </c>
      <c r="F8" s="69">
        <f>E8+5</f>
        <v>115</v>
      </c>
      <c r="G8" s="69">
        <f t="shared" si="2"/>
        <v>121</v>
      </c>
      <c r="H8" s="61"/>
      <c r="I8" s="84"/>
      <c r="J8" s="84"/>
      <c r="K8" s="84" t="s">
        <v>131</v>
      </c>
      <c r="L8" s="84" t="s">
        <v>132</v>
      </c>
      <c r="M8" s="84"/>
      <c r="N8" s="84"/>
    </row>
    <row r="9" ht="29.15" customHeight="1" spans="1:14">
      <c r="A9" s="70" t="s">
        <v>133</v>
      </c>
      <c r="B9" s="68"/>
      <c r="C9" s="64">
        <f t="shared" si="0"/>
        <v>102</v>
      </c>
      <c r="D9" s="65" t="s">
        <v>130</v>
      </c>
      <c r="E9" s="64">
        <f t="shared" si="1"/>
        <v>110</v>
      </c>
      <c r="F9" s="64">
        <f>E9+5</f>
        <v>115</v>
      </c>
      <c r="G9" s="64">
        <f t="shared" si="2"/>
        <v>121</v>
      </c>
      <c r="H9" s="61"/>
      <c r="I9" s="84"/>
      <c r="J9" s="84"/>
      <c r="K9" s="84" t="s">
        <v>134</v>
      </c>
      <c r="L9" s="84" t="s">
        <v>134</v>
      </c>
      <c r="M9" s="84"/>
      <c r="N9" s="84"/>
    </row>
    <row r="10" ht="29.15" customHeight="1" spans="1:14">
      <c r="A10" s="70" t="s">
        <v>135</v>
      </c>
      <c r="B10" s="68"/>
      <c r="C10" s="69">
        <f>D10-1.2</f>
        <v>44.8</v>
      </c>
      <c r="D10" s="65">
        <v>46</v>
      </c>
      <c r="E10" s="69">
        <f>D10+1.2</f>
        <v>47.2</v>
      </c>
      <c r="F10" s="69">
        <f>E10+1.2</f>
        <v>48.4</v>
      </c>
      <c r="G10" s="69">
        <f>F10+1.4</f>
        <v>49.8</v>
      </c>
      <c r="H10" s="61"/>
      <c r="I10" s="84"/>
      <c r="J10" s="84"/>
      <c r="K10" s="84" t="s">
        <v>136</v>
      </c>
      <c r="L10" s="84" t="s">
        <v>137</v>
      </c>
      <c r="M10" s="84"/>
      <c r="N10" s="84"/>
    </row>
    <row r="11" ht="29.15" customHeight="1" spans="1:14">
      <c r="A11" s="70" t="s">
        <v>138</v>
      </c>
      <c r="B11" s="68"/>
      <c r="C11" s="72">
        <f>D11-0.5</f>
        <v>20</v>
      </c>
      <c r="D11" s="65">
        <v>20.5</v>
      </c>
      <c r="E11" s="72">
        <f t="shared" ref="E11:G11" si="3">D11+0.5</f>
        <v>21</v>
      </c>
      <c r="F11" s="72">
        <f t="shared" si="3"/>
        <v>21.5</v>
      </c>
      <c r="G11" s="72">
        <f t="shared" si="3"/>
        <v>22</v>
      </c>
      <c r="H11" s="61"/>
      <c r="I11" s="84"/>
      <c r="J11" s="84"/>
      <c r="K11" s="84" t="s">
        <v>128</v>
      </c>
      <c r="L11" s="84" t="s">
        <v>139</v>
      </c>
      <c r="M11" s="84"/>
      <c r="N11" s="84"/>
    </row>
    <row r="12" ht="29.15" customHeight="1" spans="1:14">
      <c r="A12" s="70" t="s">
        <v>140</v>
      </c>
      <c r="B12" s="68"/>
      <c r="C12" s="72">
        <f>D12-0.7</f>
        <v>18.8</v>
      </c>
      <c r="D12" s="65">
        <v>19.5</v>
      </c>
      <c r="E12" s="72">
        <f>D12+0.7</f>
        <v>20.2</v>
      </c>
      <c r="F12" s="72">
        <f>E12+0.7</f>
        <v>20.9</v>
      </c>
      <c r="G12" s="72">
        <f>F12+1</f>
        <v>21.9</v>
      </c>
      <c r="H12" s="61"/>
      <c r="I12" s="84"/>
      <c r="J12" s="84"/>
      <c r="K12" s="84" t="s">
        <v>141</v>
      </c>
      <c r="L12" s="84" t="s">
        <v>141</v>
      </c>
      <c r="M12" s="84"/>
      <c r="N12" s="84"/>
    </row>
    <row r="13" ht="29.15" customHeight="1" spans="1:14">
      <c r="A13" s="70" t="s">
        <v>142</v>
      </c>
      <c r="B13" s="68"/>
      <c r="C13" s="72">
        <f>D13-0.7</f>
        <v>16.8</v>
      </c>
      <c r="D13" s="65">
        <v>17.5</v>
      </c>
      <c r="E13" s="72">
        <f>D13+0.7</f>
        <v>18.2</v>
      </c>
      <c r="F13" s="72">
        <f>E13+0.7</f>
        <v>18.9</v>
      </c>
      <c r="G13" s="72">
        <f>F13+1</f>
        <v>19.9</v>
      </c>
      <c r="H13" s="61"/>
      <c r="I13" s="85"/>
      <c r="J13" s="85"/>
      <c r="K13" s="85" t="s">
        <v>136</v>
      </c>
      <c r="L13" s="85" t="s">
        <v>136</v>
      </c>
      <c r="M13" s="85"/>
      <c r="N13" s="85"/>
    </row>
    <row r="14" ht="29.15" customHeight="1" spans="1:14">
      <c r="A14" s="70" t="s">
        <v>143</v>
      </c>
      <c r="B14" s="73"/>
      <c r="C14" s="69">
        <f>D14-1</f>
        <v>46</v>
      </c>
      <c r="D14" s="74">
        <v>47</v>
      </c>
      <c r="E14" s="69">
        <f>D14+1</f>
        <v>48</v>
      </c>
      <c r="F14" s="69">
        <f>E14+1</f>
        <v>49</v>
      </c>
      <c r="G14" s="69">
        <f>F14+1.5</f>
        <v>50.5</v>
      </c>
      <c r="H14" s="61"/>
      <c r="I14" s="85"/>
      <c r="J14" s="85"/>
      <c r="K14" s="85" t="s">
        <v>128</v>
      </c>
      <c r="L14" s="85" t="s">
        <v>128</v>
      </c>
      <c r="M14" s="85"/>
      <c r="N14" s="85"/>
    </row>
    <row r="15" ht="29.15" customHeight="1" spans="1:14">
      <c r="A15" s="64" t="s">
        <v>144</v>
      </c>
      <c r="B15" s="68"/>
      <c r="C15" s="69">
        <f>D15-0.5</f>
        <v>14</v>
      </c>
      <c r="D15" s="65">
        <v>14.5</v>
      </c>
      <c r="E15" s="69">
        <f t="shared" ref="E15:G15" si="4">D15+0.5</f>
        <v>15</v>
      </c>
      <c r="F15" s="69">
        <f t="shared" si="4"/>
        <v>15.5</v>
      </c>
      <c r="G15" s="69">
        <f t="shared" si="4"/>
        <v>16</v>
      </c>
      <c r="H15" s="61"/>
      <c r="I15" s="85"/>
      <c r="J15" s="85"/>
      <c r="K15" s="85" t="s">
        <v>128</v>
      </c>
      <c r="L15" s="85" t="s">
        <v>128</v>
      </c>
      <c r="M15" s="85"/>
      <c r="N15" s="85"/>
    </row>
    <row r="16" ht="29.15" customHeight="1" spans="1:14">
      <c r="A16" s="64" t="s">
        <v>145</v>
      </c>
      <c r="B16" s="166"/>
      <c r="C16" s="69">
        <f>D16</f>
        <v>2.5</v>
      </c>
      <c r="D16" s="65">
        <v>2.5</v>
      </c>
      <c r="E16" s="69">
        <f>D16</f>
        <v>2.5</v>
      </c>
      <c r="F16" s="69">
        <f>D16</f>
        <v>2.5</v>
      </c>
      <c r="G16" s="69">
        <f>D16</f>
        <v>2.5</v>
      </c>
      <c r="H16" s="61"/>
      <c r="I16" s="85"/>
      <c r="J16" s="85"/>
      <c r="K16" s="85" t="s">
        <v>128</v>
      </c>
      <c r="L16" s="85" t="s">
        <v>128</v>
      </c>
      <c r="M16" s="85"/>
      <c r="N16" s="85"/>
    </row>
    <row r="17" ht="29.15" customHeight="1" spans="1:14">
      <c r="A17" s="64"/>
      <c r="B17" s="68"/>
      <c r="C17" s="69"/>
      <c r="D17" s="65"/>
      <c r="E17" s="69"/>
      <c r="F17" s="69"/>
      <c r="G17" s="69"/>
      <c r="H17" s="61"/>
      <c r="I17" s="85"/>
      <c r="J17" s="85"/>
      <c r="K17" s="85"/>
      <c r="L17" s="85"/>
      <c r="M17" s="85"/>
      <c r="N17" s="85"/>
    </row>
    <row r="18" ht="29.15" customHeight="1" spans="1:14">
      <c r="A18" s="78"/>
      <c r="B18" s="75"/>
      <c r="C18" s="78"/>
      <c r="D18" s="78"/>
      <c r="E18" s="78"/>
      <c r="F18" s="78"/>
      <c r="G18" s="78"/>
      <c r="H18" s="61"/>
      <c r="I18" s="85"/>
      <c r="J18" s="85"/>
      <c r="K18" s="85"/>
      <c r="L18" s="85"/>
      <c r="M18" s="85"/>
      <c r="N18" s="85"/>
    </row>
    <row r="19" ht="29.15" customHeight="1" spans="1:14">
      <c r="A19" s="70"/>
      <c r="B19" s="75"/>
      <c r="C19" s="75"/>
      <c r="D19" s="76"/>
      <c r="E19" s="77"/>
      <c r="F19" s="77"/>
      <c r="G19" s="77"/>
      <c r="H19" s="61"/>
      <c r="I19" s="85"/>
      <c r="J19" s="85"/>
      <c r="K19" s="85"/>
      <c r="L19" s="85"/>
      <c r="M19" s="85"/>
      <c r="N19" s="85"/>
    </row>
    <row r="20" ht="29.15" customHeight="1" spans="1:14">
      <c r="A20" s="75"/>
      <c r="B20" s="75"/>
      <c r="C20" s="75"/>
      <c r="D20" s="76"/>
      <c r="E20" s="77"/>
      <c r="F20" s="77"/>
      <c r="G20" s="77"/>
      <c r="H20" s="61"/>
      <c r="I20" s="85"/>
      <c r="J20" s="85"/>
      <c r="K20" s="85"/>
      <c r="L20" s="85"/>
      <c r="M20" s="85"/>
      <c r="N20" s="85"/>
    </row>
    <row r="21" ht="29.15" customHeight="1" spans="1:14">
      <c r="A21" s="75"/>
      <c r="B21" s="75"/>
      <c r="C21" s="75"/>
      <c r="D21" s="76"/>
      <c r="E21" s="77"/>
      <c r="F21" s="77"/>
      <c r="G21" s="77"/>
      <c r="H21" s="61"/>
      <c r="I21" s="85"/>
      <c r="J21" s="85"/>
      <c r="K21" s="85"/>
      <c r="L21" s="85"/>
      <c r="M21" s="85"/>
      <c r="N21" s="85"/>
    </row>
    <row r="22" ht="29.15" customHeight="1" spans="1:14">
      <c r="A22" s="75"/>
      <c r="B22" s="75"/>
      <c r="C22" s="75"/>
      <c r="D22" s="76"/>
      <c r="E22" s="77"/>
      <c r="F22" s="77"/>
      <c r="G22" s="77"/>
      <c r="H22" s="61"/>
      <c r="I22" s="85"/>
      <c r="J22" s="85"/>
      <c r="K22" s="85"/>
      <c r="L22" s="85"/>
      <c r="M22" s="85"/>
      <c r="N22" s="85"/>
    </row>
    <row r="23" ht="29.15" customHeight="1" spans="1:14">
      <c r="A23" s="78"/>
      <c r="B23" s="78"/>
      <c r="C23" s="78"/>
      <c r="D23" s="78"/>
      <c r="E23" s="78"/>
      <c r="F23" s="78"/>
      <c r="G23" s="78"/>
      <c r="H23" s="61"/>
      <c r="I23" s="86"/>
      <c r="J23" s="86"/>
      <c r="K23" s="85"/>
      <c r="L23" s="86"/>
      <c r="M23" s="86"/>
      <c r="N23" s="86"/>
    </row>
    <row r="24" ht="14.25" spans="1:14">
      <c r="A24" s="235"/>
      <c r="B24" s="80"/>
      <c r="C24" s="80"/>
      <c r="D24" s="80"/>
      <c r="E24" s="80"/>
      <c r="F24" s="80"/>
      <c r="G24" s="80"/>
      <c r="H24" s="80"/>
      <c r="I24" s="79" t="s">
        <v>146</v>
      </c>
      <c r="J24" s="236"/>
      <c r="K24" s="79" t="s">
        <v>147</v>
      </c>
      <c r="L24" s="79"/>
      <c r="M24" s="79" t="s">
        <v>148</v>
      </c>
      <c r="N24" s="54" t="s">
        <v>108</v>
      </c>
    </row>
    <row r="25" ht="19" customHeight="1" spans="1:1">
      <c r="A25" s="54" t="s">
        <v>149</v>
      </c>
    </row>
  </sheetData>
  <mergeCells count="9">
    <mergeCell ref="A1:N1"/>
    <mergeCell ref="B2:C2"/>
    <mergeCell ref="E2:G2"/>
    <mergeCell ref="J2:N2"/>
    <mergeCell ref="B3:G3"/>
    <mergeCell ref="I3:N3"/>
    <mergeCell ref="K4:L4"/>
    <mergeCell ref="A3:A5"/>
    <mergeCell ref="H2:H23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A14" sqref="A14:D14"/>
    </sheetView>
  </sheetViews>
  <sheetFormatPr defaultColWidth="10" defaultRowHeight="16.5" customHeight="1"/>
  <cols>
    <col min="1" max="6" width="10" style="88"/>
    <col min="7" max="7" width="12.25" style="88" customWidth="1"/>
    <col min="8" max="16384" width="10" style="88"/>
  </cols>
  <sheetData>
    <row r="1" ht="22.5" customHeight="1" spans="1:11">
      <c r="A1" s="168" t="s">
        <v>150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ht="17.25" customHeight="1" spans="1:11">
      <c r="A2" s="169" t="s">
        <v>18</v>
      </c>
      <c r="B2" s="170" t="s">
        <v>19</v>
      </c>
      <c r="C2" s="170"/>
      <c r="D2" s="171" t="s">
        <v>20</v>
      </c>
      <c r="E2" s="171"/>
      <c r="F2" s="172" t="s">
        <v>21</v>
      </c>
      <c r="G2" s="172"/>
      <c r="H2" s="173" t="s">
        <v>22</v>
      </c>
      <c r="I2" s="219" t="s">
        <v>23</v>
      </c>
      <c r="J2" s="219"/>
      <c r="K2" s="220"/>
    </row>
    <row r="3" customHeight="1" spans="1:11">
      <c r="A3" s="174" t="s">
        <v>24</v>
      </c>
      <c r="B3" s="174"/>
      <c r="C3" s="174"/>
      <c r="D3" s="175" t="s">
        <v>25</v>
      </c>
      <c r="E3" s="175"/>
      <c r="F3" s="175"/>
      <c r="G3" s="175"/>
      <c r="H3" s="175" t="s">
        <v>26</v>
      </c>
      <c r="I3" s="175"/>
      <c r="J3" s="175"/>
      <c r="K3" s="175"/>
    </row>
    <row r="4" customHeight="1" spans="1:11">
      <c r="A4" s="58" t="s">
        <v>27</v>
      </c>
      <c r="B4" s="176" t="s">
        <v>28</v>
      </c>
      <c r="C4" s="176"/>
      <c r="D4" s="58" t="s">
        <v>29</v>
      </c>
      <c r="E4" s="58"/>
      <c r="F4" s="177">
        <v>45721</v>
      </c>
      <c r="G4" s="177"/>
      <c r="H4" s="58" t="s">
        <v>151</v>
      </c>
      <c r="I4" s="58"/>
      <c r="J4" s="176" t="s">
        <v>31</v>
      </c>
      <c r="K4" s="176" t="s">
        <v>32</v>
      </c>
    </row>
    <row r="5" customHeight="1" spans="1:11">
      <c r="A5" s="178" t="s">
        <v>33</v>
      </c>
      <c r="B5" s="176" t="s">
        <v>34</v>
      </c>
      <c r="C5" s="176"/>
      <c r="D5" s="58" t="s">
        <v>152</v>
      </c>
      <c r="E5" s="58"/>
      <c r="F5" s="179">
        <v>45670</v>
      </c>
      <c r="G5" s="180"/>
      <c r="H5" s="58" t="s">
        <v>153</v>
      </c>
      <c r="I5" s="58"/>
      <c r="J5" s="176" t="s">
        <v>31</v>
      </c>
      <c r="K5" s="176" t="s">
        <v>32</v>
      </c>
    </row>
    <row r="6" customHeight="1" spans="1:11">
      <c r="A6" s="58" t="s">
        <v>37</v>
      </c>
      <c r="B6" s="180">
        <v>1</v>
      </c>
      <c r="C6" s="180">
        <v>5</v>
      </c>
      <c r="D6" s="58" t="s">
        <v>154</v>
      </c>
      <c r="E6" s="58"/>
      <c r="F6" s="179">
        <v>45725</v>
      </c>
      <c r="G6" s="180"/>
      <c r="H6" s="174" t="s">
        <v>155</v>
      </c>
      <c r="I6" s="174"/>
      <c r="J6" s="174"/>
      <c r="K6" s="174"/>
    </row>
    <row r="7" customHeight="1" spans="1:11">
      <c r="A7" s="58" t="s">
        <v>40</v>
      </c>
      <c r="B7" s="180">
        <v>3500</v>
      </c>
      <c r="C7" s="180"/>
      <c r="D7" s="58" t="s">
        <v>156</v>
      </c>
      <c r="E7" s="58"/>
      <c r="F7" s="179">
        <v>45728</v>
      </c>
      <c r="G7" s="180"/>
      <c r="H7" s="176"/>
      <c r="I7" s="176"/>
      <c r="J7" s="176"/>
      <c r="K7" s="176"/>
    </row>
    <row r="8" customHeight="1" spans="1:11">
      <c r="A8" s="58"/>
      <c r="B8" s="180"/>
      <c r="C8" s="180"/>
      <c r="D8" s="58" t="s">
        <v>43</v>
      </c>
      <c r="E8" s="58"/>
      <c r="F8" s="179">
        <v>45728</v>
      </c>
      <c r="G8" s="180"/>
      <c r="H8" s="176"/>
      <c r="I8" s="176"/>
      <c r="J8" s="176"/>
      <c r="K8" s="176"/>
    </row>
    <row r="9" customHeight="1" spans="1:11">
      <c r="A9" s="181" t="s">
        <v>157</v>
      </c>
      <c r="B9" s="181"/>
      <c r="C9" s="181"/>
      <c r="D9" s="181"/>
      <c r="E9" s="181"/>
      <c r="F9" s="181"/>
      <c r="G9" s="181"/>
      <c r="H9" s="181"/>
      <c r="I9" s="181"/>
      <c r="J9" s="181"/>
      <c r="K9" s="181"/>
    </row>
    <row r="10" customHeight="1" spans="1:11">
      <c r="A10" s="178" t="s">
        <v>47</v>
      </c>
      <c r="B10" s="182" t="s">
        <v>48</v>
      </c>
      <c r="C10" s="176" t="s">
        <v>49</v>
      </c>
      <c r="D10" s="183"/>
      <c r="E10" s="178" t="s">
        <v>52</v>
      </c>
      <c r="F10" s="182" t="s">
        <v>48</v>
      </c>
      <c r="G10" s="176" t="s">
        <v>49</v>
      </c>
      <c r="H10" s="182"/>
      <c r="I10" s="178" t="s">
        <v>50</v>
      </c>
      <c r="J10" s="182" t="s">
        <v>48</v>
      </c>
      <c r="K10" s="176" t="s">
        <v>49</v>
      </c>
    </row>
    <row r="11" customHeight="1" spans="1:11">
      <c r="A11" s="178" t="s">
        <v>53</v>
      </c>
      <c r="B11" s="182" t="s">
        <v>48</v>
      </c>
      <c r="C11" s="176" t="s">
        <v>49</v>
      </c>
      <c r="D11" s="183"/>
      <c r="E11" s="178" t="s">
        <v>55</v>
      </c>
      <c r="F11" s="182" t="s">
        <v>48</v>
      </c>
      <c r="G11" s="176" t="s">
        <v>49</v>
      </c>
      <c r="H11" s="182"/>
      <c r="I11" s="178" t="s">
        <v>60</v>
      </c>
      <c r="J11" s="182" t="s">
        <v>48</v>
      </c>
      <c r="K11" s="176" t="s">
        <v>49</v>
      </c>
    </row>
    <row r="12" customHeight="1" spans="1:11">
      <c r="A12" s="58" t="s">
        <v>89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</row>
    <row r="13" customHeight="1" spans="1:11">
      <c r="A13" s="184" t="s">
        <v>158</v>
      </c>
      <c r="B13" s="184"/>
      <c r="C13" s="184"/>
      <c r="D13" s="184"/>
      <c r="E13" s="184"/>
      <c r="F13" s="184"/>
      <c r="G13" s="184"/>
      <c r="H13" s="184"/>
      <c r="I13" s="184"/>
      <c r="J13" s="184"/>
      <c r="K13" s="184"/>
    </row>
    <row r="14" customHeight="1" spans="1:11">
      <c r="A14" s="90" t="s">
        <v>159</v>
      </c>
      <c r="B14" s="125"/>
      <c r="C14" s="125"/>
      <c r="D14" s="125"/>
      <c r="E14" s="185"/>
      <c r="F14" s="185"/>
      <c r="G14" s="185"/>
      <c r="H14" s="185"/>
      <c r="I14" s="125"/>
      <c r="J14" s="125"/>
      <c r="K14" s="156"/>
    </row>
    <row r="15" customHeight="1" spans="1:11">
      <c r="A15" s="134"/>
      <c r="B15" s="135"/>
      <c r="C15" s="135"/>
      <c r="D15" s="186"/>
      <c r="E15" s="187"/>
      <c r="F15" s="135"/>
      <c r="G15" s="135"/>
      <c r="H15" s="186"/>
      <c r="I15" s="143"/>
      <c r="J15" s="221"/>
      <c r="K15" s="222"/>
    </row>
    <row r="16" customHeight="1" spans="1:11">
      <c r="A16" s="188"/>
      <c r="B16" s="189"/>
      <c r="C16" s="189"/>
      <c r="D16" s="189"/>
      <c r="E16" s="189"/>
      <c r="F16" s="189"/>
      <c r="G16" s="189"/>
      <c r="H16" s="189"/>
      <c r="I16" s="189"/>
      <c r="J16" s="189"/>
      <c r="K16" s="223"/>
    </row>
    <row r="17" customHeight="1" spans="1:11">
      <c r="A17" s="184" t="s">
        <v>160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</row>
    <row r="18" customHeight="1" spans="1:11">
      <c r="A18" s="190"/>
      <c r="B18" s="185"/>
      <c r="C18" s="185"/>
      <c r="D18" s="185"/>
      <c r="E18" s="185"/>
      <c r="F18" s="185"/>
      <c r="G18" s="185"/>
      <c r="H18" s="185"/>
      <c r="I18" s="125"/>
      <c r="J18" s="125"/>
      <c r="K18" s="156"/>
    </row>
    <row r="19" customHeight="1" spans="1:11">
      <c r="A19" s="134"/>
      <c r="B19" s="135"/>
      <c r="C19" s="135"/>
      <c r="D19" s="186"/>
      <c r="E19" s="187"/>
      <c r="F19" s="135"/>
      <c r="G19" s="135"/>
      <c r="H19" s="186"/>
      <c r="I19" s="143"/>
      <c r="J19" s="221"/>
      <c r="K19" s="222"/>
    </row>
    <row r="20" customHeight="1" spans="1:11">
      <c r="A20" s="188"/>
      <c r="B20" s="189"/>
      <c r="C20" s="189"/>
      <c r="D20" s="189"/>
      <c r="E20" s="189"/>
      <c r="F20" s="189"/>
      <c r="G20" s="189"/>
      <c r="H20" s="189"/>
      <c r="I20" s="189"/>
      <c r="J20" s="189"/>
      <c r="K20" s="223"/>
    </row>
    <row r="21" customHeight="1" spans="1:11">
      <c r="A21" s="191" t="s">
        <v>86</v>
      </c>
      <c r="B21" s="191"/>
      <c r="C21" s="191"/>
      <c r="D21" s="191"/>
      <c r="E21" s="191"/>
      <c r="F21" s="191"/>
      <c r="G21" s="191"/>
      <c r="H21" s="191"/>
      <c r="I21" s="191"/>
      <c r="J21" s="191"/>
      <c r="K21" s="191"/>
    </row>
    <row r="22" customHeight="1" spans="1:11">
      <c r="A22" s="90" t="s">
        <v>87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56"/>
    </row>
    <row r="23" customHeight="1" spans="1:11">
      <c r="A23" s="104" t="s">
        <v>88</v>
      </c>
      <c r="B23" s="106"/>
      <c r="C23" s="95" t="s">
        <v>31</v>
      </c>
      <c r="D23" s="95" t="s">
        <v>32</v>
      </c>
      <c r="E23" s="103"/>
      <c r="F23" s="103"/>
      <c r="G23" s="103"/>
      <c r="H23" s="103"/>
      <c r="I23" s="103"/>
      <c r="J23" s="103"/>
      <c r="K23" s="150"/>
    </row>
    <row r="24" customHeight="1" spans="1:11">
      <c r="A24" s="192" t="s">
        <v>161</v>
      </c>
      <c r="B24" s="95"/>
      <c r="C24" s="95"/>
      <c r="D24" s="95"/>
      <c r="E24" s="95"/>
      <c r="F24" s="95"/>
      <c r="G24" s="95"/>
      <c r="H24" s="95"/>
      <c r="I24" s="95"/>
      <c r="J24" s="95"/>
      <c r="K24" s="96"/>
    </row>
    <row r="25" customHeight="1" spans="1:11">
      <c r="A25" s="193"/>
      <c r="B25" s="194"/>
      <c r="C25" s="194"/>
      <c r="D25" s="194"/>
      <c r="E25" s="194"/>
      <c r="F25" s="194"/>
      <c r="G25" s="194"/>
      <c r="H25" s="194"/>
      <c r="I25" s="194"/>
      <c r="J25" s="194"/>
      <c r="K25" s="224"/>
    </row>
    <row r="26" customHeight="1" spans="1:11">
      <c r="A26" s="195" t="s">
        <v>97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</row>
    <row r="27" customHeight="1" spans="1:11">
      <c r="A27" s="196" t="s">
        <v>98</v>
      </c>
      <c r="B27" s="197" t="s">
        <v>58</v>
      </c>
      <c r="C27" s="197" t="s">
        <v>59</v>
      </c>
      <c r="D27" s="197" t="s">
        <v>51</v>
      </c>
      <c r="E27" s="198" t="s">
        <v>99</v>
      </c>
      <c r="F27" s="197" t="s">
        <v>58</v>
      </c>
      <c r="G27" s="197" t="s">
        <v>59</v>
      </c>
      <c r="H27" s="197" t="s">
        <v>51</v>
      </c>
      <c r="I27" s="198" t="s">
        <v>100</v>
      </c>
      <c r="J27" s="197" t="s">
        <v>58</v>
      </c>
      <c r="K27" s="225" t="s">
        <v>59</v>
      </c>
    </row>
    <row r="28" customHeight="1" spans="1:11">
      <c r="A28" s="199" t="s">
        <v>50</v>
      </c>
      <c r="B28" s="95" t="s">
        <v>58</v>
      </c>
      <c r="C28" s="95" t="s">
        <v>59</v>
      </c>
      <c r="D28" s="95" t="s">
        <v>51</v>
      </c>
      <c r="E28" s="200" t="s">
        <v>57</v>
      </c>
      <c r="F28" s="95" t="s">
        <v>58</v>
      </c>
      <c r="G28" s="95" t="s">
        <v>59</v>
      </c>
      <c r="H28" s="95" t="s">
        <v>51</v>
      </c>
      <c r="I28" s="200" t="s">
        <v>68</v>
      </c>
      <c r="J28" s="95" t="s">
        <v>58</v>
      </c>
      <c r="K28" s="96" t="s">
        <v>59</v>
      </c>
    </row>
    <row r="29" customHeight="1" spans="1:11">
      <c r="A29" s="192" t="s">
        <v>61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57"/>
    </row>
    <row r="30" customHeight="1" spans="1:11">
      <c r="A30" s="201"/>
      <c r="B30" s="202"/>
      <c r="C30" s="202"/>
      <c r="D30" s="202"/>
      <c r="E30" s="202"/>
      <c r="F30" s="202"/>
      <c r="G30" s="202"/>
      <c r="H30" s="202"/>
      <c r="I30" s="202"/>
      <c r="J30" s="202"/>
      <c r="K30" s="226"/>
    </row>
    <row r="31" customHeight="1" spans="1:11">
      <c r="A31" s="195" t="s">
        <v>162</v>
      </c>
      <c r="B31" s="195"/>
      <c r="C31" s="195"/>
      <c r="D31" s="195"/>
      <c r="E31" s="195"/>
      <c r="F31" s="195"/>
      <c r="G31" s="195"/>
      <c r="H31" s="195"/>
      <c r="I31" s="195"/>
      <c r="J31" s="195"/>
      <c r="K31" s="195"/>
    </row>
    <row r="32" ht="17.25" customHeight="1" spans="1:11">
      <c r="A32" s="203" t="s">
        <v>163</v>
      </c>
      <c r="B32" s="204"/>
      <c r="C32" s="204"/>
      <c r="D32" s="204"/>
      <c r="E32" s="204"/>
      <c r="F32" s="204"/>
      <c r="G32" s="204"/>
      <c r="H32" s="204"/>
      <c r="I32" s="204"/>
      <c r="J32" s="204"/>
      <c r="K32" s="227"/>
    </row>
    <row r="33" ht="17.25" customHeight="1" spans="1:11">
      <c r="A33" s="205" t="s">
        <v>164</v>
      </c>
      <c r="B33" s="206"/>
      <c r="C33" s="206"/>
      <c r="D33" s="206"/>
      <c r="E33" s="206"/>
      <c r="F33" s="206"/>
      <c r="G33" s="206"/>
      <c r="H33" s="206"/>
      <c r="I33" s="206"/>
      <c r="J33" s="206"/>
      <c r="K33" s="228"/>
    </row>
    <row r="34" ht="17.25" customHeight="1" spans="1:11">
      <c r="A34" s="205" t="s">
        <v>165</v>
      </c>
      <c r="B34" s="206"/>
      <c r="C34" s="206"/>
      <c r="D34" s="206"/>
      <c r="E34" s="206"/>
      <c r="F34" s="206"/>
      <c r="G34" s="206"/>
      <c r="H34" s="206"/>
      <c r="I34" s="206"/>
      <c r="J34" s="206"/>
      <c r="K34" s="228"/>
    </row>
    <row r="35" ht="17.25" customHeight="1" spans="1:11">
      <c r="A35" s="205"/>
      <c r="B35" s="206"/>
      <c r="C35" s="206"/>
      <c r="D35" s="206"/>
      <c r="E35" s="206"/>
      <c r="F35" s="206"/>
      <c r="G35" s="206"/>
      <c r="H35" s="206"/>
      <c r="I35" s="206"/>
      <c r="J35" s="206"/>
      <c r="K35" s="228"/>
    </row>
    <row r="36" ht="17.25" customHeight="1" spans="1:11">
      <c r="A36" s="205"/>
      <c r="B36" s="206"/>
      <c r="C36" s="206"/>
      <c r="D36" s="206"/>
      <c r="E36" s="206"/>
      <c r="F36" s="206"/>
      <c r="G36" s="206"/>
      <c r="H36" s="206"/>
      <c r="I36" s="206"/>
      <c r="J36" s="206"/>
      <c r="K36" s="228"/>
    </row>
    <row r="37" ht="17.25" customHeight="1" spans="1:11">
      <c r="A37" s="205"/>
      <c r="B37" s="206"/>
      <c r="C37" s="206"/>
      <c r="D37" s="206"/>
      <c r="E37" s="206"/>
      <c r="F37" s="206"/>
      <c r="G37" s="206"/>
      <c r="H37" s="206"/>
      <c r="I37" s="206"/>
      <c r="J37" s="206"/>
      <c r="K37" s="228"/>
    </row>
    <row r="38" ht="17.25" customHeight="1" spans="1:11">
      <c r="A38" s="205"/>
      <c r="B38" s="206"/>
      <c r="C38" s="206"/>
      <c r="D38" s="206"/>
      <c r="E38" s="206"/>
      <c r="F38" s="206"/>
      <c r="G38" s="206"/>
      <c r="H38" s="206"/>
      <c r="I38" s="206"/>
      <c r="J38" s="206"/>
      <c r="K38" s="228"/>
    </row>
    <row r="39" ht="17.25" customHeight="1" spans="1:11">
      <c r="A39" s="205"/>
      <c r="B39" s="206"/>
      <c r="C39" s="206"/>
      <c r="D39" s="206"/>
      <c r="E39" s="206"/>
      <c r="F39" s="206"/>
      <c r="G39" s="206"/>
      <c r="H39" s="206"/>
      <c r="I39" s="206"/>
      <c r="J39" s="206"/>
      <c r="K39" s="228"/>
    </row>
    <row r="40" ht="17.25" customHeight="1" spans="1:11">
      <c r="A40" s="205"/>
      <c r="B40" s="206"/>
      <c r="C40" s="206"/>
      <c r="D40" s="206"/>
      <c r="E40" s="206"/>
      <c r="F40" s="206"/>
      <c r="G40" s="206"/>
      <c r="H40" s="206"/>
      <c r="I40" s="206"/>
      <c r="J40" s="206"/>
      <c r="K40" s="228"/>
    </row>
    <row r="41" ht="17.25" customHeight="1" spans="1:11">
      <c r="A41" s="205"/>
      <c r="B41" s="206"/>
      <c r="C41" s="206"/>
      <c r="D41" s="206"/>
      <c r="E41" s="206"/>
      <c r="F41" s="206"/>
      <c r="G41" s="206"/>
      <c r="H41" s="206"/>
      <c r="I41" s="206"/>
      <c r="J41" s="206"/>
      <c r="K41" s="228"/>
    </row>
    <row r="42" ht="17.25" customHeight="1" spans="1:11">
      <c r="A42" s="205"/>
      <c r="B42" s="206"/>
      <c r="C42" s="206"/>
      <c r="D42" s="206"/>
      <c r="E42" s="206"/>
      <c r="F42" s="206"/>
      <c r="G42" s="206"/>
      <c r="H42" s="206"/>
      <c r="I42" s="206"/>
      <c r="J42" s="206"/>
      <c r="K42" s="228"/>
    </row>
    <row r="43" ht="17.25" customHeight="1" spans="1:11">
      <c r="A43" s="201" t="s">
        <v>96</v>
      </c>
      <c r="B43" s="202"/>
      <c r="C43" s="202"/>
      <c r="D43" s="202"/>
      <c r="E43" s="202"/>
      <c r="F43" s="202"/>
      <c r="G43" s="202"/>
      <c r="H43" s="202"/>
      <c r="I43" s="202"/>
      <c r="J43" s="202"/>
      <c r="K43" s="226"/>
    </row>
    <row r="44" customHeight="1" spans="1:11">
      <c r="A44" s="195" t="s">
        <v>166</v>
      </c>
      <c r="B44" s="195"/>
      <c r="C44" s="195"/>
      <c r="D44" s="195"/>
      <c r="E44" s="195"/>
      <c r="F44" s="195"/>
      <c r="G44" s="195"/>
      <c r="H44" s="195"/>
      <c r="I44" s="195"/>
      <c r="J44" s="195"/>
      <c r="K44" s="195"/>
    </row>
    <row r="45" ht="18" customHeight="1" spans="1:11">
      <c r="A45" s="123" t="s">
        <v>89</v>
      </c>
      <c r="B45" s="124"/>
      <c r="C45" s="124"/>
      <c r="D45" s="124"/>
      <c r="E45" s="124"/>
      <c r="F45" s="124"/>
      <c r="G45" s="124"/>
      <c r="H45" s="124"/>
      <c r="I45" s="124"/>
      <c r="J45" s="124"/>
      <c r="K45" s="155"/>
    </row>
    <row r="46" ht="18" customHeight="1" spans="1:11">
      <c r="A46" s="123"/>
      <c r="B46" s="124"/>
      <c r="C46" s="124"/>
      <c r="D46" s="124"/>
      <c r="E46" s="124"/>
      <c r="F46" s="124"/>
      <c r="G46" s="124"/>
      <c r="H46" s="124"/>
      <c r="I46" s="124"/>
      <c r="J46" s="124"/>
      <c r="K46" s="155"/>
    </row>
    <row r="47" ht="18" customHeight="1" spans="1:11">
      <c r="A47" s="193"/>
      <c r="B47" s="194"/>
      <c r="C47" s="194"/>
      <c r="D47" s="194"/>
      <c r="E47" s="194"/>
      <c r="F47" s="194"/>
      <c r="G47" s="194"/>
      <c r="H47" s="194"/>
      <c r="I47" s="194"/>
      <c r="J47" s="194"/>
      <c r="K47" s="224"/>
    </row>
    <row r="48" ht="21" customHeight="1" spans="1:11">
      <c r="A48" s="207" t="s">
        <v>102</v>
      </c>
      <c r="B48" s="208" t="s">
        <v>103</v>
      </c>
      <c r="C48" s="208"/>
      <c r="D48" s="209" t="s">
        <v>104</v>
      </c>
      <c r="E48" s="210" t="s">
        <v>105</v>
      </c>
      <c r="F48" s="209" t="s">
        <v>106</v>
      </c>
      <c r="G48" s="211">
        <v>45726</v>
      </c>
      <c r="H48" s="212" t="s">
        <v>107</v>
      </c>
      <c r="I48" s="212"/>
      <c r="J48" s="208" t="s">
        <v>108</v>
      </c>
      <c r="K48" s="229"/>
    </row>
    <row r="49" customHeight="1" spans="1:11">
      <c r="A49" s="213" t="s">
        <v>109</v>
      </c>
      <c r="B49" s="214"/>
      <c r="C49" s="214"/>
      <c r="D49" s="214"/>
      <c r="E49" s="214"/>
      <c r="F49" s="214"/>
      <c r="G49" s="214"/>
      <c r="H49" s="214"/>
      <c r="I49" s="214"/>
      <c r="J49" s="214"/>
      <c r="K49" s="230"/>
    </row>
    <row r="50" customHeight="1" spans="1:11">
      <c r="A50" s="215"/>
      <c r="B50" s="216"/>
      <c r="C50" s="216"/>
      <c r="D50" s="216"/>
      <c r="E50" s="216"/>
      <c r="F50" s="216"/>
      <c r="G50" s="216"/>
      <c r="H50" s="216"/>
      <c r="I50" s="216"/>
      <c r="J50" s="216"/>
      <c r="K50" s="231"/>
    </row>
    <row r="51" customHeight="1" spans="1:11">
      <c r="A51" s="217"/>
      <c r="B51" s="218"/>
      <c r="C51" s="218"/>
      <c r="D51" s="218"/>
      <c r="E51" s="218"/>
      <c r="F51" s="218"/>
      <c r="G51" s="218"/>
      <c r="H51" s="218"/>
      <c r="I51" s="218"/>
      <c r="J51" s="218"/>
      <c r="K51" s="232"/>
    </row>
    <row r="52" ht="21" customHeight="1" spans="1:11">
      <c r="A52" s="207" t="s">
        <v>102</v>
      </c>
      <c r="B52" s="208" t="s">
        <v>103</v>
      </c>
      <c r="C52" s="208"/>
      <c r="D52" s="209" t="s">
        <v>104</v>
      </c>
      <c r="E52" s="209"/>
      <c r="F52" s="209" t="s">
        <v>106</v>
      </c>
      <c r="G52" s="209"/>
      <c r="H52" s="212" t="s">
        <v>107</v>
      </c>
      <c r="I52" s="212"/>
      <c r="J52" s="233"/>
      <c r="K52" s="23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146050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184150</xdr:rowOff>
                  </from>
                  <to>
                    <xdr:col>2</xdr:col>
                    <xdr:colOff>603250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603250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184150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184150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565150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565150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146050</xdr:rowOff>
                  </from>
                  <to>
                    <xdr:col>10</xdr:col>
                    <xdr:colOff>565150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146050</xdr:rowOff>
                  </from>
                  <to>
                    <xdr:col>10</xdr:col>
                    <xdr:colOff>565150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184150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184150</xdr:colOff>
                    <xdr:row>2</xdr:row>
                    <xdr:rowOff>146050</xdr:rowOff>
                  </from>
                  <to>
                    <xdr:col>10</xdr:col>
                    <xdr:colOff>571500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184150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184150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603250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184150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184150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603250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222250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603250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603250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603250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603250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B5" sqref="B5:C5"/>
    </sheetView>
  </sheetViews>
  <sheetFormatPr defaultColWidth="9" defaultRowHeight="26.15" customHeight="1"/>
  <cols>
    <col min="1" max="1" width="17.0833333333333" style="54" customWidth="1"/>
    <col min="2" max="7" width="9.33333333333333" style="54" customWidth="1"/>
    <col min="8" max="8" width="1.33333333333333" style="54" customWidth="1"/>
    <col min="9" max="9" width="16.5" style="54" customWidth="1"/>
    <col min="10" max="10" width="17" style="54" customWidth="1"/>
    <col min="11" max="11" width="18.5" style="54" customWidth="1"/>
    <col min="12" max="12" width="16.5833333333333" style="54" customWidth="1"/>
    <col min="13" max="13" width="14.0833333333333" style="54" customWidth="1"/>
    <col min="14" max="14" width="16.3333333333333" style="54" customWidth="1"/>
    <col min="15" max="16384" width="9" style="54"/>
  </cols>
  <sheetData>
    <row r="1" ht="30" customHeight="1" spans="1:14">
      <c r="A1" s="55" t="s">
        <v>111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29.15" customHeight="1" spans="1:14">
      <c r="A2" s="57" t="s">
        <v>27</v>
      </c>
      <c r="B2" s="58" t="s">
        <v>28</v>
      </c>
      <c r="C2" s="58"/>
      <c r="D2" s="59" t="s">
        <v>33</v>
      </c>
      <c r="E2" s="60" t="s">
        <v>34</v>
      </c>
      <c r="F2" s="60"/>
      <c r="G2" s="60"/>
      <c r="H2" s="61">
        <v>2</v>
      </c>
      <c r="I2" s="57" t="s">
        <v>22</v>
      </c>
      <c r="J2" s="81" t="s">
        <v>23</v>
      </c>
      <c r="K2" s="81"/>
      <c r="L2" s="81"/>
      <c r="M2" s="81"/>
      <c r="N2" s="81"/>
    </row>
    <row r="3" ht="29.15" customHeight="1" spans="1:14">
      <c r="A3" s="62" t="s">
        <v>112</v>
      </c>
      <c r="B3" s="62" t="s">
        <v>113</v>
      </c>
      <c r="C3" s="62"/>
      <c r="D3" s="62"/>
      <c r="E3" s="62"/>
      <c r="F3" s="62"/>
      <c r="G3" s="62"/>
      <c r="H3" s="61"/>
      <c r="I3" s="62" t="s">
        <v>114</v>
      </c>
      <c r="J3" s="62"/>
      <c r="K3" s="62"/>
      <c r="L3" s="62"/>
      <c r="M3" s="62"/>
      <c r="N3" s="62"/>
    </row>
    <row r="4" ht="29.15" customHeight="1" spans="1:14">
      <c r="A4" s="62"/>
      <c r="B4" s="63"/>
      <c r="C4" s="64" t="s">
        <v>76</v>
      </c>
      <c r="D4" s="65" t="s">
        <v>77</v>
      </c>
      <c r="E4" s="64" t="s">
        <v>78</v>
      </c>
      <c r="F4" s="64" t="s">
        <v>79</v>
      </c>
      <c r="G4" s="64" t="s">
        <v>80</v>
      </c>
      <c r="H4" s="61"/>
      <c r="I4" s="62"/>
      <c r="J4" s="64" t="s">
        <v>76</v>
      </c>
      <c r="K4" s="65" t="s">
        <v>77</v>
      </c>
      <c r="L4" s="64" t="s">
        <v>78</v>
      </c>
      <c r="M4" s="64" t="s">
        <v>79</v>
      </c>
      <c r="N4" s="64" t="s">
        <v>80</v>
      </c>
    </row>
    <row r="5" ht="29.15" customHeight="1" spans="1:14">
      <c r="A5" s="62"/>
      <c r="B5" s="66"/>
      <c r="C5" s="64" t="s">
        <v>116</v>
      </c>
      <c r="D5" s="65" t="s">
        <v>117</v>
      </c>
      <c r="E5" s="64" t="s">
        <v>118</v>
      </c>
      <c r="F5" s="64" t="s">
        <v>119</v>
      </c>
      <c r="G5" s="64" t="s">
        <v>120</v>
      </c>
      <c r="H5" s="61"/>
      <c r="I5" s="82"/>
      <c r="J5" s="82" t="s">
        <v>83</v>
      </c>
      <c r="K5" s="82" t="s">
        <v>83</v>
      </c>
      <c r="L5" s="82" t="s">
        <v>83</v>
      </c>
      <c r="M5" s="82" t="s">
        <v>83</v>
      </c>
      <c r="N5" s="82" t="s">
        <v>83</v>
      </c>
    </row>
    <row r="6" ht="29.15" customHeight="1" spans="1:14">
      <c r="A6" s="67" t="s">
        <v>123</v>
      </c>
      <c r="B6" s="68"/>
      <c r="C6" s="69">
        <f>D6-2</f>
        <v>68</v>
      </c>
      <c r="D6" s="65">
        <v>70</v>
      </c>
      <c r="E6" s="69">
        <f>D6+2</f>
        <v>72</v>
      </c>
      <c r="F6" s="69">
        <f>E6+2</f>
        <v>74</v>
      </c>
      <c r="G6" s="69">
        <f>F6+1</f>
        <v>75</v>
      </c>
      <c r="H6" s="61"/>
      <c r="I6" s="84" t="s">
        <v>124</v>
      </c>
      <c r="J6" s="84" t="s">
        <v>167</v>
      </c>
      <c r="K6" s="84" t="s">
        <v>128</v>
      </c>
      <c r="L6" s="84" t="s">
        <v>128</v>
      </c>
      <c r="M6" s="84" t="s">
        <v>168</v>
      </c>
      <c r="N6" s="84" t="s">
        <v>169</v>
      </c>
    </row>
    <row r="7" ht="29.15" customHeight="1" spans="1:14">
      <c r="A7" s="70" t="s">
        <v>127</v>
      </c>
      <c r="B7" s="68"/>
      <c r="C7" s="69">
        <f t="shared" ref="C7:C9" si="0">D7-4</f>
        <v>104</v>
      </c>
      <c r="D7" s="71">
        <v>108</v>
      </c>
      <c r="E7" s="69">
        <f t="shared" ref="E7:E9" si="1">D7+4</f>
        <v>112</v>
      </c>
      <c r="F7" s="69">
        <f>E7+4</f>
        <v>116</v>
      </c>
      <c r="G7" s="69">
        <f t="shared" ref="G7:G9" si="2">F7+6</f>
        <v>122</v>
      </c>
      <c r="H7" s="61"/>
      <c r="I7" s="84"/>
      <c r="J7" s="84" t="s">
        <v>170</v>
      </c>
      <c r="K7" s="84" t="s">
        <v>170</v>
      </c>
      <c r="L7" s="84" t="s">
        <v>170</v>
      </c>
      <c r="M7" s="84" t="s">
        <v>134</v>
      </c>
      <c r="N7" s="84" t="s">
        <v>170</v>
      </c>
    </row>
    <row r="8" ht="29.15" customHeight="1" spans="1:14">
      <c r="A8" s="70" t="s">
        <v>129</v>
      </c>
      <c r="B8" s="68"/>
      <c r="C8" s="69">
        <f t="shared" si="0"/>
        <v>102</v>
      </c>
      <c r="D8" s="71" t="s">
        <v>130</v>
      </c>
      <c r="E8" s="69">
        <f t="shared" si="1"/>
        <v>110</v>
      </c>
      <c r="F8" s="69">
        <f>E8+5</f>
        <v>115</v>
      </c>
      <c r="G8" s="69">
        <f t="shared" si="2"/>
        <v>121</v>
      </c>
      <c r="H8" s="61"/>
      <c r="I8" s="84"/>
      <c r="J8" s="84" t="s">
        <v>131</v>
      </c>
      <c r="K8" s="84" t="s">
        <v>167</v>
      </c>
      <c r="L8" s="84" t="s">
        <v>128</v>
      </c>
      <c r="M8" s="84" t="s">
        <v>128</v>
      </c>
      <c r="N8" s="84" t="s">
        <v>131</v>
      </c>
    </row>
    <row r="9" ht="29.15" customHeight="1" spans="1:14">
      <c r="A9" s="70" t="s">
        <v>133</v>
      </c>
      <c r="B9" s="68"/>
      <c r="C9" s="64">
        <f t="shared" si="0"/>
        <v>102</v>
      </c>
      <c r="D9" s="65" t="s">
        <v>130</v>
      </c>
      <c r="E9" s="64">
        <f t="shared" si="1"/>
        <v>110</v>
      </c>
      <c r="F9" s="64">
        <f>E9+5</f>
        <v>115</v>
      </c>
      <c r="G9" s="64">
        <f t="shared" si="2"/>
        <v>121</v>
      </c>
      <c r="H9" s="61"/>
      <c r="I9" s="84"/>
      <c r="J9" s="84" t="s">
        <v>170</v>
      </c>
      <c r="K9" s="84" t="s">
        <v>170</v>
      </c>
      <c r="L9" s="84" t="s">
        <v>170</v>
      </c>
      <c r="M9" s="84" t="s">
        <v>128</v>
      </c>
      <c r="N9" s="84" t="s">
        <v>167</v>
      </c>
    </row>
    <row r="10" ht="29.15" customHeight="1" spans="1:14">
      <c r="A10" s="70" t="s">
        <v>135</v>
      </c>
      <c r="B10" s="68"/>
      <c r="C10" s="69">
        <f>D10-1.2</f>
        <v>44.8</v>
      </c>
      <c r="D10" s="65">
        <v>46</v>
      </c>
      <c r="E10" s="69">
        <f>D10+1.2</f>
        <v>47.2</v>
      </c>
      <c r="F10" s="69">
        <f>E10+1.2</f>
        <v>48.4</v>
      </c>
      <c r="G10" s="69">
        <f>F10+1.4</f>
        <v>49.8</v>
      </c>
      <c r="H10" s="61"/>
      <c r="I10" s="84"/>
      <c r="J10" s="84" t="s">
        <v>167</v>
      </c>
      <c r="K10" s="84" t="s">
        <v>167</v>
      </c>
      <c r="L10" s="84" t="s">
        <v>134</v>
      </c>
      <c r="M10" s="84" t="s">
        <v>171</v>
      </c>
      <c r="N10" s="84" t="s">
        <v>168</v>
      </c>
    </row>
    <row r="11" ht="29.15" customHeight="1" spans="1:14">
      <c r="A11" s="70" t="s">
        <v>138</v>
      </c>
      <c r="B11" s="68"/>
      <c r="C11" s="72">
        <f>D11-0.5</f>
        <v>20</v>
      </c>
      <c r="D11" s="65">
        <v>20.5</v>
      </c>
      <c r="E11" s="72">
        <f t="shared" ref="E11:G11" si="3">D11+0.5</f>
        <v>21</v>
      </c>
      <c r="F11" s="72">
        <f t="shared" si="3"/>
        <v>21.5</v>
      </c>
      <c r="G11" s="72">
        <f t="shared" si="3"/>
        <v>22</v>
      </c>
      <c r="H11" s="61"/>
      <c r="I11" s="84"/>
      <c r="J11" s="84" t="s">
        <v>128</v>
      </c>
      <c r="K11" s="84" t="s">
        <v>172</v>
      </c>
      <c r="L11" s="84" t="s">
        <v>128</v>
      </c>
      <c r="M11" s="84" t="s">
        <v>173</v>
      </c>
      <c r="N11" s="84" t="s">
        <v>172</v>
      </c>
    </row>
    <row r="12" ht="29.15" customHeight="1" spans="1:14">
      <c r="A12" s="70" t="s">
        <v>140</v>
      </c>
      <c r="B12" s="68"/>
      <c r="C12" s="72">
        <f>D12-0.7</f>
        <v>18.8</v>
      </c>
      <c r="D12" s="65">
        <v>19.5</v>
      </c>
      <c r="E12" s="72">
        <f>D12+0.7</f>
        <v>20.2</v>
      </c>
      <c r="F12" s="72">
        <f>E12+0.7</f>
        <v>20.9</v>
      </c>
      <c r="G12" s="72">
        <f>F12+1</f>
        <v>21.9</v>
      </c>
      <c r="H12" s="61"/>
      <c r="I12" s="84"/>
      <c r="J12" s="84" t="s">
        <v>141</v>
      </c>
      <c r="K12" s="84" t="s">
        <v>141</v>
      </c>
      <c r="L12" s="84" t="s">
        <v>141</v>
      </c>
      <c r="M12" s="84" t="s">
        <v>174</v>
      </c>
      <c r="N12" s="84" t="s">
        <v>174</v>
      </c>
    </row>
    <row r="13" ht="29.15" customHeight="1" spans="1:14">
      <c r="A13" s="70" t="s">
        <v>142</v>
      </c>
      <c r="B13" s="68"/>
      <c r="C13" s="72">
        <f>D13-0.7</f>
        <v>16.8</v>
      </c>
      <c r="D13" s="65">
        <v>17.5</v>
      </c>
      <c r="E13" s="72">
        <f>D13+0.7</f>
        <v>18.2</v>
      </c>
      <c r="F13" s="72">
        <f>E13+0.7</f>
        <v>18.9</v>
      </c>
      <c r="G13" s="72">
        <f>F13+1</f>
        <v>19.9</v>
      </c>
      <c r="H13" s="61"/>
      <c r="I13" s="85"/>
      <c r="J13" s="85" t="s">
        <v>174</v>
      </c>
      <c r="K13" s="85" t="s">
        <v>139</v>
      </c>
      <c r="L13" s="85" t="s">
        <v>141</v>
      </c>
      <c r="M13" s="85" t="s">
        <v>141</v>
      </c>
      <c r="N13" s="85" t="s">
        <v>171</v>
      </c>
    </row>
    <row r="14" ht="29.15" customHeight="1" spans="1:14">
      <c r="A14" s="70" t="s">
        <v>143</v>
      </c>
      <c r="B14" s="73"/>
      <c r="C14" s="69">
        <f>D14-1</f>
        <v>46</v>
      </c>
      <c r="D14" s="74">
        <v>47</v>
      </c>
      <c r="E14" s="69">
        <f>D14+1</f>
        <v>48</v>
      </c>
      <c r="F14" s="69">
        <f>E14+1</f>
        <v>49</v>
      </c>
      <c r="G14" s="69">
        <f>F14+1.5</f>
        <v>50.5</v>
      </c>
      <c r="H14" s="61"/>
      <c r="I14" s="85"/>
      <c r="J14" s="85" t="s">
        <v>175</v>
      </c>
      <c r="K14" s="85" t="s">
        <v>128</v>
      </c>
      <c r="L14" s="85" t="s">
        <v>169</v>
      </c>
      <c r="M14" s="85" t="s">
        <v>128</v>
      </c>
      <c r="N14" s="85" t="s">
        <v>175</v>
      </c>
    </row>
    <row r="15" ht="29.15" customHeight="1" spans="1:14">
      <c r="A15" s="64" t="s">
        <v>144</v>
      </c>
      <c r="B15" s="68"/>
      <c r="C15" s="69">
        <f>D15-0.5</f>
        <v>14</v>
      </c>
      <c r="D15" s="65">
        <v>14.5</v>
      </c>
      <c r="E15" s="69">
        <f t="shared" ref="E15:G15" si="4">D15+0.5</f>
        <v>15</v>
      </c>
      <c r="F15" s="69">
        <f t="shared" si="4"/>
        <v>15.5</v>
      </c>
      <c r="G15" s="69">
        <f t="shared" si="4"/>
        <v>16</v>
      </c>
      <c r="H15" s="61"/>
      <c r="I15" s="85"/>
      <c r="J15" s="85" t="s">
        <v>128</v>
      </c>
      <c r="K15" s="85" t="s">
        <v>128</v>
      </c>
      <c r="L15" s="85" t="s">
        <v>128</v>
      </c>
      <c r="M15" s="85" t="s">
        <v>128</v>
      </c>
      <c r="N15" s="85" t="s">
        <v>128</v>
      </c>
    </row>
    <row r="16" ht="29.15" customHeight="1" spans="1:14">
      <c r="A16" s="64" t="s">
        <v>145</v>
      </c>
      <c r="B16" s="166"/>
      <c r="C16" s="69">
        <f>D16</f>
        <v>2.5</v>
      </c>
      <c r="D16" s="65">
        <v>2.5</v>
      </c>
      <c r="E16" s="69">
        <f>D16</f>
        <v>2.5</v>
      </c>
      <c r="F16" s="69">
        <f>D16</f>
        <v>2.5</v>
      </c>
      <c r="G16" s="69">
        <f>D16</f>
        <v>2.5</v>
      </c>
      <c r="H16" s="61"/>
      <c r="I16" s="85"/>
      <c r="J16" s="85" t="s">
        <v>128</v>
      </c>
      <c r="K16" s="85" t="s">
        <v>128</v>
      </c>
      <c r="L16" s="85" t="s">
        <v>128</v>
      </c>
      <c r="M16" s="85" t="s">
        <v>128</v>
      </c>
      <c r="N16" s="85" t="s">
        <v>128</v>
      </c>
    </row>
    <row r="17" ht="29.15" customHeight="1" spans="1:14">
      <c r="A17" s="64"/>
      <c r="B17" s="68"/>
      <c r="C17" s="69"/>
      <c r="D17" s="65"/>
      <c r="E17" s="69"/>
      <c r="F17" s="69"/>
      <c r="G17" s="69"/>
      <c r="H17" s="61"/>
      <c r="I17" s="85"/>
      <c r="J17" s="85"/>
      <c r="K17" s="85"/>
      <c r="L17" s="85"/>
      <c r="M17" s="85"/>
      <c r="N17" s="85"/>
    </row>
    <row r="18" ht="29.15" customHeight="1" spans="1:14">
      <c r="A18" s="78"/>
      <c r="B18" s="75"/>
      <c r="C18" s="78"/>
      <c r="D18" s="78"/>
      <c r="E18" s="78"/>
      <c r="F18" s="78"/>
      <c r="G18" s="78"/>
      <c r="H18" s="61"/>
      <c r="I18" s="85"/>
      <c r="J18" s="85"/>
      <c r="K18" s="85"/>
      <c r="L18" s="85"/>
      <c r="M18" s="85"/>
      <c r="N18" s="85"/>
    </row>
    <row r="19" ht="29.15" customHeight="1" spans="1:14">
      <c r="A19" s="70"/>
      <c r="B19" s="75"/>
      <c r="C19" s="75"/>
      <c r="D19" s="76"/>
      <c r="E19" s="77"/>
      <c r="F19" s="77"/>
      <c r="G19" s="77"/>
      <c r="H19" s="61"/>
      <c r="I19" s="85"/>
      <c r="J19" s="85"/>
      <c r="K19" s="85"/>
      <c r="L19" s="85"/>
      <c r="M19" s="85"/>
      <c r="N19" s="85"/>
    </row>
    <row r="20" ht="29.15" customHeight="1" spans="1:14">
      <c r="A20" s="75"/>
      <c r="B20" s="75"/>
      <c r="C20" s="75"/>
      <c r="D20" s="76"/>
      <c r="E20" s="77"/>
      <c r="F20" s="77"/>
      <c r="G20" s="77"/>
      <c r="H20" s="61"/>
      <c r="I20" s="85"/>
      <c r="J20" s="85"/>
      <c r="K20" s="85"/>
      <c r="L20" s="85"/>
      <c r="M20" s="85"/>
      <c r="N20" s="85"/>
    </row>
    <row r="21" ht="29.15" customHeight="1" spans="1:14">
      <c r="A21" s="75"/>
      <c r="B21" s="75"/>
      <c r="C21" s="75"/>
      <c r="D21" s="76"/>
      <c r="E21" s="77"/>
      <c r="F21" s="77"/>
      <c r="G21" s="77"/>
      <c r="H21" s="61"/>
      <c r="I21" s="85"/>
      <c r="J21" s="85"/>
      <c r="K21" s="85"/>
      <c r="L21" s="85"/>
      <c r="M21" s="85"/>
      <c r="N21" s="85"/>
    </row>
    <row r="22" ht="29.15" customHeight="1" spans="1:14">
      <c r="A22" s="75"/>
      <c r="B22" s="75"/>
      <c r="C22" s="75"/>
      <c r="D22" s="76"/>
      <c r="E22" s="77"/>
      <c r="F22" s="77"/>
      <c r="G22" s="77"/>
      <c r="H22" s="61"/>
      <c r="I22" s="85"/>
      <c r="J22" s="85"/>
      <c r="K22" s="85"/>
      <c r="L22" s="85"/>
      <c r="M22" s="85"/>
      <c r="N22" s="85"/>
    </row>
    <row r="23" ht="29.15" customHeight="1" spans="1:14">
      <c r="A23" s="78"/>
      <c r="B23" s="78"/>
      <c r="C23" s="78"/>
      <c r="D23" s="78"/>
      <c r="E23" s="78"/>
      <c r="F23" s="78"/>
      <c r="G23" s="78"/>
      <c r="H23" s="61"/>
      <c r="I23" s="86"/>
      <c r="J23" s="86"/>
      <c r="K23" s="85"/>
      <c r="L23" s="86"/>
      <c r="M23" s="86"/>
      <c r="N23" s="86"/>
    </row>
    <row r="24" ht="14.25" spans="1:14">
      <c r="A24" s="79" t="s">
        <v>89</v>
      </c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</row>
    <row r="25" ht="14.25" spans="1:14">
      <c r="A25" s="54" t="s">
        <v>176</v>
      </c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</row>
    <row r="26" ht="14.25" spans="1:14">
      <c r="A26" s="80" t="s">
        <v>177</v>
      </c>
      <c r="B26" s="80"/>
      <c r="C26" s="80"/>
      <c r="D26" s="80"/>
      <c r="E26" s="80"/>
      <c r="F26" s="80"/>
      <c r="G26" s="80"/>
      <c r="H26" s="80"/>
      <c r="I26" s="79" t="s">
        <v>178</v>
      </c>
      <c r="J26" s="87"/>
      <c r="K26" s="79" t="s">
        <v>147</v>
      </c>
      <c r="L26" s="79"/>
      <c r="M26" s="79" t="s">
        <v>148</v>
      </c>
      <c r="N26" s="54" t="s">
        <v>108</v>
      </c>
    </row>
    <row r="27" ht="19" customHeight="1" spans="1:1">
      <c r="A27" s="54" t="s">
        <v>149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I7" sqref="I7"/>
    </sheetView>
  </sheetViews>
  <sheetFormatPr defaultColWidth="9" defaultRowHeight="26.15" customHeight="1"/>
  <cols>
    <col min="1" max="1" width="17.0833333333333" style="54" customWidth="1"/>
    <col min="2" max="7" width="9.33333333333333" style="54" customWidth="1"/>
    <col min="8" max="8" width="1.33333333333333" style="54" customWidth="1"/>
    <col min="9" max="9" width="16.5" style="54" customWidth="1"/>
    <col min="10" max="10" width="17" style="54" customWidth="1"/>
    <col min="11" max="11" width="18.5" style="54" customWidth="1"/>
    <col min="12" max="12" width="16.5833333333333" style="54" customWidth="1"/>
    <col min="13" max="13" width="14.0833333333333" style="54" customWidth="1"/>
    <col min="14" max="14" width="16.3333333333333" style="54" customWidth="1"/>
    <col min="15" max="16384" width="9" style="54"/>
  </cols>
  <sheetData>
    <row r="1" ht="30" customHeight="1" spans="1:14">
      <c r="A1" s="55" t="s">
        <v>111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29.15" customHeight="1" spans="1:14">
      <c r="A2" s="57" t="s">
        <v>27</v>
      </c>
      <c r="B2" s="58" t="s">
        <v>28</v>
      </c>
      <c r="C2" s="58"/>
      <c r="D2" s="59" t="s">
        <v>33</v>
      </c>
      <c r="E2" s="60" t="s">
        <v>34</v>
      </c>
      <c r="F2" s="60"/>
      <c r="G2" s="60"/>
      <c r="H2" s="61">
        <v>2</v>
      </c>
      <c r="I2" s="57" t="s">
        <v>22</v>
      </c>
      <c r="J2" s="81" t="s">
        <v>23</v>
      </c>
      <c r="K2" s="81"/>
      <c r="L2" s="81"/>
      <c r="M2" s="81"/>
      <c r="N2" s="81"/>
    </row>
    <row r="3" ht="29.15" customHeight="1" spans="1:14">
      <c r="A3" s="62" t="s">
        <v>112</v>
      </c>
      <c r="B3" s="62" t="s">
        <v>113</v>
      </c>
      <c r="C3" s="62"/>
      <c r="D3" s="62"/>
      <c r="E3" s="62"/>
      <c r="F3" s="62"/>
      <c r="G3" s="62"/>
      <c r="H3" s="61"/>
      <c r="I3" s="62" t="s">
        <v>114</v>
      </c>
      <c r="J3" s="62"/>
      <c r="K3" s="62"/>
      <c r="L3" s="62"/>
      <c r="M3" s="62"/>
      <c r="N3" s="62"/>
    </row>
    <row r="4" ht="29.15" customHeight="1" spans="1:14">
      <c r="A4" s="62"/>
      <c r="B4" s="63"/>
      <c r="C4" s="64" t="s">
        <v>76</v>
      </c>
      <c r="D4" s="65" t="s">
        <v>77</v>
      </c>
      <c r="E4" s="64" t="s">
        <v>78</v>
      </c>
      <c r="F4" s="64" t="s">
        <v>79</v>
      </c>
      <c r="G4" s="64" t="s">
        <v>80</v>
      </c>
      <c r="H4" s="61"/>
      <c r="I4" s="62"/>
      <c r="J4" s="62" t="s">
        <v>179</v>
      </c>
      <c r="K4" s="167" t="s">
        <v>180</v>
      </c>
      <c r="L4" s="167"/>
      <c r="M4" s="62"/>
      <c r="N4" s="62"/>
    </row>
    <row r="5" ht="29.15" customHeight="1" spans="1:14">
      <c r="A5" s="62"/>
      <c r="B5" s="66"/>
      <c r="C5" s="64" t="s">
        <v>116</v>
      </c>
      <c r="D5" s="65" t="s">
        <v>117</v>
      </c>
      <c r="E5" s="64" t="s">
        <v>118</v>
      </c>
      <c r="F5" s="64" t="s">
        <v>119</v>
      </c>
      <c r="G5" s="64" t="s">
        <v>120</v>
      </c>
      <c r="H5" s="61"/>
      <c r="I5" s="82"/>
      <c r="J5" s="82" t="s">
        <v>181</v>
      </c>
      <c r="K5" s="82" t="s">
        <v>181</v>
      </c>
      <c r="L5" s="82"/>
      <c r="M5" s="82"/>
      <c r="N5" s="82"/>
    </row>
    <row r="6" ht="29.15" customHeight="1" spans="1:14">
      <c r="A6" s="67" t="s">
        <v>123</v>
      </c>
      <c r="B6" s="68"/>
      <c r="C6" s="69">
        <f>D6-2</f>
        <v>68</v>
      </c>
      <c r="D6" s="65">
        <v>70</v>
      </c>
      <c r="E6" s="69">
        <f>D6+2</f>
        <v>72</v>
      </c>
      <c r="F6" s="69">
        <f>E6+2</f>
        <v>74</v>
      </c>
      <c r="G6" s="69">
        <f>F6+1</f>
        <v>75</v>
      </c>
      <c r="H6" s="61"/>
      <c r="I6" s="84" t="s">
        <v>124</v>
      </c>
      <c r="J6" s="84" t="s">
        <v>182</v>
      </c>
      <c r="K6" s="84" t="s">
        <v>183</v>
      </c>
      <c r="L6" s="84"/>
      <c r="M6" s="84"/>
      <c r="N6" s="84"/>
    </row>
    <row r="7" ht="29.15" customHeight="1" spans="1:14">
      <c r="A7" s="70" t="s">
        <v>127</v>
      </c>
      <c r="B7" s="68"/>
      <c r="C7" s="69">
        <f t="shared" ref="C7:C9" si="0">D7-4</f>
        <v>104</v>
      </c>
      <c r="D7" s="71">
        <v>108</v>
      </c>
      <c r="E7" s="69">
        <f t="shared" ref="E7:E9" si="1">D7+4</f>
        <v>112</v>
      </c>
      <c r="F7" s="69">
        <f>E7+4</f>
        <v>116</v>
      </c>
      <c r="G7" s="69">
        <f t="shared" ref="G7:G9" si="2">F7+6</f>
        <v>122</v>
      </c>
      <c r="H7" s="61"/>
      <c r="I7" s="84"/>
      <c r="J7" s="84" t="s">
        <v>184</v>
      </c>
      <c r="K7" s="84" t="s">
        <v>185</v>
      </c>
      <c r="L7" s="84"/>
      <c r="M7" s="84"/>
      <c r="N7" s="84"/>
    </row>
    <row r="8" ht="29.15" customHeight="1" spans="1:14">
      <c r="A8" s="70" t="s">
        <v>129</v>
      </c>
      <c r="B8" s="68"/>
      <c r="C8" s="69">
        <f t="shared" si="0"/>
        <v>102</v>
      </c>
      <c r="D8" s="71" t="s">
        <v>130</v>
      </c>
      <c r="E8" s="69">
        <f t="shared" si="1"/>
        <v>110</v>
      </c>
      <c r="F8" s="69">
        <f>E8+5</f>
        <v>115</v>
      </c>
      <c r="G8" s="69">
        <f t="shared" si="2"/>
        <v>121</v>
      </c>
      <c r="H8" s="61"/>
      <c r="I8" s="84"/>
      <c r="J8" s="84" t="s">
        <v>186</v>
      </c>
      <c r="K8" s="84" t="s">
        <v>187</v>
      </c>
      <c r="L8" s="84"/>
      <c r="M8" s="84"/>
      <c r="N8" s="84"/>
    </row>
    <row r="9" ht="29.15" customHeight="1" spans="1:14">
      <c r="A9" s="70" t="s">
        <v>133</v>
      </c>
      <c r="B9" s="68"/>
      <c r="C9" s="64">
        <f t="shared" si="0"/>
        <v>102</v>
      </c>
      <c r="D9" s="65" t="s">
        <v>130</v>
      </c>
      <c r="E9" s="64">
        <f t="shared" si="1"/>
        <v>110</v>
      </c>
      <c r="F9" s="64">
        <f>E9+5</f>
        <v>115</v>
      </c>
      <c r="G9" s="64">
        <f t="shared" si="2"/>
        <v>121</v>
      </c>
      <c r="H9" s="61"/>
      <c r="I9" s="84"/>
      <c r="J9" s="84" t="s">
        <v>185</v>
      </c>
      <c r="K9" s="84" t="s">
        <v>188</v>
      </c>
      <c r="L9" s="84"/>
      <c r="M9" s="84"/>
      <c r="N9" s="84"/>
    </row>
    <row r="10" ht="29.15" customHeight="1" spans="1:14">
      <c r="A10" s="70" t="s">
        <v>135</v>
      </c>
      <c r="B10" s="68"/>
      <c r="C10" s="69">
        <f>D10-1.2</f>
        <v>44.8</v>
      </c>
      <c r="D10" s="65">
        <v>46</v>
      </c>
      <c r="E10" s="69">
        <f>D10+1.2</f>
        <v>47.2</v>
      </c>
      <c r="F10" s="69">
        <f>E10+1.2</f>
        <v>48.4</v>
      </c>
      <c r="G10" s="69">
        <f>F10+1.4</f>
        <v>49.8</v>
      </c>
      <c r="H10" s="61"/>
      <c r="I10" s="84"/>
      <c r="J10" s="84" t="s">
        <v>189</v>
      </c>
      <c r="K10" s="84" t="s">
        <v>190</v>
      </c>
      <c r="L10" s="84"/>
      <c r="M10" s="84"/>
      <c r="N10" s="84"/>
    </row>
    <row r="11" ht="29.15" customHeight="1" spans="1:14">
      <c r="A11" s="70" t="s">
        <v>138</v>
      </c>
      <c r="B11" s="68"/>
      <c r="C11" s="72">
        <f>D11-0.5</f>
        <v>20</v>
      </c>
      <c r="D11" s="65">
        <v>20.5</v>
      </c>
      <c r="E11" s="72">
        <f t="shared" ref="E11:G11" si="3">D11+0.5</f>
        <v>21</v>
      </c>
      <c r="F11" s="72">
        <f t="shared" si="3"/>
        <v>21.5</v>
      </c>
      <c r="G11" s="72">
        <f t="shared" si="3"/>
        <v>22</v>
      </c>
      <c r="H11" s="61"/>
      <c r="I11" s="84"/>
      <c r="J11" s="84" t="s">
        <v>191</v>
      </c>
      <c r="K11" s="84" t="s">
        <v>192</v>
      </c>
      <c r="L11" s="84"/>
      <c r="M11" s="84"/>
      <c r="N11" s="84"/>
    </row>
    <row r="12" ht="29.15" customHeight="1" spans="1:14">
      <c r="A12" s="70" t="s">
        <v>140</v>
      </c>
      <c r="B12" s="68"/>
      <c r="C12" s="72">
        <f>D12-0.7</f>
        <v>18.8</v>
      </c>
      <c r="D12" s="65">
        <v>19.5</v>
      </c>
      <c r="E12" s="72">
        <f>D12+0.7</f>
        <v>20.2</v>
      </c>
      <c r="F12" s="72">
        <f>E12+0.7</f>
        <v>20.9</v>
      </c>
      <c r="G12" s="72">
        <f>F12+1</f>
        <v>21.9</v>
      </c>
      <c r="H12" s="61"/>
      <c r="I12" s="84"/>
      <c r="J12" s="84" t="s">
        <v>193</v>
      </c>
      <c r="K12" s="84" t="s">
        <v>194</v>
      </c>
      <c r="L12" s="84"/>
      <c r="M12" s="84"/>
      <c r="N12" s="84"/>
    </row>
    <row r="13" ht="29.15" customHeight="1" spans="1:14">
      <c r="A13" s="70" t="s">
        <v>142</v>
      </c>
      <c r="B13" s="68"/>
      <c r="C13" s="72">
        <f>D13-0.7</f>
        <v>16.8</v>
      </c>
      <c r="D13" s="65">
        <v>17.5</v>
      </c>
      <c r="E13" s="72">
        <f>D13+0.7</f>
        <v>18.2</v>
      </c>
      <c r="F13" s="72">
        <f>E13+0.7</f>
        <v>18.9</v>
      </c>
      <c r="G13" s="72">
        <f>F13+1</f>
        <v>19.9</v>
      </c>
      <c r="H13" s="61"/>
      <c r="I13" s="85"/>
      <c r="J13" s="84" t="s">
        <v>195</v>
      </c>
      <c r="K13" s="84" t="s">
        <v>196</v>
      </c>
      <c r="L13" s="85"/>
      <c r="M13" s="85"/>
      <c r="N13" s="85"/>
    </row>
    <row r="14" ht="29.15" customHeight="1" spans="1:14">
      <c r="A14" s="70" t="s">
        <v>143</v>
      </c>
      <c r="B14" s="73"/>
      <c r="C14" s="69">
        <f>D14-1</f>
        <v>46</v>
      </c>
      <c r="D14" s="74">
        <v>47</v>
      </c>
      <c r="E14" s="69">
        <f>D14+1</f>
        <v>48</v>
      </c>
      <c r="F14" s="69">
        <f>E14+1</f>
        <v>49</v>
      </c>
      <c r="G14" s="69">
        <f>F14+1.5</f>
        <v>50.5</v>
      </c>
      <c r="H14" s="61"/>
      <c r="I14" s="85"/>
      <c r="J14" s="84" t="s">
        <v>191</v>
      </c>
      <c r="K14" s="84" t="s">
        <v>191</v>
      </c>
      <c r="L14" s="85"/>
      <c r="M14" s="85"/>
      <c r="N14" s="85"/>
    </row>
    <row r="15" ht="29.15" customHeight="1" spans="1:14">
      <c r="A15" s="64" t="s">
        <v>144</v>
      </c>
      <c r="B15" s="68"/>
      <c r="C15" s="69">
        <f>D15-0.5</f>
        <v>14</v>
      </c>
      <c r="D15" s="65">
        <v>14.5</v>
      </c>
      <c r="E15" s="69">
        <f t="shared" ref="E15:G15" si="4">D15+0.5</f>
        <v>15</v>
      </c>
      <c r="F15" s="69">
        <f t="shared" si="4"/>
        <v>15.5</v>
      </c>
      <c r="G15" s="69">
        <f t="shared" si="4"/>
        <v>16</v>
      </c>
      <c r="H15" s="61"/>
      <c r="I15" s="85"/>
      <c r="J15" s="84" t="s">
        <v>191</v>
      </c>
      <c r="K15" s="84" t="s">
        <v>191</v>
      </c>
      <c r="L15" s="85"/>
      <c r="M15" s="85"/>
      <c r="N15" s="85"/>
    </row>
    <row r="16" ht="29.15" customHeight="1" spans="1:14">
      <c r="A16" s="64" t="s">
        <v>145</v>
      </c>
      <c r="B16" s="166"/>
      <c r="C16" s="69">
        <f>D16</f>
        <v>2.5</v>
      </c>
      <c r="D16" s="65">
        <v>2.5</v>
      </c>
      <c r="E16" s="69">
        <f>D16</f>
        <v>2.5</v>
      </c>
      <c r="F16" s="69">
        <f>D16</f>
        <v>2.5</v>
      </c>
      <c r="G16" s="69">
        <f>D16</f>
        <v>2.5</v>
      </c>
      <c r="H16" s="61"/>
      <c r="I16" s="85"/>
      <c r="J16" s="84" t="s">
        <v>191</v>
      </c>
      <c r="K16" s="84" t="s">
        <v>191</v>
      </c>
      <c r="L16" s="85"/>
      <c r="M16" s="85"/>
      <c r="N16" s="85"/>
    </row>
    <row r="17" ht="29.15" customHeight="1" spans="1:14">
      <c r="A17" s="64"/>
      <c r="B17" s="68"/>
      <c r="C17" s="69"/>
      <c r="D17" s="65"/>
      <c r="E17" s="69"/>
      <c r="F17" s="69"/>
      <c r="G17" s="69"/>
      <c r="H17" s="61"/>
      <c r="I17" s="85"/>
      <c r="J17" s="84"/>
      <c r="K17" s="84"/>
      <c r="L17" s="85"/>
      <c r="M17" s="85"/>
      <c r="N17" s="85"/>
    </row>
    <row r="18" ht="29.15" customHeight="1" spans="1:14">
      <c r="A18" s="78"/>
      <c r="B18" s="75"/>
      <c r="C18" s="78"/>
      <c r="D18" s="78"/>
      <c r="E18" s="78"/>
      <c r="F18" s="78"/>
      <c r="G18" s="78"/>
      <c r="H18" s="61"/>
      <c r="I18" s="85"/>
      <c r="J18" s="85"/>
      <c r="K18" s="85"/>
      <c r="L18" s="85"/>
      <c r="M18" s="85"/>
      <c r="N18" s="85"/>
    </row>
    <row r="19" ht="29.15" customHeight="1" spans="1:14">
      <c r="A19" s="70"/>
      <c r="B19" s="75"/>
      <c r="C19" s="75"/>
      <c r="D19" s="76"/>
      <c r="E19" s="77"/>
      <c r="F19" s="77"/>
      <c r="G19" s="77"/>
      <c r="H19" s="61"/>
      <c r="I19" s="85"/>
      <c r="J19" s="85"/>
      <c r="K19" s="85"/>
      <c r="L19" s="85"/>
      <c r="M19" s="85"/>
      <c r="N19" s="85"/>
    </row>
    <row r="20" ht="29.15" customHeight="1" spans="1:14">
      <c r="A20" s="75"/>
      <c r="B20" s="75"/>
      <c r="C20" s="75"/>
      <c r="D20" s="76"/>
      <c r="E20" s="77"/>
      <c r="F20" s="77"/>
      <c r="G20" s="77"/>
      <c r="H20" s="61"/>
      <c r="I20" s="85"/>
      <c r="J20" s="85"/>
      <c r="K20" s="85"/>
      <c r="L20" s="85"/>
      <c r="M20" s="85"/>
      <c r="N20" s="85"/>
    </row>
    <row r="21" ht="29.15" customHeight="1" spans="1:14">
      <c r="A21" s="75"/>
      <c r="B21" s="75"/>
      <c r="C21" s="75"/>
      <c r="D21" s="76"/>
      <c r="E21" s="77"/>
      <c r="F21" s="77"/>
      <c r="G21" s="77"/>
      <c r="H21" s="61"/>
      <c r="I21" s="85"/>
      <c r="J21" s="85"/>
      <c r="K21" s="85"/>
      <c r="L21" s="85"/>
      <c r="M21" s="85"/>
      <c r="N21" s="85"/>
    </row>
    <row r="22" ht="29.15" customHeight="1" spans="1:14">
      <c r="A22" s="75"/>
      <c r="B22" s="75"/>
      <c r="C22" s="75"/>
      <c r="D22" s="76"/>
      <c r="E22" s="77"/>
      <c r="F22" s="77"/>
      <c r="G22" s="77"/>
      <c r="H22" s="61"/>
      <c r="I22" s="85"/>
      <c r="J22" s="85"/>
      <c r="K22" s="85"/>
      <c r="L22" s="85"/>
      <c r="M22" s="85"/>
      <c r="N22" s="85"/>
    </row>
    <row r="23" ht="29.15" customHeight="1" spans="1:14">
      <c r="A23" s="78"/>
      <c r="B23" s="78"/>
      <c r="C23" s="78"/>
      <c r="D23" s="78"/>
      <c r="E23" s="78"/>
      <c r="F23" s="78"/>
      <c r="G23" s="78"/>
      <c r="H23" s="61"/>
      <c r="I23" s="86"/>
      <c r="J23" s="86"/>
      <c r="K23" s="85"/>
      <c r="L23" s="86"/>
      <c r="M23" s="86"/>
      <c r="N23" s="86"/>
    </row>
    <row r="24" ht="14.25" spans="1:14">
      <c r="A24" s="79" t="s">
        <v>89</v>
      </c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</row>
    <row r="25" ht="14.25" spans="1:14">
      <c r="A25" s="54" t="s">
        <v>176</v>
      </c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</row>
    <row r="26" ht="14.25" spans="1:14">
      <c r="A26" s="80" t="s">
        <v>177</v>
      </c>
      <c r="B26" s="80"/>
      <c r="C26" s="80"/>
      <c r="D26" s="80"/>
      <c r="E26" s="80"/>
      <c r="F26" s="80"/>
      <c r="G26" s="80"/>
      <c r="H26" s="80"/>
      <c r="I26" s="79" t="s">
        <v>178</v>
      </c>
      <c r="J26" s="87"/>
      <c r="K26" s="79" t="s">
        <v>147</v>
      </c>
      <c r="L26" s="79"/>
      <c r="M26" s="79" t="s">
        <v>148</v>
      </c>
      <c r="N26" s="54" t="s">
        <v>108</v>
      </c>
    </row>
    <row r="27" ht="19" customHeight="1" spans="1:1">
      <c r="A27" s="54" t="s">
        <v>149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workbookViewId="0">
      <selection activeCell="A22" sqref="A22:K22"/>
    </sheetView>
  </sheetViews>
  <sheetFormatPr defaultColWidth="10.0833333333333" defaultRowHeight="14.25"/>
  <cols>
    <col min="1" max="1" width="9.58333333333333" style="88" customWidth="1"/>
    <col min="2" max="2" width="11.0833333333333" style="88" customWidth="1"/>
    <col min="3" max="3" width="9.08333333333333" style="88" customWidth="1"/>
    <col min="4" max="4" width="9.5" style="88" customWidth="1"/>
    <col min="5" max="5" width="11.3333333333333" style="88" customWidth="1"/>
    <col min="6" max="6" width="10.3333333333333" style="88" customWidth="1"/>
    <col min="7" max="7" width="9.5" style="88" customWidth="1"/>
    <col min="8" max="8" width="9.08333333333333" style="88" customWidth="1"/>
    <col min="9" max="9" width="8.08333333333333" style="88" customWidth="1"/>
    <col min="10" max="10" width="10.5" style="88" customWidth="1"/>
    <col min="11" max="11" width="12.0833333333333" style="88" customWidth="1"/>
    <col min="12" max="16384" width="10.0833333333333" style="88"/>
  </cols>
  <sheetData>
    <row r="1" ht="26.25" spans="1:11">
      <c r="A1" s="89" t="s">
        <v>197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ht="15" spans="1:11">
      <c r="A2" s="90" t="s">
        <v>18</v>
      </c>
      <c r="B2" s="91" t="s">
        <v>198</v>
      </c>
      <c r="C2" s="91"/>
      <c r="D2" s="92" t="s">
        <v>27</v>
      </c>
      <c r="E2" s="93" t="s">
        <v>199</v>
      </c>
      <c r="F2" s="94" t="s">
        <v>200</v>
      </c>
      <c r="G2" s="95" t="s">
        <v>34</v>
      </c>
      <c r="H2" s="96"/>
      <c r="I2" s="125" t="s">
        <v>22</v>
      </c>
      <c r="J2" s="148" t="s">
        <v>23</v>
      </c>
      <c r="K2" s="149"/>
    </row>
    <row r="3" spans="1:11">
      <c r="A3" s="97" t="s">
        <v>40</v>
      </c>
      <c r="B3" s="98">
        <v>3500</v>
      </c>
      <c r="C3" s="99"/>
      <c r="D3" s="100" t="s">
        <v>201</v>
      </c>
      <c r="E3" s="101">
        <v>45721</v>
      </c>
      <c r="F3" s="102"/>
      <c r="G3" s="102"/>
      <c r="H3" s="103" t="s">
        <v>202</v>
      </c>
      <c r="I3" s="103"/>
      <c r="J3" s="103"/>
      <c r="K3" s="150"/>
    </row>
    <row r="4" spans="1:11">
      <c r="A4" s="104" t="s">
        <v>37</v>
      </c>
      <c r="B4" s="105">
        <v>1</v>
      </c>
      <c r="C4" s="105">
        <v>5</v>
      </c>
      <c r="D4" s="106" t="s">
        <v>203</v>
      </c>
      <c r="E4" s="102" t="s">
        <v>204</v>
      </c>
      <c r="F4" s="102"/>
      <c r="G4" s="102"/>
      <c r="H4" s="106" t="s">
        <v>205</v>
      </c>
      <c r="I4" s="106"/>
      <c r="J4" s="119" t="s">
        <v>31</v>
      </c>
      <c r="K4" s="151" t="s">
        <v>32</v>
      </c>
    </row>
    <row r="5" spans="1:11">
      <c r="A5" s="104" t="s">
        <v>206</v>
      </c>
      <c r="B5" s="105">
        <v>1</v>
      </c>
      <c r="C5" s="105"/>
      <c r="D5" s="100" t="s">
        <v>207</v>
      </c>
      <c r="E5" s="100" t="s">
        <v>208</v>
      </c>
      <c r="F5" s="100" t="s">
        <v>209</v>
      </c>
      <c r="G5" s="100" t="s">
        <v>210</v>
      </c>
      <c r="H5" s="106" t="s">
        <v>211</v>
      </c>
      <c r="I5" s="106"/>
      <c r="J5" s="119" t="s">
        <v>31</v>
      </c>
      <c r="K5" s="151" t="s">
        <v>32</v>
      </c>
    </row>
    <row r="6" ht="15" spans="1:11">
      <c r="A6" s="107" t="s">
        <v>212</v>
      </c>
      <c r="B6" s="108">
        <v>200</v>
      </c>
      <c r="C6" s="108"/>
      <c r="D6" s="109" t="s">
        <v>213</v>
      </c>
      <c r="E6" s="110"/>
      <c r="F6" s="111">
        <v>3500</v>
      </c>
      <c r="G6" s="109"/>
      <c r="H6" s="112" t="s">
        <v>214</v>
      </c>
      <c r="I6" s="112"/>
      <c r="J6" s="111" t="s">
        <v>31</v>
      </c>
      <c r="K6" s="152" t="s">
        <v>32</v>
      </c>
    </row>
    <row r="7" ht="15" spans="1:11">
      <c r="A7" s="113"/>
      <c r="B7" s="114"/>
      <c r="C7" s="114"/>
      <c r="D7" s="113"/>
      <c r="E7" s="114"/>
      <c r="F7" s="115"/>
      <c r="G7" s="113"/>
      <c r="H7" s="115"/>
      <c r="I7" s="114"/>
      <c r="J7" s="114"/>
      <c r="K7" s="114"/>
    </row>
    <row r="8" spans="1:11">
      <c r="A8" s="116" t="s">
        <v>215</v>
      </c>
      <c r="B8" s="94" t="s">
        <v>216</v>
      </c>
      <c r="C8" s="94" t="s">
        <v>217</v>
      </c>
      <c r="D8" s="94" t="s">
        <v>218</v>
      </c>
      <c r="E8" s="94" t="s">
        <v>219</v>
      </c>
      <c r="F8" s="94" t="s">
        <v>220</v>
      </c>
      <c r="G8" s="117"/>
      <c r="H8" s="118"/>
      <c r="I8" s="118"/>
      <c r="J8" s="118"/>
      <c r="K8" s="153"/>
    </row>
    <row r="9" spans="1:11">
      <c r="A9" s="104" t="s">
        <v>221</v>
      </c>
      <c r="B9" s="106"/>
      <c r="C9" s="119" t="s">
        <v>31</v>
      </c>
      <c r="D9" s="119" t="s">
        <v>32</v>
      </c>
      <c r="E9" s="100" t="s">
        <v>222</v>
      </c>
      <c r="F9" s="120" t="s">
        <v>223</v>
      </c>
      <c r="G9" s="121"/>
      <c r="H9" s="122"/>
      <c r="I9" s="122"/>
      <c r="J9" s="122"/>
      <c r="K9" s="154"/>
    </row>
    <row r="10" spans="1:11">
      <c r="A10" s="104" t="s">
        <v>224</v>
      </c>
      <c r="B10" s="106"/>
      <c r="C10" s="119" t="s">
        <v>31</v>
      </c>
      <c r="D10" s="119" t="s">
        <v>32</v>
      </c>
      <c r="E10" s="100" t="s">
        <v>225</v>
      </c>
      <c r="F10" s="120" t="s">
        <v>226</v>
      </c>
      <c r="G10" s="121" t="s">
        <v>227</v>
      </c>
      <c r="H10" s="122"/>
      <c r="I10" s="122"/>
      <c r="J10" s="122"/>
      <c r="K10" s="154"/>
    </row>
    <row r="11" spans="1:11">
      <c r="A11" s="123" t="s">
        <v>157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55"/>
    </row>
    <row r="12" spans="1:11">
      <c r="A12" s="97" t="s">
        <v>52</v>
      </c>
      <c r="B12" s="119" t="s">
        <v>48</v>
      </c>
      <c r="C12" s="119" t="s">
        <v>49</v>
      </c>
      <c r="D12" s="120"/>
      <c r="E12" s="100" t="s">
        <v>50</v>
      </c>
      <c r="F12" s="119" t="s">
        <v>48</v>
      </c>
      <c r="G12" s="119" t="s">
        <v>49</v>
      </c>
      <c r="H12" s="119"/>
      <c r="I12" s="100" t="s">
        <v>228</v>
      </c>
      <c r="J12" s="119" t="s">
        <v>48</v>
      </c>
      <c r="K12" s="151" t="s">
        <v>49</v>
      </c>
    </row>
    <row r="13" spans="1:11">
      <c r="A13" s="97" t="s">
        <v>55</v>
      </c>
      <c r="B13" s="119" t="s">
        <v>48</v>
      </c>
      <c r="C13" s="119" t="s">
        <v>49</v>
      </c>
      <c r="D13" s="120"/>
      <c r="E13" s="100" t="s">
        <v>60</v>
      </c>
      <c r="F13" s="119" t="s">
        <v>48</v>
      </c>
      <c r="G13" s="119" t="s">
        <v>49</v>
      </c>
      <c r="H13" s="119"/>
      <c r="I13" s="100" t="s">
        <v>229</v>
      </c>
      <c r="J13" s="119" t="s">
        <v>48</v>
      </c>
      <c r="K13" s="151" t="s">
        <v>49</v>
      </c>
    </row>
    <row r="14" ht="15" spans="1:11">
      <c r="A14" s="107" t="s">
        <v>230</v>
      </c>
      <c r="B14" s="111" t="s">
        <v>48</v>
      </c>
      <c r="C14" s="111" t="s">
        <v>49</v>
      </c>
      <c r="D14" s="110"/>
      <c r="E14" s="109" t="s">
        <v>231</v>
      </c>
      <c r="F14" s="111" t="s">
        <v>48</v>
      </c>
      <c r="G14" s="111" t="s">
        <v>49</v>
      </c>
      <c r="H14" s="111"/>
      <c r="I14" s="109" t="s">
        <v>232</v>
      </c>
      <c r="J14" s="111" t="s">
        <v>48</v>
      </c>
      <c r="K14" s="152" t="s">
        <v>49</v>
      </c>
    </row>
    <row r="15" ht="15" spans="1:11">
      <c r="A15" s="113"/>
      <c r="B15" s="115"/>
      <c r="C15" s="115"/>
      <c r="D15" s="114"/>
      <c r="E15" s="113"/>
      <c r="F15" s="115"/>
      <c r="G15" s="115"/>
      <c r="H15" s="115"/>
      <c r="I15" s="113"/>
      <c r="J15" s="115"/>
      <c r="K15" s="115"/>
    </row>
    <row r="16" spans="1:11">
      <c r="A16" s="90" t="s">
        <v>233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56"/>
    </row>
    <row r="17" spans="1:11">
      <c r="A17" s="104" t="s">
        <v>234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57"/>
    </row>
    <row r="18" spans="1:11">
      <c r="A18" s="104" t="s">
        <v>235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57"/>
    </row>
    <row r="19" spans="1:11">
      <c r="A19" s="126" t="s">
        <v>236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51"/>
    </row>
    <row r="20" spans="1:11">
      <c r="A20" s="126"/>
      <c r="B20" s="119"/>
      <c r="C20" s="119"/>
      <c r="D20" s="119"/>
      <c r="E20" s="119"/>
      <c r="F20" s="119"/>
      <c r="G20" s="119"/>
      <c r="H20" s="119"/>
      <c r="I20" s="119"/>
      <c r="J20" s="119"/>
      <c r="K20" s="151"/>
    </row>
    <row r="21" spans="1:11">
      <c r="A21" s="126"/>
      <c r="B21" s="119"/>
      <c r="C21" s="119"/>
      <c r="D21" s="119"/>
      <c r="E21" s="119"/>
      <c r="F21" s="119"/>
      <c r="G21" s="119"/>
      <c r="H21" s="119"/>
      <c r="I21" s="119"/>
      <c r="J21" s="119"/>
      <c r="K21" s="151"/>
    </row>
    <row r="22" spans="1:11">
      <c r="A22" s="126"/>
      <c r="B22" s="119"/>
      <c r="C22" s="119"/>
      <c r="D22" s="119"/>
      <c r="E22" s="119"/>
      <c r="F22" s="119"/>
      <c r="G22" s="119"/>
      <c r="H22" s="119"/>
      <c r="I22" s="119"/>
      <c r="J22" s="119"/>
      <c r="K22" s="151"/>
    </row>
    <row r="23" spans="1:11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58"/>
    </row>
    <row r="24" spans="1:11">
      <c r="A24" s="104" t="s">
        <v>88</v>
      </c>
      <c r="B24" s="106"/>
      <c r="C24" s="119" t="s">
        <v>31</v>
      </c>
      <c r="D24" s="119" t="s">
        <v>32</v>
      </c>
      <c r="E24" s="103"/>
      <c r="F24" s="103"/>
      <c r="G24" s="103"/>
      <c r="H24" s="103"/>
      <c r="I24" s="103"/>
      <c r="J24" s="103"/>
      <c r="K24" s="150"/>
    </row>
    <row r="25" ht="15" spans="1:11">
      <c r="A25" s="129" t="s">
        <v>237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59"/>
    </row>
    <row r="26" ht="15" spans="1:11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</row>
    <row r="27" spans="1:11">
      <c r="A27" s="132" t="s">
        <v>238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60"/>
    </row>
    <row r="28" spans="1:11">
      <c r="A28" s="134" t="s">
        <v>239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61"/>
    </row>
    <row r="29" spans="1:11">
      <c r="A29" s="134" t="s">
        <v>240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61"/>
    </row>
    <row r="30" ht="14" customHeight="1" spans="1:11">
      <c r="A30" s="134" t="s">
        <v>241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61"/>
    </row>
    <row r="31" ht="14" customHeight="1" spans="1:11">
      <c r="A31" s="134"/>
      <c r="B31" s="135"/>
      <c r="C31" s="135"/>
      <c r="D31" s="135"/>
      <c r="E31" s="135"/>
      <c r="F31" s="135"/>
      <c r="G31" s="135"/>
      <c r="H31" s="135"/>
      <c r="I31" s="135"/>
      <c r="J31" s="135"/>
      <c r="K31" s="161"/>
    </row>
    <row r="32" ht="14" customHeight="1" spans="1:11">
      <c r="A32" s="134"/>
      <c r="B32" s="135"/>
      <c r="C32" s="135"/>
      <c r="D32" s="135"/>
      <c r="E32" s="135"/>
      <c r="F32" s="135"/>
      <c r="G32" s="135"/>
      <c r="H32" s="135"/>
      <c r="I32" s="135"/>
      <c r="J32" s="135"/>
      <c r="K32" s="161"/>
    </row>
    <row r="33" ht="14" customHeight="1" spans="1:11">
      <c r="A33" s="136"/>
      <c r="B33" s="137"/>
      <c r="C33" s="137"/>
      <c r="D33" s="137"/>
      <c r="E33" s="137"/>
      <c r="F33" s="137"/>
      <c r="G33" s="137"/>
      <c r="H33" s="137"/>
      <c r="I33" s="137"/>
      <c r="J33" s="137"/>
      <c r="K33" s="162"/>
    </row>
    <row r="34" ht="14" customHeight="1" spans="1:11">
      <c r="A34" s="134"/>
      <c r="B34" s="135"/>
      <c r="C34" s="135"/>
      <c r="D34" s="135"/>
      <c r="E34" s="135"/>
      <c r="F34" s="135"/>
      <c r="G34" s="135"/>
      <c r="H34" s="135"/>
      <c r="I34" s="135"/>
      <c r="J34" s="135"/>
      <c r="K34" s="161"/>
    </row>
    <row r="35" ht="14" customHeight="1" spans="1:11">
      <c r="A35" s="138"/>
      <c r="B35" s="135"/>
      <c r="C35" s="135"/>
      <c r="D35" s="135"/>
      <c r="E35" s="135"/>
      <c r="F35" s="135"/>
      <c r="G35" s="135"/>
      <c r="H35" s="135"/>
      <c r="I35" s="135"/>
      <c r="J35" s="135"/>
      <c r="K35" s="161"/>
    </row>
    <row r="36" ht="14" customHeight="1" spans="1:11">
      <c r="A36" s="139"/>
      <c r="B36" s="140"/>
      <c r="C36" s="140"/>
      <c r="D36" s="140"/>
      <c r="E36" s="140"/>
      <c r="F36" s="140"/>
      <c r="G36" s="140"/>
      <c r="H36" s="140"/>
      <c r="I36" s="140"/>
      <c r="J36" s="140"/>
      <c r="K36" s="163"/>
    </row>
    <row r="37" ht="18.75" customHeight="1" spans="1:11">
      <c r="A37" s="141" t="s">
        <v>242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64"/>
    </row>
    <row r="38" ht="18.75" customHeight="1" spans="1:11">
      <c r="A38" s="104" t="s">
        <v>243</v>
      </c>
      <c r="B38" s="106"/>
      <c r="C38" s="106"/>
      <c r="D38" s="103" t="s">
        <v>244</v>
      </c>
      <c r="E38" s="103"/>
      <c r="F38" s="143" t="s">
        <v>245</v>
      </c>
      <c r="G38" s="144"/>
      <c r="H38" s="106" t="s">
        <v>246</v>
      </c>
      <c r="I38" s="106"/>
      <c r="J38" s="106" t="s">
        <v>247</v>
      </c>
      <c r="K38" s="157"/>
    </row>
    <row r="39" ht="18.75" customHeight="1" spans="1:11">
      <c r="A39" s="104" t="s">
        <v>89</v>
      </c>
      <c r="B39" s="106" t="s">
        <v>248</v>
      </c>
      <c r="C39" s="106"/>
      <c r="D39" s="106"/>
      <c r="E39" s="106"/>
      <c r="F39" s="106"/>
      <c r="G39" s="106"/>
      <c r="H39" s="106"/>
      <c r="I39" s="106"/>
      <c r="J39" s="106"/>
      <c r="K39" s="157"/>
    </row>
    <row r="40" ht="31" customHeight="1" spans="1:11">
      <c r="A40" s="104" t="s">
        <v>249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57"/>
    </row>
    <row r="41" ht="18.75" customHeight="1" spans="1:11">
      <c r="A41" s="104"/>
      <c r="B41" s="106"/>
      <c r="C41" s="106"/>
      <c r="D41" s="106"/>
      <c r="E41" s="106"/>
      <c r="F41" s="106"/>
      <c r="G41" s="106"/>
      <c r="H41" s="106"/>
      <c r="I41" s="106"/>
      <c r="J41" s="106"/>
      <c r="K41" s="157"/>
    </row>
    <row r="42" ht="32.15" customHeight="1" spans="1:11">
      <c r="A42" s="107" t="s">
        <v>102</v>
      </c>
      <c r="B42" s="145" t="s">
        <v>250</v>
      </c>
      <c r="C42" s="145"/>
      <c r="D42" s="109" t="s">
        <v>251</v>
      </c>
      <c r="E42" s="110" t="s">
        <v>105</v>
      </c>
      <c r="F42" s="109" t="s">
        <v>106</v>
      </c>
      <c r="G42" s="146">
        <v>45736</v>
      </c>
      <c r="H42" s="147" t="s">
        <v>107</v>
      </c>
      <c r="I42" s="147"/>
      <c r="J42" s="145" t="s">
        <v>108</v>
      </c>
      <c r="K42" s="16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rintOptions horizontalCentered="1"/>
  <pageMargins left="0.161111111111111" right="0.161111111111111" top="0.2125" bottom="0.2125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374650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336550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450850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374650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69850</xdr:rowOff>
                  </from>
                  <to>
                    <xdr:col>7</xdr:col>
                    <xdr:colOff>336550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69850</xdr:rowOff>
                  </from>
                  <to>
                    <xdr:col>7</xdr:col>
                    <xdr:colOff>336550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374650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336550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69850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31750</xdr:rowOff>
                  </from>
                  <to>
                    <xdr:col>10</xdr:col>
                    <xdr:colOff>774700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298450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304800</xdr:colOff>
                    <xdr:row>22</xdr:row>
                    <xdr:rowOff>165100</xdr:rowOff>
                  </from>
                  <to>
                    <xdr:col>4</xdr:col>
                    <xdr:colOff>44450</xdr:colOff>
                    <xdr:row>24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374650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69850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5">
              <controlPr defaultSize="0">
                <anchor moveWithCells="1">
                  <from>
                    <xdr:col>2</xdr:col>
                    <xdr:colOff>374650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6">
              <controlPr defaultSize="0">
                <anchor moveWithCells="1">
                  <from>
                    <xdr:col>2</xdr:col>
                    <xdr:colOff>279400</xdr:colOff>
                    <xdr:row>21</xdr:row>
                    <xdr:rowOff>158750</xdr:rowOff>
                  </from>
                  <to>
                    <xdr:col>3</xdr:col>
                    <xdr:colOff>603250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184150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184150</xdr:rowOff>
                  </from>
                  <to>
                    <xdr:col>2</xdr:col>
                    <xdr:colOff>184150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260350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393700</xdr:colOff>
                    <xdr:row>7</xdr:row>
                    <xdr:rowOff>0</xdr:rowOff>
                  </from>
                  <to>
                    <xdr:col>3</xdr:col>
                    <xdr:colOff>609600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90" zoomScaleNormal="90" workbookViewId="0">
      <selection activeCell="L11" sqref="L11"/>
    </sheetView>
  </sheetViews>
  <sheetFormatPr defaultColWidth="9" defaultRowHeight="26.15" customHeight="1"/>
  <cols>
    <col min="1" max="1" width="17.0833333333333" style="54" customWidth="1"/>
    <col min="2" max="7" width="9.33333333333333" style="54" customWidth="1"/>
    <col min="8" max="8" width="1.33333333333333" style="54" customWidth="1"/>
    <col min="9" max="9" width="16.5" style="54" customWidth="1"/>
    <col min="10" max="10" width="17" style="54" customWidth="1"/>
    <col min="11" max="11" width="18.5" style="54" customWidth="1"/>
    <col min="12" max="12" width="16.5833333333333" style="54" customWidth="1"/>
    <col min="13" max="13" width="14.0833333333333" style="54" customWidth="1"/>
    <col min="14" max="14" width="16.3333333333333" style="54" customWidth="1"/>
    <col min="15" max="16384" width="9" style="54"/>
  </cols>
  <sheetData>
    <row r="1" ht="30" customHeight="1" spans="1:14">
      <c r="A1" s="55" t="s">
        <v>111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29.15" customHeight="1" spans="1:14">
      <c r="A2" s="57" t="s">
        <v>27</v>
      </c>
      <c r="B2" s="58" t="s">
        <v>28</v>
      </c>
      <c r="C2" s="58"/>
      <c r="D2" s="59" t="s">
        <v>33</v>
      </c>
      <c r="E2" s="60" t="s">
        <v>34</v>
      </c>
      <c r="F2" s="60"/>
      <c r="G2" s="60"/>
      <c r="H2" s="61">
        <v>2</v>
      </c>
      <c r="I2" s="57" t="s">
        <v>22</v>
      </c>
      <c r="J2" s="81" t="s">
        <v>23</v>
      </c>
      <c r="K2" s="81"/>
      <c r="L2" s="81"/>
      <c r="M2" s="81"/>
      <c r="N2" s="81"/>
    </row>
    <row r="3" ht="29.15" customHeight="1" spans="1:14">
      <c r="A3" s="62" t="s">
        <v>112</v>
      </c>
      <c r="B3" s="62" t="s">
        <v>113</v>
      </c>
      <c r="C3" s="62"/>
      <c r="D3" s="62"/>
      <c r="E3" s="62"/>
      <c r="F3" s="62"/>
      <c r="G3" s="62"/>
      <c r="H3" s="61"/>
      <c r="I3" s="62" t="s">
        <v>114</v>
      </c>
      <c r="J3" s="62"/>
      <c r="K3" s="62"/>
      <c r="L3" s="62"/>
      <c r="M3" s="62"/>
      <c r="N3" s="62"/>
    </row>
    <row r="4" ht="29.15" customHeight="1" spans="1:14">
      <c r="A4" s="62"/>
      <c r="B4" s="63"/>
      <c r="C4" s="64" t="s">
        <v>76</v>
      </c>
      <c r="D4" s="65" t="s">
        <v>77</v>
      </c>
      <c r="E4" s="64" t="s">
        <v>78</v>
      </c>
      <c r="F4" s="64" t="s">
        <v>79</v>
      </c>
      <c r="G4" s="64" t="s">
        <v>80</v>
      </c>
      <c r="H4" s="61"/>
      <c r="I4" s="62"/>
      <c r="J4" s="64" t="s">
        <v>76</v>
      </c>
      <c r="K4" s="65" t="s">
        <v>77</v>
      </c>
      <c r="L4" s="64" t="s">
        <v>78</v>
      </c>
      <c r="M4" s="64" t="s">
        <v>79</v>
      </c>
      <c r="N4" s="64" t="s">
        <v>80</v>
      </c>
    </row>
    <row r="5" ht="29.15" customHeight="1" spans="1:14">
      <c r="A5" s="62"/>
      <c r="B5" s="66"/>
      <c r="C5" s="64" t="s">
        <v>116</v>
      </c>
      <c r="D5" s="65" t="s">
        <v>117</v>
      </c>
      <c r="E5" s="64" t="s">
        <v>118</v>
      </c>
      <c r="F5" s="64" t="s">
        <v>119</v>
      </c>
      <c r="G5" s="64" t="s">
        <v>120</v>
      </c>
      <c r="H5" s="61"/>
      <c r="I5" s="82"/>
      <c r="J5" s="82" t="s">
        <v>83</v>
      </c>
      <c r="K5" s="82" t="s">
        <v>83</v>
      </c>
      <c r="L5" s="82" t="s">
        <v>83</v>
      </c>
      <c r="M5" s="82" t="s">
        <v>83</v>
      </c>
      <c r="N5" s="82" t="s">
        <v>83</v>
      </c>
    </row>
    <row r="6" ht="29.15" customHeight="1" spans="1:14">
      <c r="A6" s="67" t="s">
        <v>123</v>
      </c>
      <c r="B6" s="68"/>
      <c r="C6" s="69">
        <f>D6-2</f>
        <v>68</v>
      </c>
      <c r="D6" s="65">
        <v>70</v>
      </c>
      <c r="E6" s="69">
        <f>D6+2</f>
        <v>72</v>
      </c>
      <c r="F6" s="69">
        <f>E6+2</f>
        <v>74</v>
      </c>
      <c r="G6" s="69">
        <f>F6+1</f>
        <v>75</v>
      </c>
      <c r="H6" s="61"/>
      <c r="I6" s="83"/>
      <c r="J6" s="84" t="s">
        <v>168</v>
      </c>
      <c r="K6" s="84" t="s">
        <v>168</v>
      </c>
      <c r="L6" s="84" t="s">
        <v>128</v>
      </c>
      <c r="M6" s="84" t="s">
        <v>167</v>
      </c>
      <c r="N6" s="84" t="s">
        <v>169</v>
      </c>
    </row>
    <row r="7" ht="29.15" customHeight="1" spans="1:14">
      <c r="A7" s="70" t="s">
        <v>127</v>
      </c>
      <c r="B7" s="68"/>
      <c r="C7" s="69">
        <f>D7-4</f>
        <v>104</v>
      </c>
      <c r="D7" s="71">
        <v>108</v>
      </c>
      <c r="E7" s="69">
        <f>D7+4</f>
        <v>112</v>
      </c>
      <c r="F7" s="69">
        <f>E7+4</f>
        <v>116</v>
      </c>
      <c r="G7" s="69">
        <f>F7+6</f>
        <v>122</v>
      </c>
      <c r="H7" s="61"/>
      <c r="I7" s="83"/>
      <c r="J7" s="84" t="s">
        <v>125</v>
      </c>
      <c r="K7" s="84" t="s">
        <v>170</v>
      </c>
      <c r="L7" s="84" t="s">
        <v>170</v>
      </c>
      <c r="M7" s="84" t="s">
        <v>252</v>
      </c>
      <c r="N7" s="84" t="s">
        <v>170</v>
      </c>
    </row>
    <row r="8" ht="29.15" customHeight="1" spans="1:14">
      <c r="A8" s="70" t="s">
        <v>133</v>
      </c>
      <c r="B8" s="68"/>
      <c r="C8" s="64">
        <f>D8-4</f>
        <v>102</v>
      </c>
      <c r="D8" s="65" t="s">
        <v>130</v>
      </c>
      <c r="E8" s="64">
        <f>D8+4</f>
        <v>110</v>
      </c>
      <c r="F8" s="64">
        <f>E8+5</f>
        <v>115</v>
      </c>
      <c r="G8" s="64">
        <f>F8+6</f>
        <v>121</v>
      </c>
      <c r="H8" s="61"/>
      <c r="I8" s="83"/>
      <c r="J8" s="84" t="s">
        <v>167</v>
      </c>
      <c r="K8" s="84" t="s">
        <v>252</v>
      </c>
      <c r="L8" s="84" t="s">
        <v>170</v>
      </c>
      <c r="M8" s="84" t="s">
        <v>170</v>
      </c>
      <c r="N8" s="84" t="s">
        <v>167</v>
      </c>
    </row>
    <row r="9" ht="29.15" customHeight="1" spans="1:14">
      <c r="A9" s="70" t="s">
        <v>135</v>
      </c>
      <c r="B9" s="68"/>
      <c r="C9" s="69">
        <f>D9-1.2</f>
        <v>44.8</v>
      </c>
      <c r="D9" s="65">
        <v>46</v>
      </c>
      <c r="E9" s="69">
        <f>D9+1.2</f>
        <v>47.2</v>
      </c>
      <c r="F9" s="69">
        <f>E9+1.2</f>
        <v>48.4</v>
      </c>
      <c r="G9" s="69">
        <f>F9+1.4</f>
        <v>49.8</v>
      </c>
      <c r="H9" s="61"/>
      <c r="I9" s="83"/>
      <c r="J9" s="84" t="s">
        <v>171</v>
      </c>
      <c r="K9" s="84" t="s">
        <v>167</v>
      </c>
      <c r="L9" s="84" t="s">
        <v>134</v>
      </c>
      <c r="M9" s="84" t="s">
        <v>167</v>
      </c>
      <c r="N9" s="84" t="s">
        <v>168</v>
      </c>
    </row>
    <row r="10" ht="29.15" customHeight="1" spans="1:14">
      <c r="A10" s="70" t="s">
        <v>138</v>
      </c>
      <c r="B10" s="68"/>
      <c r="C10" s="72">
        <f>D10-0.5</f>
        <v>20</v>
      </c>
      <c r="D10" s="65">
        <v>20.5</v>
      </c>
      <c r="E10" s="72">
        <f t="shared" ref="E10:G10" si="0">D10+0.5</f>
        <v>21</v>
      </c>
      <c r="F10" s="72">
        <f t="shared" si="0"/>
        <v>21.5</v>
      </c>
      <c r="G10" s="72">
        <f t="shared" si="0"/>
        <v>22</v>
      </c>
      <c r="H10" s="61"/>
      <c r="I10" s="83"/>
      <c r="J10" s="84" t="s">
        <v>173</v>
      </c>
      <c r="K10" s="84" t="s">
        <v>172</v>
      </c>
      <c r="L10" s="84" t="s">
        <v>128</v>
      </c>
      <c r="M10" s="84" t="s">
        <v>128</v>
      </c>
      <c r="N10" s="84" t="s">
        <v>172</v>
      </c>
    </row>
    <row r="11" ht="29.15" customHeight="1" spans="1:14">
      <c r="A11" s="70" t="s">
        <v>140</v>
      </c>
      <c r="B11" s="68"/>
      <c r="C11" s="72">
        <f>D11-0.7</f>
        <v>18.8</v>
      </c>
      <c r="D11" s="65">
        <v>19.5</v>
      </c>
      <c r="E11" s="72">
        <f>D11+0.7</f>
        <v>20.2</v>
      </c>
      <c r="F11" s="72">
        <f>E11+0.7</f>
        <v>20.9</v>
      </c>
      <c r="G11" s="72">
        <f>F11+1</f>
        <v>21.9</v>
      </c>
      <c r="H11" s="61"/>
      <c r="I11" s="83"/>
      <c r="J11" s="84" t="s">
        <v>174</v>
      </c>
      <c r="K11" s="84" t="s">
        <v>141</v>
      </c>
      <c r="L11" s="84" t="s">
        <v>174</v>
      </c>
      <c r="M11" s="84" t="s">
        <v>141</v>
      </c>
      <c r="N11" s="84" t="s">
        <v>174</v>
      </c>
    </row>
    <row r="12" ht="29.15" customHeight="1" spans="1:14">
      <c r="A12" s="70" t="s">
        <v>142</v>
      </c>
      <c r="B12" s="68"/>
      <c r="C12" s="72">
        <f>D12-0.7</f>
        <v>16.8</v>
      </c>
      <c r="D12" s="65">
        <v>17.5</v>
      </c>
      <c r="E12" s="72">
        <f>D12+0.7</f>
        <v>18.2</v>
      </c>
      <c r="F12" s="72">
        <f>E12+0.7</f>
        <v>18.9</v>
      </c>
      <c r="G12" s="72">
        <f>F12+1</f>
        <v>19.9</v>
      </c>
      <c r="H12" s="61"/>
      <c r="I12" s="83"/>
      <c r="J12" s="85" t="s">
        <v>141</v>
      </c>
      <c r="K12" s="85" t="s">
        <v>139</v>
      </c>
      <c r="L12" s="85" t="s">
        <v>141</v>
      </c>
      <c r="M12" s="85" t="s">
        <v>174</v>
      </c>
      <c r="N12" s="85" t="s">
        <v>171</v>
      </c>
    </row>
    <row r="13" ht="29.15" customHeight="1" spans="1:14">
      <c r="A13" s="70" t="s">
        <v>143</v>
      </c>
      <c r="B13" s="73"/>
      <c r="C13" s="69">
        <f>D13-1</f>
        <v>46</v>
      </c>
      <c r="D13" s="74">
        <v>47</v>
      </c>
      <c r="E13" s="69">
        <f>D13+1</f>
        <v>48</v>
      </c>
      <c r="F13" s="69">
        <f>E13+1</f>
        <v>49</v>
      </c>
      <c r="G13" s="69">
        <f>F13+1.5</f>
        <v>50.5</v>
      </c>
      <c r="H13" s="61"/>
      <c r="I13" s="83"/>
      <c r="J13" s="85" t="s">
        <v>128</v>
      </c>
      <c r="K13" s="85" t="s">
        <v>128</v>
      </c>
      <c r="L13" s="85" t="s">
        <v>173</v>
      </c>
      <c r="M13" s="85" t="s">
        <v>175</v>
      </c>
      <c r="N13" s="85" t="s">
        <v>175</v>
      </c>
    </row>
    <row r="14" ht="29.15" customHeight="1" spans="1:14">
      <c r="A14" s="75"/>
      <c r="B14" s="75"/>
      <c r="C14" s="75"/>
      <c r="D14" s="76"/>
      <c r="E14" s="77"/>
      <c r="F14" s="77"/>
      <c r="G14" s="77"/>
      <c r="H14" s="61"/>
      <c r="I14" s="85"/>
      <c r="J14" s="85"/>
      <c r="K14" s="85"/>
      <c r="L14" s="85"/>
      <c r="M14" s="85"/>
      <c r="N14" s="85"/>
    </row>
    <row r="15" ht="29.15" customHeight="1" spans="1:14">
      <c r="A15" s="78"/>
      <c r="B15" s="78"/>
      <c r="C15" s="78"/>
      <c r="D15" s="78"/>
      <c r="E15" s="78"/>
      <c r="F15" s="78"/>
      <c r="G15" s="78"/>
      <c r="H15" s="61"/>
      <c r="I15" s="86"/>
      <c r="J15" s="86"/>
      <c r="K15" s="85"/>
      <c r="L15" s="86"/>
      <c r="M15" s="86"/>
      <c r="N15" s="86"/>
    </row>
    <row r="16" ht="14.25" spans="1:14">
      <c r="A16" s="79" t="s">
        <v>89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ht="14.25" spans="1:14">
      <c r="A17" s="54" t="s">
        <v>176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ht="14.25" spans="1:14">
      <c r="A18" s="80" t="s">
        <v>177</v>
      </c>
      <c r="B18" s="80"/>
      <c r="C18" s="80"/>
      <c r="D18" s="80"/>
      <c r="E18" s="80"/>
      <c r="F18" s="80"/>
      <c r="G18" s="80"/>
      <c r="H18" s="80"/>
      <c r="I18" s="79" t="s">
        <v>253</v>
      </c>
      <c r="J18" s="87">
        <v>45736</v>
      </c>
      <c r="K18" s="79" t="s">
        <v>147</v>
      </c>
      <c r="L18" s="79"/>
      <c r="M18" s="79" t="s">
        <v>148</v>
      </c>
      <c r="N18" s="54" t="s">
        <v>108</v>
      </c>
    </row>
    <row r="19" ht="19" customHeight="1" spans="1:1">
      <c r="A19" s="54" t="s">
        <v>149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PageLayoutView="125" workbookViewId="0">
      <selection activeCell="B5" sqref="B5:C5"/>
    </sheetView>
  </sheetViews>
  <sheetFormatPr defaultColWidth="9" defaultRowHeight="14.25"/>
  <cols>
    <col min="1" max="1" width="7" customWidth="1"/>
    <col min="2" max="2" width="15.5" customWidth="1"/>
    <col min="3" max="3" width="19.0833333333333" customWidth="1"/>
    <col min="4" max="4" width="9.08333333333333" customWidth="1"/>
    <col min="5" max="5" width="14.3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9.25" spans="1:15">
      <c r="A1" s="3" t="s">
        <v>254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255</v>
      </c>
      <c r="B2" s="5" t="s">
        <v>256</v>
      </c>
      <c r="C2" s="5" t="s">
        <v>257</v>
      </c>
      <c r="D2" s="5" t="s">
        <v>258</v>
      </c>
      <c r="E2" s="5" t="s">
        <v>259</v>
      </c>
      <c r="F2" s="5" t="s">
        <v>260</v>
      </c>
      <c r="G2" s="5" t="s">
        <v>261</v>
      </c>
      <c r="H2" s="5" t="s">
        <v>262</v>
      </c>
      <c r="I2" s="4" t="s">
        <v>263</v>
      </c>
      <c r="J2" s="4" t="s">
        <v>264</v>
      </c>
      <c r="K2" s="4" t="s">
        <v>265</v>
      </c>
      <c r="L2" s="4" t="s">
        <v>266</v>
      </c>
      <c r="M2" s="4" t="s">
        <v>267</v>
      </c>
      <c r="N2" s="5" t="s">
        <v>268</v>
      </c>
      <c r="O2" s="5" t="s">
        <v>269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270</v>
      </c>
      <c r="J3" s="4" t="s">
        <v>270</v>
      </c>
      <c r="K3" s="4" t="s">
        <v>270</v>
      </c>
      <c r="L3" s="4" t="s">
        <v>270</v>
      </c>
      <c r="M3" s="4" t="s">
        <v>270</v>
      </c>
      <c r="N3" s="7"/>
      <c r="O3" s="7"/>
    </row>
    <row r="4" ht="20" customHeight="1" spans="1:15">
      <c r="A4" s="22">
        <v>1</v>
      </c>
      <c r="B4" s="24">
        <v>241123069</v>
      </c>
      <c r="C4" s="24" t="s">
        <v>271</v>
      </c>
      <c r="D4" s="24" t="s">
        <v>83</v>
      </c>
      <c r="E4" s="22" t="s">
        <v>28</v>
      </c>
      <c r="F4" s="51" t="s">
        <v>272</v>
      </c>
      <c r="G4" s="22"/>
      <c r="H4" s="22"/>
      <c r="I4" s="23">
        <v>1</v>
      </c>
      <c r="J4" s="23">
        <v>1</v>
      </c>
      <c r="K4" s="23">
        <v>0</v>
      </c>
      <c r="L4" s="23">
        <v>1</v>
      </c>
      <c r="M4" s="23">
        <v>0</v>
      </c>
      <c r="N4" s="22"/>
      <c r="O4" s="22" t="s">
        <v>273</v>
      </c>
    </row>
    <row r="5" spans="1:15">
      <c r="A5" s="22"/>
      <c r="B5" s="24"/>
      <c r="C5" s="24"/>
      <c r="D5" s="24"/>
      <c r="E5" s="22"/>
      <c r="F5" s="51"/>
      <c r="G5" s="22"/>
      <c r="H5" s="22"/>
      <c r="I5" s="22"/>
      <c r="J5" s="22"/>
      <c r="K5" s="22"/>
      <c r="L5" s="22"/>
      <c r="M5" s="22"/>
      <c r="N5" s="22"/>
      <c r="O5" s="22"/>
    </row>
    <row r="6" spans="1:15">
      <c r="A6" s="22"/>
      <c r="B6" s="22"/>
      <c r="C6" s="24"/>
      <c r="D6" s="22"/>
      <c r="E6" s="22"/>
      <c r="F6" s="51"/>
      <c r="G6" s="22"/>
      <c r="H6" s="22"/>
      <c r="I6" s="22"/>
      <c r="J6" s="22"/>
      <c r="K6" s="22"/>
      <c r="L6" s="22"/>
      <c r="M6" s="22"/>
      <c r="N6" s="22"/>
      <c r="O6" s="22"/>
    </row>
    <row r="7" spans="1:15">
      <c r="A7" s="22"/>
      <c r="B7" s="22"/>
      <c r="C7" s="24"/>
      <c r="D7" s="22"/>
      <c r="E7" s="22"/>
      <c r="F7" s="51"/>
      <c r="G7" s="22"/>
      <c r="H7" s="22"/>
      <c r="I7" s="22"/>
      <c r="J7" s="22"/>
      <c r="K7" s="22"/>
      <c r="L7" s="22"/>
      <c r="M7" s="22"/>
      <c r="N7" s="22"/>
      <c r="O7" s="22"/>
    </row>
    <row r="8" spans="1:15">
      <c r="A8" s="22"/>
      <c r="B8" s="22"/>
      <c r="C8" s="22"/>
      <c r="D8" s="22"/>
      <c r="E8" s="22"/>
      <c r="F8" s="51"/>
      <c r="G8" s="22"/>
      <c r="H8" s="22"/>
      <c r="I8" s="22"/>
      <c r="J8" s="22"/>
      <c r="K8" s="22"/>
      <c r="L8" s="22"/>
      <c r="M8" s="22"/>
      <c r="N8" s="22"/>
      <c r="O8" s="22"/>
    </row>
    <row r="9" spans="1:15">
      <c r="A9" s="22"/>
      <c r="B9" s="22"/>
      <c r="C9" s="22"/>
      <c r="D9" s="22"/>
      <c r="E9" s="22"/>
      <c r="F9" s="51"/>
      <c r="G9" s="22"/>
      <c r="H9" s="22"/>
      <c r="I9" s="22"/>
      <c r="J9" s="22"/>
      <c r="K9" s="22"/>
      <c r="L9" s="22"/>
      <c r="M9" s="22"/>
      <c r="N9" s="22"/>
      <c r="O9" s="22"/>
    </row>
    <row r="10" spans="1:15">
      <c r="A10" s="22"/>
      <c r="B10" s="22"/>
      <c r="C10" s="22"/>
      <c r="D10" s="22"/>
      <c r="E10" s="22"/>
      <c r="F10" s="51"/>
      <c r="G10" s="22"/>
      <c r="H10" s="22"/>
      <c r="I10" s="22"/>
      <c r="J10" s="22"/>
      <c r="K10" s="22"/>
      <c r="L10" s="22"/>
      <c r="M10" s="22"/>
      <c r="N10" s="22"/>
      <c r="O10" s="22"/>
    </row>
    <row r="11" spans="1:15">
      <c r="A11" s="9"/>
      <c r="B11" s="9"/>
      <c r="C11" s="9"/>
      <c r="D11" s="9"/>
      <c r="E11" s="9"/>
      <c r="F11" s="52"/>
      <c r="G11" s="9"/>
      <c r="H11" s="9"/>
      <c r="I11" s="9"/>
      <c r="J11" s="9"/>
      <c r="K11" s="9"/>
      <c r="L11" s="9"/>
      <c r="M11" s="9"/>
      <c r="N11" s="9"/>
      <c r="O11" s="9"/>
    </row>
    <row r="12" spans="1:15">
      <c r="A12" s="9"/>
      <c r="B12" s="9"/>
      <c r="C12" s="9"/>
      <c r="D12" s="9"/>
      <c r="E12" s="9"/>
      <c r="F12" s="52"/>
      <c r="G12" s="9"/>
      <c r="H12" s="9"/>
      <c r="I12" s="9"/>
      <c r="J12" s="9"/>
      <c r="K12" s="9"/>
      <c r="L12" s="9"/>
      <c r="M12" s="9"/>
      <c r="N12" s="9"/>
      <c r="O12" s="9"/>
    </row>
    <row r="13" spans="1: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="2" customFormat="1" ht="18.75" spans="1:15">
      <c r="A19" s="50" t="s">
        <v>274</v>
      </c>
      <c r="B19" s="53"/>
      <c r="C19" s="53"/>
      <c r="D19" s="21"/>
      <c r="E19" s="16"/>
      <c r="F19" s="36"/>
      <c r="G19" s="36"/>
      <c r="H19" s="36"/>
      <c r="I19" s="30"/>
      <c r="J19" s="13" t="s">
        <v>275</v>
      </c>
      <c r="K19" s="14"/>
      <c r="L19" s="14"/>
      <c r="M19" s="15"/>
      <c r="N19" s="53"/>
      <c r="O19" s="21"/>
    </row>
    <row r="20" ht="63" customHeight="1" spans="1:15">
      <c r="A20" s="17" t="s">
        <v>276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1:1">
      <c r="A21" t="s">
        <v>277</v>
      </c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中期尺寸表</vt:lpstr>
      <vt:lpstr>洗水大货尺寸表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2025-03-20T10:03:34Z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D3E39C84C8DF41678B2340F158436822_13</vt:lpwstr>
  </property>
  <property fmtid="{D5CDD505-2E9C-101B-9397-08002B2CF9AE}" pid="3" name="KSOProductBuildVer">
    <vt:lpwstr>2052-12.1.0.20305</vt:lpwstr>
  </property>
</Properties>
</file>