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尾期" sheetId="5" r:id="rId2"/>
    <sheet name="尾期尺寸表" sheetId="6" r:id="rId3"/>
    <sheet name="1.面料验布" sheetId="7" r:id="rId4"/>
    <sheet name="2.面料缩率" sheetId="8" r:id="rId5"/>
    <sheet name="3.面料互染" sheetId="9" r:id="rId6"/>
    <sheet name="4.面料静水压" sheetId="10" r:id="rId7"/>
    <sheet name="5.特殊工艺测试" sheetId="11" r:id="rId8"/>
    <sheet name="6.织带类缩率测试" sheetId="12" r:id="rId9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<sst xmlns="http://schemas.openxmlformats.org/spreadsheetml/2006/main" count="463" uniqueCount="235">
  <si>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</si>
  <si>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</si>
  <si>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</si>
  <si>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</si>
  <si>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</si>
  <si>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</si>
  <si>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</si>
  <si>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</si>
  <si>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</si>
  <si>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</si>
  <si>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</si>
  <si>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</si>
  <si>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</si>
  <si>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</si>
  <si>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</si>
  <si>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</si>
  <si>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</si>
  <si>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</si>
  <si>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</si>
  <si>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期货</t>
  </si>
  <si>
    <t>款号</t>
  </si>
  <si>
    <t>TAJJAN80307</t>
  </si>
  <si>
    <t>产品名称</t>
  </si>
  <si>
    <t>通款短袖POLO</t>
  </si>
  <si>
    <t>生产工厂</t>
  </si>
  <si>
    <t>佛山航于达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</si>
  <si>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</si>
  <si>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</si>
  <si>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</si>
  <si>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</si>
  <si>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</si>
  <si>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</si>
  <si>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</si>
  <si>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</si>
  <si>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</si>
  <si>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</si>
  <si>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</si>
  <si>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</si>
  <si>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</si>
  <si>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</si>
  <si>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</si>
  <si>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</si>
  <si>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</si>
  <si>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</si>
  <si>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</si>
  <si>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</si>
  <si>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</si>
  <si>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</si>
  <si>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</si>
  <si>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</si>
  <si>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</si>
  <si>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</si>
  <si>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</si>
  <si>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</si>
  <si>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</si>
  <si>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</si>
  <si>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</si>
  <si>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</si>
  <si>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</si>
  <si>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</si>
  <si>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</si>
  <si>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</si>
  <si>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</si>
  <si>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</si>
  <si>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</si>
  <si>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</si>
  <si>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</si>
  <si>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</si>
  <si>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</si>
  <si>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</si>
  <si>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</si>
  <si>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藏青：S/13,M/13,L/32,XL/32,XXL/20,XXXL/13.</t>
  </si>
  <si>
    <t>②规格异常情况</t>
  </si>
  <si>
    <t>情况说明：</t>
  </si>
  <si>
    <t xml:space="preserve">【问题点描述】  </t>
  </si>
  <si>
    <t>1.线头需清理干净（藏青，XL，1件）（已抽出清干净）</t>
  </si>
  <si>
    <t>2.领子整烫左右需对称（藏青，M，1件）（已抽出返修好）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</si>
  <si>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</si>
  <si>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</si>
  <si>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</si>
  <si>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</si>
  <si>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</si>
  <si>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</si>
  <si>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</si>
  <si>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</si>
  <si>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尾期验货，按照AQL2.5标准抽验80件，不良品3件，在可接受范围内允许出货</t>
  </si>
  <si>
    <t>检验部门</t>
  </si>
  <si>
    <t>服装QC部门</t>
  </si>
  <si>
    <t>检验人</t>
  </si>
  <si>
    <t>张国辉</t>
  </si>
  <si>
    <t>查验时间</t>
  </si>
  <si>
    <t>工厂负责人</t>
  </si>
  <si>
    <t>陈涛</t>
  </si>
  <si>
    <t>QC规格测量表</t>
  </si>
  <si>
    <t>品名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</si>
  <si>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</si>
  <si>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</si>
  <si>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</si>
  <si>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</si>
  <si>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</si>
  <si>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</si>
  <si>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</si>
  <si>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</si>
  <si>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</si>
  <si>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165/88B</t>
  </si>
  <si>
    <t>170/92B</t>
  </si>
  <si>
    <t>175/96B</t>
  </si>
  <si>
    <t>180/100B</t>
  </si>
  <si>
    <t>185/104B</t>
  </si>
  <si>
    <t>190/108B</t>
  </si>
  <si>
    <t>藏青</t>
  </si>
  <si>
    <t>后中长</t>
  </si>
  <si>
    <t>+0.6</t>
  </si>
  <si>
    <t>+0.5</t>
  </si>
  <si>
    <t>+0.8</t>
  </si>
  <si>
    <t>+1</t>
  </si>
  <si>
    <t>胸围</t>
  </si>
  <si>
    <t>+1.2</t>
  </si>
  <si>
    <t>+1.1</t>
  </si>
  <si>
    <t>摆围</t>
  </si>
  <si>
    <t>106</t>
  </si>
  <si>
    <t>+0.9</t>
  </si>
  <si>
    <t>肩宽</t>
  </si>
  <si>
    <t>+0</t>
  </si>
  <si>
    <t>+0.2</t>
  </si>
  <si>
    <t>+0.3</t>
  </si>
  <si>
    <t>+0.1</t>
  </si>
  <si>
    <t>袖长</t>
  </si>
  <si>
    <t>袖肥/2</t>
  </si>
  <si>
    <t>袖口围/2</t>
  </si>
  <si>
    <t>下领围</t>
  </si>
  <si>
    <t>-0.8</t>
  </si>
  <si>
    <t>-0.6</t>
  </si>
  <si>
    <t>-1</t>
  </si>
  <si>
    <t>门禁长</t>
  </si>
  <si>
    <t>门禁宽</t>
  </si>
  <si>
    <t>叉高</t>
  </si>
  <si>
    <t xml:space="preserve">    1. 初期请洗测2-3件，有问题的另加测量数量。</t>
  </si>
  <si>
    <t>2.中期验货需要齐色码洗水测试，并填写洗水前后尺寸</t>
  </si>
  <si>
    <t>验货时间：2025年3月16日</t>
  </si>
  <si>
    <t>跟单QC:张国辉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</si>
  <si>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</si>
  <si>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</si>
  <si>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</si>
  <si>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</si>
  <si>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</si>
  <si>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</si>
  <si>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</si>
  <si>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</si>
  <si>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</si>
  <si>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</si>
  <si>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</si>
  <si>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</si>
  <si>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</si>
  <si>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</si>
  <si>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</si>
  <si>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</si>
  <si>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</si>
  <si>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</si>
  <si>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</si>
  <si>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K2403218</t>
  </si>
  <si>
    <t>T400珠地</t>
  </si>
  <si>
    <t>新颜纺织</t>
  </si>
  <si>
    <t>YES</t>
  </si>
  <si>
    <t>制表时间：2025年2月18日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</si>
  <si>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</si>
  <si>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</si>
  <si>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</si>
  <si>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</si>
  <si>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</si>
  <si>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</si>
  <si>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</si>
  <si>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</si>
  <si>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</si>
  <si>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</si>
  <si>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</si>
  <si>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源莱美</t>
  </si>
  <si>
    <t>制表时间：2025年2月23日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</si>
  <si>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</si>
  <si>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</si>
  <si>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</si>
  <si>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</si>
  <si>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</si>
  <si>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</si>
  <si>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</si>
  <si>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</si>
  <si>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</si>
  <si>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</si>
  <si>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</si>
  <si>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</si>
  <si>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</si>
  <si>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</si>
  <si>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</si>
  <si>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</si>
  <si>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</si>
  <si>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</si>
  <si>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</si>
  <si>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</si>
  <si>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</si>
  <si>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</si>
  <si>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</si>
  <si>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</si>
  <si>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</si>
  <si>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</si>
  <si>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</si>
  <si>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</si>
  <si>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</si>
  <si>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</si>
  <si>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</si>
  <si>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</si>
  <si>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</si>
  <si>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</si>
  <si>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</si>
  <si>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</si>
  <si>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</si>
  <si>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</si>
  <si>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物料工艺4</t>
  </si>
  <si>
    <t>洗测1次-洗测5次</t>
  </si>
  <si>
    <t>藏蓝</t>
  </si>
  <si>
    <t>左前胸</t>
  </si>
  <si>
    <t>转印标</t>
  </si>
  <si>
    <t>未脱落</t>
  </si>
  <si>
    <t>门襟、袖口、下摆</t>
  </si>
  <si>
    <t>无缝</t>
  </si>
  <si>
    <t>后领下</t>
  </si>
  <si>
    <t>尺码转印标</t>
  </si>
  <si>
    <t>领子、门襟</t>
  </si>
  <si>
    <t>圧胶条</t>
  </si>
  <si>
    <t>制表时间：2025年3月03日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</si>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</sst>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7" borderId="4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49" applyNumberFormat="0" applyAlignment="0" applyProtection="0">
      <alignment vertical="center"/>
    </xf>
    <xf numFmtId="0" fontId="36" fillId="9" borderId="50" applyNumberFormat="0" applyAlignment="0" applyProtection="0">
      <alignment vertical="center"/>
    </xf>
    <xf numFmtId="0" fontId="37" fillId="9" borderId="49" applyNumberFormat="0" applyAlignment="0" applyProtection="0">
      <alignment vertical="center"/>
    </xf>
    <xf numFmtId="0" fontId="38" fillId="10" borderId="51" applyNumberFormat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0" fillId="0" borderId="53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5" fillId="0" borderId="0">
      <alignment vertical="center"/>
    </xf>
    <xf numFmtId="0" fontId="5" fillId="0" borderId="0">
      <alignment vertical="center"/>
    </xf>
    <xf numFmtId="0" fontId="22" fillId="0" borderId="0"/>
    <xf numFmtId="0" fontId="22" fillId="0" borderId="0">
      <alignment vertical="center"/>
    </xf>
  </cellStyleXfs>
  <cellXfs count="2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4" fillId="0" borderId="9" xfId="49" applyFont="1" applyBorder="1">
      <alignment vertical="center"/>
    </xf>
    <xf numFmtId="0" fontId="13" fillId="0" borderId="2" xfId="0" applyFont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5" fillId="3" borderId="0" xfId="50" applyFont="1" applyFill="1"/>
    <xf numFmtId="0" fontId="16" fillId="3" borderId="0" xfId="50" applyFont="1" applyFill="1" applyAlignment="1">
      <alignment horizontal="center"/>
    </xf>
    <xf numFmtId="0" fontId="15" fillId="3" borderId="0" xfId="50" applyFont="1" applyFill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7" fillId="0" borderId="2" xfId="49" applyFont="1" applyBorder="1" applyAlignment="1">
      <alignment horizontal="left" vertical="center"/>
    </xf>
    <xf numFmtId="0" fontId="16" fillId="3" borderId="2" xfId="49" applyFont="1" applyFill="1" applyBorder="1">
      <alignment vertical="center"/>
    </xf>
    <xf numFmtId="0" fontId="16" fillId="3" borderId="2" xfId="49" applyFont="1" applyFill="1" applyBorder="1" applyAlignment="1">
      <alignment horizontal="center" vertical="center"/>
    </xf>
    <xf numFmtId="0" fontId="15" fillId="3" borderId="10" xfId="50" applyFont="1" applyFill="1" applyBorder="1" applyAlignment="1">
      <alignment horizontal="center"/>
    </xf>
    <xf numFmtId="0" fontId="16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8" fillId="0" borderId="4" xfId="53" applyFont="1" applyFill="1" applyBorder="1" applyAlignment="1">
      <alignment horizontal="center" vertical="center"/>
    </xf>
    <xf numFmtId="176" fontId="18" fillId="0" borderId="2" xfId="53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 vertical="center"/>
    </xf>
    <xf numFmtId="49" fontId="19" fillId="0" borderId="4" xfId="54" applyNumberFormat="1" applyFont="1" applyBorder="1" applyAlignment="1">
      <alignment horizontal="center" vertical="center"/>
    </xf>
    <xf numFmtId="176" fontId="19" fillId="0" borderId="2" xfId="53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176" fontId="18" fillId="4" borderId="2" xfId="53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176" fontId="20" fillId="0" borderId="2" xfId="53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15" fillId="3" borderId="11" xfId="50" applyFont="1" applyFill="1" applyBorder="1" applyAlignment="1">
      <alignment horizontal="center"/>
    </xf>
    <xf numFmtId="0" fontId="16" fillId="3" borderId="0" xfId="50" applyFont="1" applyFill="1"/>
    <xf numFmtId="0" fontId="0" fillId="3" borderId="0" xfId="51" applyFont="1" applyFill="1">
      <alignment vertical="center"/>
    </xf>
    <xf numFmtId="0" fontId="16" fillId="3" borderId="10" xfId="49" applyFont="1" applyFill="1" applyBorder="1" applyAlignment="1">
      <alignment horizontal="left" vertical="center"/>
    </xf>
    <xf numFmtId="0" fontId="15" fillId="3" borderId="10" xfId="49" applyFont="1" applyFill="1" applyBorder="1" applyAlignment="1">
      <alignment horizontal="center" vertical="center"/>
    </xf>
    <xf numFmtId="0" fontId="15" fillId="3" borderId="12" xfId="49" applyFont="1" applyFill="1" applyBorder="1" applyAlignment="1">
      <alignment horizontal="center" vertical="center"/>
    </xf>
    <xf numFmtId="0" fontId="16" fillId="3" borderId="13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6" fillId="3" borderId="2" xfId="51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0" fontId="15" fillId="3" borderId="2" xfId="50" applyFont="1" applyFill="1" applyBorder="1"/>
    <xf numFmtId="49" fontId="15" fillId="3" borderId="2" xfId="51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>
      <alignment horizontal="center"/>
    </xf>
    <xf numFmtId="14" fontId="16" fillId="3" borderId="0" xfId="50" applyNumberFormat="1" applyFont="1" applyFill="1"/>
    <xf numFmtId="0" fontId="22" fillId="0" borderId="0" xfId="49" applyAlignment="1">
      <alignment horizontal="left" vertical="center"/>
    </xf>
    <xf numFmtId="0" fontId="23" fillId="0" borderId="14" xfId="49" applyFont="1" applyBorder="1" applyAlignment="1">
      <alignment horizontal="center" vertical="top"/>
    </xf>
    <xf numFmtId="0" fontId="10" fillId="0" borderId="15" xfId="49" applyFont="1" applyBorder="1" applyAlignment="1">
      <alignment horizontal="left" vertical="center"/>
    </xf>
    <xf numFmtId="0" fontId="21" fillId="0" borderId="16" xfId="49" applyFont="1" applyBorder="1" applyAlignment="1">
      <alignment horizontal="center" vertical="center"/>
    </xf>
    <xf numFmtId="0" fontId="10" fillId="0" borderId="9" xfId="49" applyFont="1" applyBorder="1" applyAlignment="1">
      <alignment horizontal="center" vertical="center"/>
    </xf>
    <xf numFmtId="0" fontId="10" fillId="0" borderId="9" xfId="49" applyFont="1" applyBorder="1">
      <alignment vertical="center"/>
    </xf>
    <xf numFmtId="0" fontId="21" fillId="0" borderId="17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10" fillId="0" borderId="19" xfId="49" applyFont="1" applyBorder="1">
      <alignment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0" fillId="0" borderId="17" xfId="49" applyFont="1" applyBorder="1">
      <alignment vertical="center"/>
    </xf>
    <xf numFmtId="58" fontId="14" fillId="0" borderId="17" xfId="49" applyNumberFormat="1" applyFont="1" applyBorder="1" applyAlignment="1">
      <alignment horizontal="center" vertical="center"/>
    </xf>
    <xf numFmtId="0" fontId="14" fillId="0" borderId="17" xfId="49" applyFont="1" applyBorder="1" applyAlignment="1">
      <alignment horizontal="center" vertical="center"/>
    </xf>
    <xf numFmtId="0" fontId="10" fillId="0" borderId="17" xfId="49" applyFont="1" applyBorder="1" applyAlignment="1">
      <alignment horizontal="center" vertical="center"/>
    </xf>
    <xf numFmtId="0" fontId="10" fillId="0" borderId="19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10" fillId="0" borderId="17" xfId="49" applyFont="1" applyBorder="1" applyAlignment="1">
      <alignment horizontal="left" vertical="center"/>
    </xf>
    <xf numFmtId="0" fontId="10" fillId="0" borderId="22" xfId="49" applyFont="1" applyBorder="1">
      <alignment vertical="center"/>
    </xf>
    <xf numFmtId="0" fontId="21" fillId="0" borderId="23" xfId="49" applyFont="1" applyBorder="1" applyAlignment="1">
      <alignment horizontal="center" vertical="center"/>
    </xf>
    <xf numFmtId="0" fontId="10" fillId="0" borderId="23" xfId="49" applyFont="1" applyBorder="1">
      <alignment vertical="center"/>
    </xf>
    <xf numFmtId="0" fontId="14" fillId="0" borderId="23" xfId="49" applyFont="1" applyBorder="1">
      <alignment vertical="center"/>
    </xf>
    <xf numFmtId="0" fontId="14" fillId="0" borderId="23" xfId="49" applyFont="1" applyBorder="1" applyAlignment="1">
      <alignment horizontal="left" vertical="center"/>
    </xf>
    <xf numFmtId="0" fontId="10" fillId="0" borderId="23" xfId="49" applyFont="1" applyBorder="1" applyAlignment="1">
      <alignment horizontal="left" vertical="center"/>
    </xf>
    <xf numFmtId="0" fontId="10" fillId="0" borderId="0" xfId="49" applyFont="1">
      <alignment vertical="center"/>
    </xf>
    <xf numFmtId="0" fontId="14" fillId="0" borderId="0" xfId="49" applyFont="1">
      <alignment vertical="center"/>
    </xf>
    <xf numFmtId="0" fontId="14" fillId="0" borderId="0" xfId="49" applyFont="1" applyAlignment="1">
      <alignment horizontal="left" vertical="center"/>
    </xf>
    <xf numFmtId="0" fontId="10" fillId="0" borderId="15" xfId="49" applyFont="1" applyBorder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17" xfId="49" applyFont="1" applyBorder="1" applyAlignment="1">
      <alignment horizontal="left" vertical="center"/>
    </xf>
    <xf numFmtId="0" fontId="14" fillId="0" borderId="17" xfId="49" applyFont="1" applyBorder="1">
      <alignment vertical="center"/>
    </xf>
    <xf numFmtId="0" fontId="14" fillId="0" borderId="20" xfId="49" applyFont="1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0" fontId="10" fillId="0" borderId="9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 wrapText="1"/>
    </xf>
    <xf numFmtId="0" fontId="14" fillId="0" borderId="17" xfId="49" applyFont="1" applyBorder="1" applyAlignment="1">
      <alignment horizontal="left" vertical="center" wrapText="1"/>
    </xf>
    <xf numFmtId="0" fontId="10" fillId="0" borderId="22" xfId="49" applyFont="1" applyBorder="1" applyAlignment="1">
      <alignment horizontal="left" vertical="center"/>
    </xf>
    <xf numFmtId="0" fontId="22" fillId="0" borderId="23" xfId="49" applyBorder="1" applyAlignment="1">
      <alignment horizontal="center" vertical="center"/>
    </xf>
    <xf numFmtId="0" fontId="10" fillId="0" borderId="28" xfId="49" applyFont="1" applyBorder="1" applyAlignment="1">
      <alignment horizontal="center" vertical="center"/>
    </xf>
    <xf numFmtId="0" fontId="10" fillId="0" borderId="29" xfId="49" applyFont="1" applyBorder="1" applyAlignment="1">
      <alignment horizontal="left" vertical="center"/>
    </xf>
    <xf numFmtId="0" fontId="10" fillId="0" borderId="25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26" xfId="49" applyFont="1" applyBorder="1" applyAlignment="1">
      <alignment horizontal="left" vertical="center"/>
    </xf>
    <xf numFmtId="0" fontId="22" fillId="0" borderId="27" xfId="49" applyBorder="1" applyAlignment="1">
      <alignment horizontal="left" vertical="center"/>
    </xf>
    <xf numFmtId="0" fontId="22" fillId="0" borderId="26" xfId="49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7" fillId="0" borderId="15" xfId="49" applyFont="1" applyBorder="1" applyAlignment="1">
      <alignment horizontal="left" vertical="center"/>
    </xf>
    <xf numFmtId="0" fontId="17" fillId="0" borderId="9" xfId="49" applyFont="1" applyBorder="1" applyAlignment="1">
      <alignment horizontal="left" vertical="center"/>
    </xf>
    <xf numFmtId="0" fontId="10" fillId="0" borderId="20" xfId="49" applyFont="1" applyBorder="1" applyAlignment="1">
      <alignment horizontal="left" vertical="center"/>
    </xf>
    <xf numFmtId="0" fontId="10" fillId="0" borderId="32" xfId="49" applyFont="1" applyBorder="1" applyAlignment="1">
      <alignment horizontal="left" vertical="center"/>
    </xf>
    <xf numFmtId="0" fontId="10" fillId="0" borderId="23" xfId="49" applyFont="1" applyBorder="1" applyAlignment="1">
      <alignment horizontal="center" vertical="center"/>
    </xf>
    <xf numFmtId="58" fontId="10" fillId="0" borderId="23" xfId="49" applyNumberFormat="1" applyFont="1" applyBorder="1">
      <alignment vertical="center"/>
    </xf>
    <xf numFmtId="0" fontId="14" fillId="0" borderId="9" xfId="49" applyFont="1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10" fillId="0" borderId="18" xfId="49" applyFont="1" applyBorder="1" applyAlignment="1">
      <alignment horizontal="center" vertical="center"/>
    </xf>
    <xf numFmtId="0" fontId="14" fillId="0" borderId="18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4" fillId="0" borderId="35" xfId="49" applyFont="1" applyBorder="1" applyAlignment="1">
      <alignment horizontal="center" vertical="center"/>
    </xf>
    <xf numFmtId="0" fontId="14" fillId="0" borderId="21" xfId="49" applyFont="1" applyBorder="1" applyAlignment="1">
      <alignment horizontal="center" vertical="center"/>
    </xf>
    <xf numFmtId="0" fontId="17" fillId="0" borderId="21" xfId="49" applyFont="1" applyBorder="1" applyAlignment="1">
      <alignment horizontal="left" vertical="center"/>
    </xf>
    <xf numFmtId="0" fontId="10" fillId="0" borderId="33" xfId="49" applyFont="1" applyBorder="1" applyAlignment="1">
      <alignment horizontal="left" vertical="center"/>
    </xf>
    <xf numFmtId="0" fontId="10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 wrapText="1"/>
    </xf>
    <xf numFmtId="0" fontId="22" fillId="0" borderId="34" xfId="49" applyBorder="1" applyAlignment="1">
      <alignment horizontal="center" vertical="center"/>
    </xf>
    <xf numFmtId="0" fontId="10" fillId="0" borderId="35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22" fillId="0" borderId="21" xfId="49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0" fillId="0" borderId="34" xfId="49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6" fillId="0" borderId="39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39" xfId="0" applyBorder="1"/>
    <xf numFmtId="0" fontId="0" fillId="5" borderId="2" xfId="0" applyFill="1" applyBorder="1"/>
    <xf numFmtId="0" fontId="0" fillId="0" borderId="40" xfId="0" applyBorder="1"/>
    <xf numFmtId="0" fontId="0" fillId="0" borderId="41" xfId="0" applyBorder="1"/>
    <xf numFmtId="0" fontId="0" fillId="5" borderId="41" xfId="0" applyFill="1" applyBorder="1"/>
    <xf numFmtId="0" fontId="0" fillId="6" borderId="0" xfId="0" applyFill="1"/>
    <xf numFmtId="0" fontId="25" fillId="0" borderId="4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/>
    <xf numFmtId="0" fontId="0" fillId="0" borderId="44" xfId="0" applyBorder="1"/>
    <xf numFmtId="0" fontId="0" fillId="0" borderId="45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22</xdr:row>
          <xdr:rowOff>165100</xdr:rowOff>
        </xdr:from>
        <xdr:to>
          <xdr:col>4</xdr:col>
          <xdr:colOff>44450</xdr:colOff>
          <xdr:row>24</xdr:row>
          <xdr:rowOff>37465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6575"/>
              <a:ext cx="46355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279400</xdr:colOff>
          <xdr:row>21</xdr:row>
          <xdr:rowOff>158750</xdr:rowOff>
        </xdr:from>
        <xdr:to>
          <xdr:col>3</xdr:col>
          <xdr:colOff>603250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54200" y="415925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182" t="s">
        <v>0</v>
      </c>
      <c r="C2" s="183"/>
      <c r="D2" s="183"/>
      <c r="E2" s="183"/>
      <c r="F2" s="183"/>
      <c r="G2" s="183"/>
      <c r="H2" s="183"/>
      <c r="I2" s="197"/>
    </row>
    <row r="3" ht="28" customHeight="1" spans="2:9">
      <c r="B3" s="184"/>
      <c r="C3" s="185"/>
      <c r="D3" s="186" t="s">
        <v>1</v>
      </c>
      <c r="E3" s="187"/>
      <c r="F3" s="188" t="s">
        <v>2</v>
      </c>
      <c r="G3" s="189"/>
      <c r="H3" s="186" t="s">
        <v>3</v>
      </c>
      <c r="I3" s="198"/>
    </row>
    <row r="4" ht="28" customHeight="1" spans="2:9">
      <c r="B4" s="184" t="s">
        <v>4</v>
      </c>
      <c r="C4" s="185" t="s">
        <v>5</v>
      </c>
      <c r="D4" s="185" t="s">
        <v>6</v>
      </c>
      <c r="E4" s="185" t="s">
        <v>7</v>
      </c>
      <c r="F4" s="190" t="s">
        <v>6</v>
      </c>
      <c r="G4" s="190" t="s">
        <v>7</v>
      </c>
      <c r="H4" s="185" t="s">
        <v>6</v>
      </c>
      <c r="I4" s="199" t="s">
        <v>7</v>
      </c>
    </row>
    <row r="5" ht="28" customHeight="1" spans="2:9">
      <c r="B5" s="191" t="s">
        <v>8</v>
      </c>
      <c r="C5" s="10">
        <v>13</v>
      </c>
      <c r="D5" s="10">
        <v>0</v>
      </c>
      <c r="E5" s="10">
        <v>1</v>
      </c>
      <c r="F5" s="192">
        <v>0</v>
      </c>
      <c r="G5" s="192">
        <v>1</v>
      </c>
      <c r="H5" s="10">
        <v>1</v>
      </c>
      <c r="I5" s="200">
        <v>2</v>
      </c>
    </row>
    <row r="6" ht="28" customHeight="1" spans="2:9">
      <c r="B6" s="191" t="s">
        <v>9</v>
      </c>
      <c r="C6" s="10">
        <v>20</v>
      </c>
      <c r="D6" s="10">
        <v>0</v>
      </c>
      <c r="E6" s="10">
        <v>1</v>
      </c>
      <c r="F6" s="192">
        <v>1</v>
      </c>
      <c r="G6" s="192">
        <v>2</v>
      </c>
      <c r="H6" s="10">
        <v>2</v>
      </c>
      <c r="I6" s="200">
        <v>3</v>
      </c>
    </row>
    <row r="7" ht="28" customHeight="1" spans="2:9">
      <c r="B7" s="191" t="s">
        <v>10</v>
      </c>
      <c r="C7" s="10">
        <v>32</v>
      </c>
      <c r="D7" s="10">
        <v>0</v>
      </c>
      <c r="E7" s="10">
        <v>1</v>
      </c>
      <c r="F7" s="192">
        <v>2</v>
      </c>
      <c r="G7" s="192">
        <v>3</v>
      </c>
      <c r="H7" s="10">
        <v>3</v>
      </c>
      <c r="I7" s="200">
        <v>4</v>
      </c>
    </row>
    <row r="8" ht="28" customHeight="1" spans="2:9">
      <c r="B8" s="191" t="s">
        <v>11</v>
      </c>
      <c r="C8" s="10">
        <v>50</v>
      </c>
      <c r="D8" s="10">
        <v>1</v>
      </c>
      <c r="E8" s="10">
        <v>2</v>
      </c>
      <c r="F8" s="192">
        <v>3</v>
      </c>
      <c r="G8" s="192">
        <v>4</v>
      </c>
      <c r="H8" s="10">
        <v>5</v>
      </c>
      <c r="I8" s="200">
        <v>6</v>
      </c>
    </row>
    <row r="9" ht="28" customHeight="1" spans="2:9">
      <c r="B9" s="191" t="s">
        <v>12</v>
      </c>
      <c r="C9" s="10">
        <v>80</v>
      </c>
      <c r="D9" s="10">
        <v>2</v>
      </c>
      <c r="E9" s="10">
        <v>3</v>
      </c>
      <c r="F9" s="192">
        <v>5</v>
      </c>
      <c r="G9" s="192">
        <v>6</v>
      </c>
      <c r="H9" s="10">
        <v>7</v>
      </c>
      <c r="I9" s="200">
        <v>8</v>
      </c>
    </row>
    <row r="10" ht="28" customHeight="1" spans="2:9">
      <c r="B10" s="191" t="s">
        <v>13</v>
      </c>
      <c r="C10" s="10">
        <v>125</v>
      </c>
      <c r="D10" s="10">
        <v>3</v>
      </c>
      <c r="E10" s="10">
        <v>4</v>
      </c>
      <c r="F10" s="192">
        <v>7</v>
      </c>
      <c r="G10" s="192">
        <v>8</v>
      </c>
      <c r="H10" s="10">
        <v>10</v>
      </c>
      <c r="I10" s="200">
        <v>11</v>
      </c>
    </row>
    <row r="11" ht="28" customHeight="1" spans="2:9">
      <c r="B11" s="191" t="s">
        <v>14</v>
      </c>
      <c r="C11" s="10">
        <v>200</v>
      </c>
      <c r="D11" s="10">
        <v>5</v>
      </c>
      <c r="E11" s="10">
        <v>6</v>
      </c>
      <c r="F11" s="192">
        <v>10</v>
      </c>
      <c r="G11" s="192">
        <v>11</v>
      </c>
      <c r="H11" s="10">
        <v>14</v>
      </c>
      <c r="I11" s="200">
        <v>15</v>
      </c>
    </row>
    <row r="12" ht="28" customHeight="1" spans="2:9">
      <c r="B12" s="193" t="s">
        <v>15</v>
      </c>
      <c r="C12" s="194">
        <v>315</v>
      </c>
      <c r="D12" s="194">
        <v>7</v>
      </c>
      <c r="E12" s="194">
        <v>8</v>
      </c>
      <c r="F12" s="195">
        <v>14</v>
      </c>
      <c r="G12" s="195">
        <v>15</v>
      </c>
      <c r="H12" s="194">
        <v>21</v>
      </c>
      <c r="I12" s="201">
        <v>22</v>
      </c>
    </row>
    <row r="14" spans="2:4">
      <c r="B14" s="196" t="s">
        <v>16</v>
      </c>
      <c r="C14" s="196"/>
      <c r="D14" s="19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27" workbookViewId="0">
      <selection activeCell="M42" sqref="M42"/>
    </sheetView>
  </sheetViews>
  <sheetFormatPr defaultColWidth="10.0833333333333" defaultRowHeight="14.25"/>
  <cols>
    <col min="1" max="1" width="9.58333333333333" style="106" customWidth="1"/>
    <col min="2" max="2" width="11.0833333333333" style="106" customWidth="1"/>
    <col min="3" max="3" width="9.08333333333333" style="106" customWidth="1"/>
    <col min="4" max="4" width="9.5" style="106" customWidth="1"/>
    <col min="5" max="5" width="11.3333333333333" style="106" customWidth="1"/>
    <col min="6" max="6" width="10.3333333333333" style="106" customWidth="1"/>
    <col min="7" max="7" width="9.5" style="106" customWidth="1"/>
    <col min="8" max="8" width="9.08333333333333" style="106" customWidth="1"/>
    <col min="9" max="9" width="8.08333333333333" style="106" customWidth="1"/>
    <col min="10" max="10" width="10.5" style="106" customWidth="1"/>
    <col min="11" max="11" width="12.0833333333333" style="106" customWidth="1"/>
    <col min="12" max="16384" width="10.0833333333333" style="106"/>
  </cols>
  <sheetData>
    <row r="1" ht="26.25" spans="1:11">
      <c r="A1" s="107" t="s">
        <v>17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18</v>
      </c>
      <c r="B2" s="109" t="s">
        <v>19</v>
      </c>
      <c r="C2" s="109"/>
      <c r="D2" s="110" t="s">
        <v>20</v>
      </c>
      <c r="E2" s="61" t="s">
        <v>21</v>
      </c>
      <c r="F2" s="111" t="s">
        <v>22</v>
      </c>
      <c r="G2" s="112" t="s">
        <v>23</v>
      </c>
      <c r="H2" s="113"/>
      <c r="I2" s="142" t="s">
        <v>24</v>
      </c>
      <c r="J2" s="164" t="s">
        <v>25</v>
      </c>
      <c r="K2" s="165"/>
    </row>
    <row r="3" spans="1:11">
      <c r="A3" s="114" t="s">
        <v>26</v>
      </c>
      <c r="B3" s="115">
        <v>800</v>
      </c>
      <c r="C3" s="116"/>
      <c r="D3" s="117" t="s">
        <v>27</v>
      </c>
      <c r="E3" s="118">
        <v>45736</v>
      </c>
      <c r="F3" s="119"/>
      <c r="G3" s="119"/>
      <c r="H3" s="120" t="s">
        <v>28</v>
      </c>
      <c r="I3" s="120"/>
      <c r="J3" s="120"/>
      <c r="K3" s="166"/>
    </row>
    <row r="4" spans="1:11">
      <c r="A4" s="121" t="s">
        <v>29</v>
      </c>
      <c r="B4" s="122">
        <v>1</v>
      </c>
      <c r="C4" s="122">
        <v>6</v>
      </c>
      <c r="D4" s="123" t="s">
        <v>30</v>
      </c>
      <c r="E4" s="119"/>
      <c r="F4" s="119"/>
      <c r="G4" s="119"/>
      <c r="H4" s="123" t="s">
        <v>31</v>
      </c>
      <c r="I4" s="123"/>
      <c r="J4" s="136" t="s">
        <v>32</v>
      </c>
      <c r="K4" s="167" t="s">
        <v>33</v>
      </c>
    </row>
    <row r="5" spans="1:11">
      <c r="A5" s="121" t="s">
        <v>34</v>
      </c>
      <c r="B5" s="122">
        <v>1</v>
      </c>
      <c r="C5" s="122"/>
      <c r="D5" s="117" t="s">
        <v>35</v>
      </c>
      <c r="E5" s="117" t="s">
        <v>36</v>
      </c>
      <c r="F5" s="117" t="s">
        <v>37</v>
      </c>
      <c r="G5" s="117" t="s">
        <v>38</v>
      </c>
      <c r="H5" s="123" t="s">
        <v>39</v>
      </c>
      <c r="I5" s="123"/>
      <c r="J5" s="136" t="s">
        <v>32</v>
      </c>
      <c r="K5" s="167" t="s">
        <v>33</v>
      </c>
    </row>
    <row r="6" ht="15" spans="1:11">
      <c r="A6" s="124" t="s">
        <v>40</v>
      </c>
      <c r="B6" s="125">
        <v>80</v>
      </c>
      <c r="C6" s="125"/>
      <c r="D6" s="126" t="s">
        <v>41</v>
      </c>
      <c r="E6" s="127"/>
      <c r="F6" s="128">
        <v>800</v>
      </c>
      <c r="G6" s="126"/>
      <c r="H6" s="129" t="s">
        <v>42</v>
      </c>
      <c r="I6" s="129"/>
      <c r="J6" s="128" t="s">
        <v>32</v>
      </c>
      <c r="K6" s="168" t="s">
        <v>33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43</v>
      </c>
      <c r="B8" s="111" t="s">
        <v>44</v>
      </c>
      <c r="C8" s="111" t="s">
        <v>45</v>
      </c>
      <c r="D8" s="111" t="s">
        <v>46</v>
      </c>
      <c r="E8" s="111" t="s">
        <v>47</v>
      </c>
      <c r="F8" s="111" t="s">
        <v>48</v>
      </c>
      <c r="G8" s="134"/>
      <c r="H8" s="135"/>
      <c r="I8" s="135"/>
      <c r="J8" s="135"/>
      <c r="K8" s="169"/>
    </row>
    <row r="9" spans="1:11">
      <c r="A9" s="121" t="s">
        <v>49</v>
      </c>
      <c r="B9" s="123"/>
      <c r="C9" s="136" t="s">
        <v>32</v>
      </c>
      <c r="D9" s="136" t="s">
        <v>33</v>
      </c>
      <c r="E9" s="117" t="s">
        <v>50</v>
      </c>
      <c r="F9" s="137" t="s">
        <v>51</v>
      </c>
      <c r="G9" s="138"/>
      <c r="H9" s="139"/>
      <c r="I9" s="139"/>
      <c r="J9" s="139"/>
      <c r="K9" s="170"/>
    </row>
    <row r="10" spans="1:11">
      <c r="A10" s="121" t="s">
        <v>52</v>
      </c>
      <c r="B10" s="123"/>
      <c r="C10" s="136" t="s">
        <v>32</v>
      </c>
      <c r="D10" s="136" t="s">
        <v>33</v>
      </c>
      <c r="E10" s="117" t="s">
        <v>53</v>
      </c>
      <c r="F10" s="137" t="s">
        <v>54</v>
      </c>
      <c r="G10" s="138" t="s">
        <v>55</v>
      </c>
      <c r="H10" s="139"/>
      <c r="I10" s="139"/>
      <c r="J10" s="139"/>
      <c r="K10" s="170"/>
    </row>
    <row r="11" spans="1:11">
      <c r="A11" s="140" t="s">
        <v>56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71"/>
    </row>
    <row r="12" spans="1:11">
      <c r="A12" s="114" t="s">
        <v>57</v>
      </c>
      <c r="B12" s="136" t="s">
        <v>58</v>
      </c>
      <c r="C12" s="136" t="s">
        <v>59</v>
      </c>
      <c r="D12" s="137"/>
      <c r="E12" s="117" t="s">
        <v>60</v>
      </c>
      <c r="F12" s="136" t="s">
        <v>58</v>
      </c>
      <c r="G12" s="136" t="s">
        <v>59</v>
      </c>
      <c r="H12" s="136"/>
      <c r="I12" s="117" t="s">
        <v>61</v>
      </c>
      <c r="J12" s="136" t="s">
        <v>58</v>
      </c>
      <c r="K12" s="167" t="s">
        <v>59</v>
      </c>
    </row>
    <row r="13" spans="1:11">
      <c r="A13" s="114" t="s">
        <v>62</v>
      </c>
      <c r="B13" s="136" t="s">
        <v>58</v>
      </c>
      <c r="C13" s="136" t="s">
        <v>59</v>
      </c>
      <c r="D13" s="137"/>
      <c r="E13" s="117" t="s">
        <v>63</v>
      </c>
      <c r="F13" s="136" t="s">
        <v>58</v>
      </c>
      <c r="G13" s="136" t="s">
        <v>59</v>
      </c>
      <c r="H13" s="136"/>
      <c r="I13" s="117" t="s">
        <v>64</v>
      </c>
      <c r="J13" s="136" t="s">
        <v>58</v>
      </c>
      <c r="K13" s="167" t="s">
        <v>59</v>
      </c>
    </row>
    <row r="14" ht="15" spans="1:11">
      <c r="A14" s="124" t="s">
        <v>65</v>
      </c>
      <c r="B14" s="128" t="s">
        <v>58</v>
      </c>
      <c r="C14" s="128" t="s">
        <v>59</v>
      </c>
      <c r="D14" s="127"/>
      <c r="E14" s="126" t="s">
        <v>66</v>
      </c>
      <c r="F14" s="128" t="s">
        <v>58</v>
      </c>
      <c r="G14" s="128" t="s">
        <v>59</v>
      </c>
      <c r="H14" s="128"/>
      <c r="I14" s="126" t="s">
        <v>67</v>
      </c>
      <c r="J14" s="128" t="s">
        <v>58</v>
      </c>
      <c r="K14" s="168" t="s">
        <v>59</v>
      </c>
    </row>
    <row r="15" ht="15" spans="1:11">
      <c r="A15" s="130"/>
      <c r="B15" s="132"/>
      <c r="C15" s="132"/>
      <c r="D15" s="131"/>
      <c r="E15" s="130"/>
      <c r="F15" s="132"/>
      <c r="G15" s="132"/>
      <c r="H15" s="132"/>
      <c r="I15" s="130"/>
      <c r="J15" s="132"/>
      <c r="K15" s="132"/>
    </row>
    <row r="16" spans="1:11">
      <c r="A16" s="108" t="s">
        <v>68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2"/>
    </row>
    <row r="17" spans="1:11">
      <c r="A17" s="121" t="s">
        <v>69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73"/>
    </row>
    <row r="18" spans="1:11">
      <c r="A18" s="121" t="s">
        <v>70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73"/>
    </row>
    <row r="19" spans="1:11">
      <c r="A19" s="121" t="s">
        <v>71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73"/>
    </row>
    <row r="20" spans="1:11">
      <c r="A20" s="143"/>
      <c r="B20" s="136"/>
      <c r="C20" s="136"/>
      <c r="D20" s="136"/>
      <c r="E20" s="136"/>
      <c r="F20" s="136"/>
      <c r="G20" s="136"/>
      <c r="H20" s="136"/>
      <c r="I20" s="136"/>
      <c r="J20" s="136"/>
      <c r="K20" s="167"/>
    </row>
    <row r="21" spans="1:11">
      <c r="A21" s="143"/>
      <c r="B21" s="136"/>
      <c r="C21" s="136"/>
      <c r="D21" s="136"/>
      <c r="E21" s="136"/>
      <c r="F21" s="136"/>
      <c r="G21" s="136"/>
      <c r="H21" s="136"/>
      <c r="I21" s="136"/>
      <c r="J21" s="136"/>
      <c r="K21" s="167"/>
    </row>
    <row r="22" spans="1:11">
      <c r="A22" s="143"/>
      <c r="B22" s="136"/>
      <c r="C22" s="136"/>
      <c r="D22" s="136"/>
      <c r="E22" s="136"/>
      <c r="F22" s="136"/>
      <c r="G22" s="136"/>
      <c r="H22" s="136"/>
      <c r="I22" s="136"/>
      <c r="J22" s="136"/>
      <c r="K22" s="167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4"/>
    </row>
    <row r="24" spans="1:11">
      <c r="A24" s="121" t="s">
        <v>72</v>
      </c>
      <c r="B24" s="123"/>
      <c r="C24" s="136" t="s">
        <v>32</v>
      </c>
      <c r="D24" s="136" t="s">
        <v>33</v>
      </c>
      <c r="E24" s="120"/>
      <c r="F24" s="120"/>
      <c r="G24" s="120"/>
      <c r="H24" s="120"/>
      <c r="I24" s="120"/>
      <c r="J24" s="120"/>
      <c r="K24" s="166"/>
    </row>
    <row r="25" ht="15" spans="1:11">
      <c r="A25" s="146" t="s">
        <v>73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5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74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6"/>
    </row>
    <row r="28" spans="1:11">
      <c r="A28" s="151" t="s">
        <v>75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7"/>
    </row>
    <row r="29" spans="1:11">
      <c r="A29" s="151" t="s">
        <v>76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7"/>
    </row>
    <row r="30" ht="14" customHeight="1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7"/>
    </row>
    <row r="31" ht="14" customHeigh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7"/>
    </row>
    <row r="32" ht="14" customHeigh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7"/>
    </row>
    <row r="33" ht="14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78"/>
    </row>
    <row r="34" ht="14" customHeight="1" spans="1:11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77"/>
    </row>
    <row r="35" ht="14" customHeight="1" spans="1:11">
      <c r="A35" s="155"/>
      <c r="B35" s="152"/>
      <c r="C35" s="152"/>
      <c r="D35" s="152"/>
      <c r="E35" s="152"/>
      <c r="F35" s="152"/>
      <c r="G35" s="152"/>
      <c r="H35" s="152"/>
      <c r="I35" s="152"/>
      <c r="J35" s="152"/>
      <c r="K35" s="177"/>
    </row>
    <row r="36" ht="14" customHeight="1" spans="1:11">
      <c r="A36" s="156"/>
      <c r="B36" s="157"/>
      <c r="C36" s="157"/>
      <c r="D36" s="157"/>
      <c r="E36" s="157"/>
      <c r="F36" s="157"/>
      <c r="G36" s="157"/>
      <c r="H36" s="157"/>
      <c r="I36" s="157"/>
      <c r="J36" s="157"/>
      <c r="K36" s="179"/>
    </row>
    <row r="37" ht="18.75" customHeight="1" spans="1:11">
      <c r="A37" s="158" t="s">
        <v>77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80"/>
    </row>
    <row r="38" ht="18.75" customHeight="1" spans="1:11">
      <c r="A38" s="121" t="s">
        <v>78</v>
      </c>
      <c r="B38" s="123"/>
      <c r="C38" s="123"/>
      <c r="D38" s="120" t="s">
        <v>79</v>
      </c>
      <c r="E38" s="120"/>
      <c r="F38" s="160" t="s">
        <v>80</v>
      </c>
      <c r="G38" s="161"/>
      <c r="H38" s="123" t="s">
        <v>81</v>
      </c>
      <c r="I38" s="123"/>
      <c r="J38" s="123" t="s">
        <v>82</v>
      </c>
      <c r="K38" s="173"/>
    </row>
    <row r="39" ht="18.75" customHeight="1" spans="1:11">
      <c r="A39" s="121" t="s">
        <v>83</v>
      </c>
      <c r="B39" s="123" t="s">
        <v>84</v>
      </c>
      <c r="C39" s="123"/>
      <c r="D39" s="123"/>
      <c r="E39" s="123"/>
      <c r="F39" s="123"/>
      <c r="G39" s="123"/>
      <c r="H39" s="123"/>
      <c r="I39" s="123"/>
      <c r="J39" s="123"/>
      <c r="K39" s="173"/>
    </row>
    <row r="40" ht="31" customHeight="1" spans="1:11">
      <c r="A40" s="121" t="s">
        <v>85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73"/>
    </row>
    <row r="41" ht="18.75" customHeight="1" spans="1:11">
      <c r="A41" s="121"/>
      <c r="B41" s="123"/>
      <c r="C41" s="123"/>
      <c r="D41" s="123"/>
      <c r="E41" s="123"/>
      <c r="F41" s="123"/>
      <c r="G41" s="123"/>
      <c r="H41" s="123"/>
      <c r="I41" s="123"/>
      <c r="J41" s="123"/>
      <c r="K41" s="173"/>
    </row>
    <row r="42" ht="32.15" customHeight="1" spans="1:11">
      <c r="A42" s="124" t="s">
        <v>86</v>
      </c>
      <c r="B42" s="162" t="s">
        <v>87</v>
      </c>
      <c r="C42" s="162"/>
      <c r="D42" s="126" t="s">
        <v>88</v>
      </c>
      <c r="E42" s="126" t="s">
        <v>89</v>
      </c>
      <c r="F42" s="126" t="s">
        <v>90</v>
      </c>
      <c r="G42" s="163">
        <v>45732</v>
      </c>
      <c r="H42" s="162" t="s">
        <v>91</v>
      </c>
      <c r="I42" s="162"/>
      <c r="J42" s="162" t="s">
        <v>92</v>
      </c>
      <c r="K42" s="18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304800</xdr:colOff>
                    <xdr:row>22</xdr:row>
                    <xdr:rowOff>165100</xdr:rowOff>
                  </from>
                  <to>
                    <xdr:col>4</xdr:col>
                    <xdr:colOff>44450</xdr:colOff>
                    <xdr:row>24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6">
              <controlPr defaultSize="0">
                <anchor moveWithCells="1">
                  <from>
                    <xdr:col>2</xdr:col>
                    <xdr:colOff>279400</xdr:colOff>
                    <xdr:row>21</xdr:row>
                    <xdr:rowOff>158750</xdr:rowOff>
                  </from>
                  <to>
                    <xdr:col>3</xdr:col>
                    <xdr:colOff>603250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90" zoomScaleNormal="90" workbookViewId="0">
      <selection activeCell="J11" sqref="J11"/>
    </sheetView>
  </sheetViews>
  <sheetFormatPr defaultColWidth="9" defaultRowHeight="26.15" customHeight="1"/>
  <cols>
    <col min="1" max="1" width="17.0833333333333" style="66" customWidth="1"/>
    <col min="2" max="7" width="9.33333333333333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5833333333333" style="66" customWidth="1"/>
    <col min="13" max="13" width="14.0833333333333" style="66" customWidth="1"/>
    <col min="14" max="14" width="16.3333333333333" style="66" customWidth="1"/>
    <col min="15" max="16384" width="9" style="66"/>
  </cols>
  <sheetData>
    <row r="1" ht="30" customHeight="1" spans="1:14">
      <c r="A1" s="67" t="s">
        <v>93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ht="29.15" customHeight="1" spans="1:14">
      <c r="A2" s="69" t="s">
        <v>20</v>
      </c>
      <c r="B2" s="70" t="s">
        <v>21</v>
      </c>
      <c r="C2" s="70"/>
      <c r="D2" s="71" t="s">
        <v>94</v>
      </c>
      <c r="E2" s="72" t="s">
        <v>23</v>
      </c>
      <c r="F2" s="72"/>
      <c r="G2" s="72"/>
      <c r="H2" s="73"/>
      <c r="I2" s="95" t="s">
        <v>24</v>
      </c>
      <c r="J2" s="96" t="s">
        <v>25</v>
      </c>
      <c r="K2" s="96"/>
      <c r="L2" s="96"/>
      <c r="M2" s="96"/>
      <c r="N2" s="97"/>
    </row>
    <row r="3" ht="29.15" customHeight="1" spans="1:14">
      <c r="A3" s="74" t="s">
        <v>95</v>
      </c>
      <c r="B3" s="74" t="s">
        <v>96</v>
      </c>
      <c r="C3" s="74"/>
      <c r="D3" s="74"/>
      <c r="E3" s="74"/>
      <c r="F3" s="74"/>
      <c r="G3" s="74"/>
      <c r="H3" s="75"/>
      <c r="I3" s="74" t="s">
        <v>97</v>
      </c>
      <c r="J3" s="74"/>
      <c r="K3" s="74"/>
      <c r="L3" s="74"/>
      <c r="M3" s="74"/>
      <c r="N3" s="98"/>
    </row>
    <row r="4" ht="29.15" customHeight="1" spans="1:14">
      <c r="A4" s="74"/>
      <c r="B4" s="76" t="s">
        <v>98</v>
      </c>
      <c r="C4" s="76" t="s">
        <v>99</v>
      </c>
      <c r="D4" s="77" t="s">
        <v>100</v>
      </c>
      <c r="E4" s="76" t="s">
        <v>101</v>
      </c>
      <c r="F4" s="76" t="s">
        <v>102</v>
      </c>
      <c r="G4" s="76" t="s">
        <v>103</v>
      </c>
      <c r="H4" s="75"/>
      <c r="I4" s="76" t="s">
        <v>98</v>
      </c>
      <c r="J4" s="76" t="s">
        <v>99</v>
      </c>
      <c r="K4" s="99" t="s">
        <v>100</v>
      </c>
      <c r="L4" s="76" t="s">
        <v>101</v>
      </c>
      <c r="M4" s="76" t="s">
        <v>102</v>
      </c>
      <c r="N4" s="76" t="s">
        <v>103</v>
      </c>
    </row>
    <row r="5" ht="29.15" customHeight="1" spans="1:14">
      <c r="A5" s="74"/>
      <c r="B5" s="76" t="s">
        <v>104</v>
      </c>
      <c r="C5" s="76" t="s">
        <v>105</v>
      </c>
      <c r="D5" s="77" t="s">
        <v>106</v>
      </c>
      <c r="E5" s="76" t="s">
        <v>107</v>
      </c>
      <c r="F5" s="76" t="s">
        <v>108</v>
      </c>
      <c r="G5" s="76" t="s">
        <v>109</v>
      </c>
      <c r="H5" s="75"/>
      <c r="I5" s="100" t="s">
        <v>110</v>
      </c>
      <c r="J5" s="100" t="s">
        <v>110</v>
      </c>
      <c r="K5" s="100" t="s">
        <v>110</v>
      </c>
      <c r="L5" s="100" t="s">
        <v>110</v>
      </c>
      <c r="M5" s="100" t="s">
        <v>110</v>
      </c>
      <c r="N5" s="100" t="s">
        <v>110</v>
      </c>
    </row>
    <row r="6" ht="29.15" customHeight="1" spans="1:14">
      <c r="A6" s="78" t="s">
        <v>111</v>
      </c>
      <c r="B6" s="79">
        <f>C6-1</f>
        <v>67</v>
      </c>
      <c r="C6" s="79">
        <f>D6-2</f>
        <v>68</v>
      </c>
      <c r="D6" s="77">
        <v>70</v>
      </c>
      <c r="E6" s="79">
        <f>D6+2</f>
        <v>72</v>
      </c>
      <c r="F6" s="79">
        <f>E6+2</f>
        <v>74</v>
      </c>
      <c r="G6" s="79">
        <f>F6+1</f>
        <v>75</v>
      </c>
      <c r="H6" s="75"/>
      <c r="I6" s="101" t="s">
        <v>112</v>
      </c>
      <c r="J6" s="101" t="s">
        <v>113</v>
      </c>
      <c r="K6" s="101" t="s">
        <v>114</v>
      </c>
      <c r="L6" s="101" t="s">
        <v>114</v>
      </c>
      <c r="M6" s="101" t="s">
        <v>113</v>
      </c>
      <c r="N6" s="101" t="s">
        <v>115</v>
      </c>
    </row>
    <row r="7" ht="29.15" customHeight="1" spans="1:14">
      <c r="A7" s="80" t="s">
        <v>116</v>
      </c>
      <c r="B7" s="79">
        <f>C7-4</f>
        <v>100</v>
      </c>
      <c r="C7" s="79">
        <f>D7-4</f>
        <v>104</v>
      </c>
      <c r="D7" s="81">
        <v>108</v>
      </c>
      <c r="E7" s="79">
        <f>D7+4</f>
        <v>112</v>
      </c>
      <c r="F7" s="79">
        <f>E7+4</f>
        <v>116</v>
      </c>
      <c r="G7" s="79">
        <f>F7+6</f>
        <v>122</v>
      </c>
      <c r="H7" s="75"/>
      <c r="I7" s="101" t="s">
        <v>115</v>
      </c>
      <c r="J7" s="101" t="s">
        <v>114</v>
      </c>
      <c r="K7" s="101" t="s">
        <v>117</v>
      </c>
      <c r="L7" s="101" t="s">
        <v>115</v>
      </c>
      <c r="M7" s="101" t="s">
        <v>118</v>
      </c>
      <c r="N7" s="101" t="s">
        <v>115</v>
      </c>
    </row>
    <row r="8" ht="29.15" customHeight="1" spans="1:14">
      <c r="A8" s="80" t="s">
        <v>119</v>
      </c>
      <c r="B8" s="76">
        <f>C8-4</f>
        <v>98</v>
      </c>
      <c r="C8" s="76">
        <f>D8-4</f>
        <v>102</v>
      </c>
      <c r="D8" s="77" t="s">
        <v>120</v>
      </c>
      <c r="E8" s="76">
        <f>D8+4</f>
        <v>110</v>
      </c>
      <c r="F8" s="76">
        <f>E8+5</f>
        <v>115</v>
      </c>
      <c r="G8" s="76">
        <f>F8+6</f>
        <v>121</v>
      </c>
      <c r="H8" s="75"/>
      <c r="I8" s="101" t="s">
        <v>121</v>
      </c>
      <c r="J8" s="101" t="s">
        <v>115</v>
      </c>
      <c r="K8" s="101" t="s">
        <v>118</v>
      </c>
      <c r="L8" s="101" t="s">
        <v>114</v>
      </c>
      <c r="M8" s="101" t="s">
        <v>115</v>
      </c>
      <c r="N8" s="101" t="s">
        <v>118</v>
      </c>
    </row>
    <row r="9" ht="29.15" customHeight="1" spans="1:14">
      <c r="A9" s="80" t="s">
        <v>122</v>
      </c>
      <c r="B9" s="79">
        <f>C9-1.2</f>
        <v>43.6</v>
      </c>
      <c r="C9" s="79">
        <f>D9-1.2</f>
        <v>44.8</v>
      </c>
      <c r="D9" s="77">
        <v>46</v>
      </c>
      <c r="E9" s="79">
        <f>D9+1.2</f>
        <v>47.2</v>
      </c>
      <c r="F9" s="79">
        <f>E9+1.2</f>
        <v>48.4</v>
      </c>
      <c r="G9" s="79">
        <f>F9+1.4</f>
        <v>49.8</v>
      </c>
      <c r="H9" s="75"/>
      <c r="I9" s="101" t="s">
        <v>123</v>
      </c>
      <c r="J9" s="101" t="s">
        <v>123</v>
      </c>
      <c r="K9" s="101" t="s">
        <v>124</v>
      </c>
      <c r="L9" s="101" t="s">
        <v>125</v>
      </c>
      <c r="M9" s="101" t="s">
        <v>123</v>
      </c>
      <c r="N9" s="101" t="s">
        <v>126</v>
      </c>
    </row>
    <row r="10" ht="29.15" customHeight="1" spans="1:14">
      <c r="A10" s="80" t="s">
        <v>127</v>
      </c>
      <c r="B10" s="82">
        <f>C10-0.5</f>
        <v>19.5</v>
      </c>
      <c r="C10" s="82">
        <f>D10-0.5</f>
        <v>20</v>
      </c>
      <c r="D10" s="77">
        <v>20.5</v>
      </c>
      <c r="E10" s="82">
        <f t="shared" ref="E10:G10" si="0">D10+0.5</f>
        <v>21</v>
      </c>
      <c r="F10" s="82">
        <f t="shared" si="0"/>
        <v>21.5</v>
      </c>
      <c r="G10" s="82">
        <f t="shared" si="0"/>
        <v>22</v>
      </c>
      <c r="H10" s="75"/>
      <c r="I10" s="101" t="s">
        <v>123</v>
      </c>
      <c r="J10" s="101" t="s">
        <v>124</v>
      </c>
      <c r="K10" s="101" t="s">
        <v>125</v>
      </c>
      <c r="L10" s="101" t="s">
        <v>123</v>
      </c>
      <c r="M10" s="101" t="s">
        <v>126</v>
      </c>
      <c r="N10" s="101" t="s">
        <v>123</v>
      </c>
    </row>
    <row r="11" ht="29.15" customHeight="1" spans="1:14">
      <c r="A11" s="80" t="s">
        <v>128</v>
      </c>
      <c r="B11" s="82">
        <f>C11-0.7</f>
        <v>18.1</v>
      </c>
      <c r="C11" s="82">
        <f>D11-0.7</f>
        <v>18.8</v>
      </c>
      <c r="D11" s="77">
        <v>19.5</v>
      </c>
      <c r="E11" s="82">
        <f>D11+0.7</f>
        <v>20.2</v>
      </c>
      <c r="F11" s="82">
        <f>E11+0.7</f>
        <v>20.9</v>
      </c>
      <c r="G11" s="82">
        <f>F11+1</f>
        <v>21.9</v>
      </c>
      <c r="H11" s="75"/>
      <c r="I11" s="101" t="s">
        <v>126</v>
      </c>
      <c r="J11" s="101" t="s">
        <v>126</v>
      </c>
      <c r="K11" s="101" t="s">
        <v>124</v>
      </c>
      <c r="L11" s="101" t="s">
        <v>126</v>
      </c>
      <c r="M11" s="101" t="s">
        <v>126</v>
      </c>
      <c r="N11" s="101" t="s">
        <v>124</v>
      </c>
    </row>
    <row r="12" ht="29.15" customHeight="1" spans="1:14">
      <c r="A12" s="80" t="s">
        <v>129</v>
      </c>
      <c r="B12" s="82">
        <f>C12-0.7</f>
        <v>16.1</v>
      </c>
      <c r="C12" s="82">
        <f>D12-0.7</f>
        <v>16.8</v>
      </c>
      <c r="D12" s="77">
        <v>17.5</v>
      </c>
      <c r="E12" s="82">
        <f>D12+0.7</f>
        <v>18.2</v>
      </c>
      <c r="F12" s="82">
        <f>E12+0.7</f>
        <v>18.9</v>
      </c>
      <c r="G12" s="82">
        <f>F12+1</f>
        <v>19.9</v>
      </c>
      <c r="H12" s="75"/>
      <c r="I12" s="101" t="s">
        <v>123</v>
      </c>
      <c r="J12" s="101" t="s">
        <v>124</v>
      </c>
      <c r="K12" s="101" t="s">
        <v>125</v>
      </c>
      <c r="L12" s="101" t="s">
        <v>123</v>
      </c>
      <c r="M12" s="101" t="s">
        <v>124</v>
      </c>
      <c r="N12" s="101" t="s">
        <v>123</v>
      </c>
    </row>
    <row r="13" ht="29.15" customHeight="1" spans="1:14">
      <c r="A13" s="80" t="s">
        <v>130</v>
      </c>
      <c r="B13" s="79">
        <f>C13-1</f>
        <v>45</v>
      </c>
      <c r="C13" s="79">
        <f>D13-1</f>
        <v>46</v>
      </c>
      <c r="D13" s="77">
        <v>47</v>
      </c>
      <c r="E13" s="79">
        <f>D13+1</f>
        <v>48</v>
      </c>
      <c r="F13" s="79">
        <f>E13+1</f>
        <v>49</v>
      </c>
      <c r="G13" s="79">
        <f>F13+1.5</f>
        <v>50.5</v>
      </c>
      <c r="H13" s="75"/>
      <c r="I13" s="101" t="s">
        <v>131</v>
      </c>
      <c r="J13" s="101" t="s">
        <v>132</v>
      </c>
      <c r="K13" s="101" t="s">
        <v>133</v>
      </c>
      <c r="L13" s="101" t="s">
        <v>132</v>
      </c>
      <c r="M13" s="101" t="s">
        <v>133</v>
      </c>
      <c r="N13" s="101" t="s">
        <v>133</v>
      </c>
    </row>
    <row r="14" ht="29.15" customHeight="1" spans="1:14">
      <c r="A14" s="76" t="s">
        <v>134</v>
      </c>
      <c r="B14" s="79">
        <f t="shared" ref="B14:B16" si="1">C14</f>
        <v>14</v>
      </c>
      <c r="C14" s="79">
        <f>D14-0.5</f>
        <v>14</v>
      </c>
      <c r="D14" s="77">
        <v>14.5</v>
      </c>
      <c r="E14" s="79">
        <f t="shared" ref="E14:G14" si="2">D14+0.5</f>
        <v>15</v>
      </c>
      <c r="F14" s="79">
        <f t="shared" si="2"/>
        <v>15.5</v>
      </c>
      <c r="G14" s="79">
        <f t="shared" si="2"/>
        <v>16</v>
      </c>
      <c r="H14" s="75"/>
      <c r="I14" s="101" t="s">
        <v>123</v>
      </c>
      <c r="J14" s="101" t="s">
        <v>123</v>
      </c>
      <c r="K14" s="101" t="s">
        <v>123</v>
      </c>
      <c r="L14" s="101" t="s">
        <v>123</v>
      </c>
      <c r="M14" s="101" t="s">
        <v>123</v>
      </c>
      <c r="N14" s="101" t="s">
        <v>123</v>
      </c>
    </row>
    <row r="15" ht="29.15" customHeight="1" spans="1:14">
      <c r="A15" s="83" t="s">
        <v>135</v>
      </c>
      <c r="B15" s="84">
        <f t="shared" si="1"/>
        <v>2.8</v>
      </c>
      <c r="C15" s="84">
        <f>D15</f>
        <v>2.8</v>
      </c>
      <c r="D15" s="85">
        <v>2.8</v>
      </c>
      <c r="E15" s="84">
        <f>D15</f>
        <v>2.8</v>
      </c>
      <c r="F15" s="84">
        <f>D15</f>
        <v>2.8</v>
      </c>
      <c r="G15" s="84">
        <f>D15</f>
        <v>2.8</v>
      </c>
      <c r="H15" s="75"/>
      <c r="I15" s="101" t="s">
        <v>123</v>
      </c>
      <c r="J15" s="101" t="s">
        <v>123</v>
      </c>
      <c r="K15" s="101" t="s">
        <v>123</v>
      </c>
      <c r="L15" s="101" t="s">
        <v>123</v>
      </c>
      <c r="M15" s="101" t="s">
        <v>123</v>
      </c>
      <c r="N15" s="101" t="s">
        <v>123</v>
      </c>
    </row>
    <row r="16" ht="29.15" customHeight="1" spans="1:14">
      <c r="A16" s="76" t="s">
        <v>136</v>
      </c>
      <c r="B16" s="79">
        <f t="shared" si="1"/>
        <v>4.5</v>
      </c>
      <c r="C16" s="79">
        <f>D16</f>
        <v>4.5</v>
      </c>
      <c r="D16" s="77">
        <v>4.5</v>
      </c>
      <c r="E16" s="79">
        <f>D16</f>
        <v>4.5</v>
      </c>
      <c r="F16" s="79">
        <f>D16</f>
        <v>4.5</v>
      </c>
      <c r="G16" s="79">
        <f>D16</f>
        <v>4.5</v>
      </c>
      <c r="H16" s="75"/>
      <c r="I16" s="101" t="s">
        <v>123</v>
      </c>
      <c r="J16" s="101" t="s">
        <v>123</v>
      </c>
      <c r="K16" s="101" t="s">
        <v>123</v>
      </c>
      <c r="L16" s="101" t="s">
        <v>123</v>
      </c>
      <c r="M16" s="101" t="s">
        <v>123</v>
      </c>
      <c r="N16" s="101" t="s">
        <v>123</v>
      </c>
    </row>
    <row r="17" ht="29.15" customHeight="1" spans="1:14">
      <c r="A17" s="76"/>
      <c r="B17" s="86"/>
      <c r="C17" s="79"/>
      <c r="D17" s="77"/>
      <c r="E17" s="79"/>
      <c r="F17" s="79"/>
      <c r="G17" s="79"/>
      <c r="H17" s="75"/>
      <c r="I17" s="102"/>
      <c r="J17" s="101"/>
      <c r="K17" s="101"/>
      <c r="L17" s="101"/>
      <c r="M17" s="101"/>
      <c r="N17" s="101"/>
    </row>
    <row r="18" ht="29.15" customHeight="1" spans="1:14">
      <c r="A18" s="87"/>
      <c r="B18" s="88"/>
      <c r="C18" s="87"/>
      <c r="D18" s="87"/>
      <c r="E18" s="87"/>
      <c r="F18" s="87"/>
      <c r="G18" s="87"/>
      <c r="H18" s="75"/>
      <c r="I18" s="102"/>
      <c r="J18" s="103"/>
      <c r="K18" s="103"/>
      <c r="L18" s="103"/>
      <c r="M18" s="103"/>
      <c r="N18" s="103"/>
    </row>
    <row r="19" ht="29.15" customHeight="1" spans="1:14">
      <c r="A19" s="80"/>
      <c r="B19" s="88"/>
      <c r="C19" s="88"/>
      <c r="D19" s="89"/>
      <c r="E19" s="90"/>
      <c r="F19" s="90"/>
      <c r="G19" s="90"/>
      <c r="H19" s="75"/>
      <c r="I19" s="102"/>
      <c r="J19" s="103"/>
      <c r="K19" s="103"/>
      <c r="L19" s="103"/>
      <c r="M19" s="103"/>
      <c r="N19" s="103"/>
    </row>
    <row r="20" ht="29.15" customHeight="1" spans="1:14">
      <c r="A20" s="88"/>
      <c r="B20" s="88"/>
      <c r="C20" s="88"/>
      <c r="D20" s="89"/>
      <c r="E20" s="90"/>
      <c r="F20" s="90"/>
      <c r="G20" s="90"/>
      <c r="H20" s="75"/>
      <c r="I20" s="102"/>
      <c r="J20" s="103"/>
      <c r="K20" s="103"/>
      <c r="L20" s="103"/>
      <c r="M20" s="103"/>
      <c r="N20" s="103"/>
    </row>
    <row r="21" ht="29.15" customHeight="1" spans="1:14">
      <c r="A21" s="88"/>
      <c r="B21" s="88"/>
      <c r="C21" s="88"/>
      <c r="D21" s="89"/>
      <c r="E21" s="90"/>
      <c r="F21" s="90"/>
      <c r="G21" s="90"/>
      <c r="H21" s="75"/>
      <c r="I21" s="102"/>
      <c r="J21" s="103"/>
      <c r="K21" s="103"/>
      <c r="L21" s="103"/>
      <c r="M21" s="103"/>
      <c r="N21" s="103"/>
    </row>
    <row r="22" ht="29.15" customHeight="1" spans="1:14">
      <c r="A22" s="88"/>
      <c r="B22" s="88"/>
      <c r="C22" s="88"/>
      <c r="D22" s="89"/>
      <c r="E22" s="90"/>
      <c r="F22" s="90"/>
      <c r="G22" s="90"/>
      <c r="H22" s="75"/>
      <c r="I22" s="102"/>
      <c r="J22" s="103"/>
      <c r="K22" s="103"/>
      <c r="L22" s="103"/>
      <c r="M22" s="103"/>
      <c r="N22" s="103"/>
    </row>
    <row r="23" ht="29.15" customHeight="1" spans="1:14">
      <c r="A23" s="91"/>
      <c r="B23" s="87"/>
      <c r="C23" s="87"/>
      <c r="D23" s="87"/>
      <c r="E23" s="87"/>
      <c r="F23" s="87"/>
      <c r="G23" s="87"/>
      <c r="H23" s="92"/>
      <c r="I23" s="102"/>
      <c r="J23" s="104"/>
      <c r="K23" s="103"/>
      <c r="L23" s="104"/>
      <c r="M23" s="104"/>
      <c r="N23" s="104"/>
    </row>
    <row r="24" ht="15" spans="1:14">
      <c r="A24" s="93" t="s">
        <v>83</v>
      </c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ht="14.25" spans="1:14">
      <c r="A25" s="66" t="s">
        <v>137</v>
      </c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</row>
    <row r="26" ht="14.25" spans="1:14">
      <c r="A26" s="94" t="s">
        <v>138</v>
      </c>
      <c r="B26" s="94"/>
      <c r="C26" s="94"/>
      <c r="D26" s="94"/>
      <c r="E26" s="94"/>
      <c r="F26" s="94"/>
      <c r="G26" s="94"/>
      <c r="H26" s="94"/>
      <c r="I26" s="93" t="s">
        <v>139</v>
      </c>
      <c r="J26" s="105"/>
      <c r="K26" s="93" t="s">
        <v>140</v>
      </c>
      <c r="L26" s="93"/>
      <c r="M26" s="93" t="s">
        <v>141</v>
      </c>
      <c r="N26" s="66" t="s">
        <v>92</v>
      </c>
    </row>
    <row r="27" ht="19" customHeight="1" spans="1:1">
      <c r="A27" s="66" t="s">
        <v>142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C4" sqref="C4"/>
    </sheetView>
  </sheetViews>
  <sheetFormatPr defaultColWidth="9" defaultRowHeight="14.25"/>
  <cols>
    <col min="1" max="1" width="7" customWidth="1"/>
    <col min="2" max="2" width="15.5" customWidth="1"/>
    <col min="3" max="3" width="19.08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143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144</v>
      </c>
      <c r="B2" s="5" t="s">
        <v>145</v>
      </c>
      <c r="C2" s="5" t="s">
        <v>146</v>
      </c>
      <c r="D2" s="5" t="s">
        <v>147</v>
      </c>
      <c r="E2" s="5" t="s">
        <v>148</v>
      </c>
      <c r="F2" s="5" t="s">
        <v>149</v>
      </c>
      <c r="G2" s="5" t="s">
        <v>150</v>
      </c>
      <c r="H2" s="5" t="s">
        <v>151</v>
      </c>
      <c r="I2" s="4" t="s">
        <v>152</v>
      </c>
      <c r="J2" s="4" t="s">
        <v>153</v>
      </c>
      <c r="K2" s="4" t="s">
        <v>154</v>
      </c>
      <c r="L2" s="4" t="s">
        <v>155</v>
      </c>
      <c r="M2" s="4" t="s">
        <v>156</v>
      </c>
      <c r="N2" s="5" t="s">
        <v>157</v>
      </c>
      <c r="O2" s="5" t="s">
        <v>158</v>
      </c>
    </row>
    <row r="3" s="1" customFormat="1" ht="17.25" spans="1:15">
      <c r="A3" s="4"/>
      <c r="B3" s="7"/>
      <c r="C3" s="7"/>
      <c r="D3" s="7"/>
      <c r="E3" s="7"/>
      <c r="F3" s="7"/>
      <c r="G3" s="7"/>
      <c r="H3" s="7"/>
      <c r="I3" s="4" t="s">
        <v>159</v>
      </c>
      <c r="J3" s="4" t="s">
        <v>159</v>
      </c>
      <c r="K3" s="4" t="s">
        <v>159</v>
      </c>
      <c r="L3" s="4" t="s">
        <v>159</v>
      </c>
      <c r="M3" s="4" t="s">
        <v>159</v>
      </c>
      <c r="N3" s="7"/>
      <c r="O3" s="7"/>
    </row>
    <row r="4" ht="20" customHeight="1" spans="1:15">
      <c r="A4" s="22">
        <v>1</v>
      </c>
      <c r="B4" s="54" t="s">
        <v>160</v>
      </c>
      <c r="C4" s="53" t="s">
        <v>161</v>
      </c>
      <c r="D4" s="55" t="s">
        <v>110</v>
      </c>
      <c r="E4" s="61" t="s">
        <v>21</v>
      </c>
      <c r="F4" s="62" t="s">
        <v>162</v>
      </c>
      <c r="G4" s="22"/>
      <c r="H4" s="22"/>
      <c r="I4" s="56">
        <v>1</v>
      </c>
      <c r="J4" s="56">
        <v>0</v>
      </c>
      <c r="K4" s="56">
        <v>0</v>
      </c>
      <c r="L4" s="56">
        <v>0</v>
      </c>
      <c r="M4" s="56">
        <v>1</v>
      </c>
      <c r="N4" s="56"/>
      <c r="O4" s="56" t="s">
        <v>163</v>
      </c>
    </row>
    <row r="5" spans="1:15">
      <c r="A5" s="22"/>
      <c r="B5" s="29"/>
      <c r="C5" s="29"/>
      <c r="D5" s="29"/>
      <c r="E5" s="22"/>
      <c r="F5" s="63"/>
      <c r="G5" s="22"/>
      <c r="H5" s="22"/>
      <c r="I5" s="22"/>
      <c r="J5" s="22"/>
      <c r="K5" s="22"/>
      <c r="L5" s="22"/>
      <c r="M5" s="22"/>
      <c r="N5" s="22"/>
      <c r="O5" s="22"/>
    </row>
    <row r="6" spans="1:15">
      <c r="A6" s="22"/>
      <c r="B6" s="22"/>
      <c r="C6" s="29"/>
      <c r="D6" s="22"/>
      <c r="E6" s="22"/>
      <c r="F6" s="63"/>
      <c r="G6" s="22"/>
      <c r="H6" s="22"/>
      <c r="I6" s="22"/>
      <c r="J6" s="22"/>
      <c r="K6" s="22"/>
      <c r="L6" s="22"/>
      <c r="M6" s="22"/>
      <c r="N6" s="22"/>
      <c r="O6" s="22"/>
    </row>
    <row r="7" spans="1:15">
      <c r="A7" s="22"/>
      <c r="B7" s="22"/>
      <c r="C7" s="29"/>
      <c r="D7" s="22"/>
      <c r="E7" s="22"/>
      <c r="F7" s="63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22"/>
      <c r="B8" s="22"/>
      <c r="C8" s="22"/>
      <c r="D8" s="22"/>
      <c r="E8" s="22"/>
      <c r="F8" s="63"/>
      <c r="G8" s="22"/>
      <c r="H8" s="22"/>
      <c r="I8" s="22"/>
      <c r="J8" s="22"/>
      <c r="K8" s="22"/>
      <c r="L8" s="22"/>
      <c r="M8" s="22"/>
      <c r="N8" s="22"/>
      <c r="O8" s="22"/>
    </row>
    <row r="9" spans="1:15">
      <c r="A9" s="22"/>
      <c r="B9" s="22"/>
      <c r="C9" s="22"/>
      <c r="D9" s="22"/>
      <c r="E9" s="22"/>
      <c r="F9" s="63"/>
      <c r="G9" s="22"/>
      <c r="H9" s="22"/>
      <c r="I9" s="22"/>
      <c r="J9" s="22"/>
      <c r="K9" s="22"/>
      <c r="L9" s="22"/>
      <c r="M9" s="22"/>
      <c r="N9" s="22"/>
      <c r="O9" s="22"/>
    </row>
    <row r="10" spans="1:15">
      <c r="A10" s="22"/>
      <c r="B10" s="22"/>
      <c r="C10" s="22"/>
      <c r="D10" s="22"/>
      <c r="E10" s="22"/>
      <c r="F10" s="63"/>
      <c r="G10" s="22"/>
      <c r="H10" s="22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64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64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60" t="s">
        <v>164</v>
      </c>
      <c r="B19" s="65"/>
      <c r="C19" s="65"/>
      <c r="D19" s="21"/>
      <c r="E19" s="16"/>
      <c r="F19" s="41"/>
      <c r="G19" s="41"/>
      <c r="H19" s="41"/>
      <c r="I19" s="34"/>
      <c r="J19" s="13" t="s">
        <v>165</v>
      </c>
      <c r="K19" s="14"/>
      <c r="L19" s="14"/>
      <c r="M19" s="15"/>
      <c r="N19" s="65"/>
      <c r="O19" s="21"/>
    </row>
    <row r="20" ht="63" customHeight="1" spans="1:15">
      <c r="A20" s="17" t="s">
        <v>166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167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A4" sqref="A4"/>
    </sheetView>
  </sheetViews>
  <sheetFormatPr defaultColWidth="9" defaultRowHeight="14.25"/>
  <cols>
    <col min="1" max="2" width="7" customWidth="1"/>
    <col min="3" max="3" width="16.25" customWidth="1"/>
    <col min="4" max="4" width="18.66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168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144</v>
      </c>
      <c r="B2" s="5" t="s">
        <v>149</v>
      </c>
      <c r="C2" s="5" t="s">
        <v>145</v>
      </c>
      <c r="D2" s="5" t="s">
        <v>146</v>
      </c>
      <c r="E2" s="5" t="s">
        <v>147</v>
      </c>
      <c r="F2" s="5" t="s">
        <v>148</v>
      </c>
      <c r="G2" s="4" t="s">
        <v>169</v>
      </c>
      <c r="H2" s="4"/>
      <c r="I2" s="4" t="s">
        <v>170</v>
      </c>
      <c r="J2" s="4"/>
      <c r="K2" s="6" t="s">
        <v>171</v>
      </c>
      <c r="L2" s="58" t="s">
        <v>172</v>
      </c>
      <c r="M2" s="19" t="s">
        <v>173</v>
      </c>
    </row>
    <row r="3" s="1" customFormat="1" ht="16.5" spans="1:13">
      <c r="A3" s="4"/>
      <c r="B3" s="7"/>
      <c r="C3" s="7"/>
      <c r="D3" s="7"/>
      <c r="E3" s="7"/>
      <c r="F3" s="7"/>
      <c r="G3" s="4" t="s">
        <v>174</v>
      </c>
      <c r="H3" s="4" t="s">
        <v>175</v>
      </c>
      <c r="I3" s="4" t="s">
        <v>174</v>
      </c>
      <c r="J3" s="4" t="s">
        <v>175</v>
      </c>
      <c r="K3" s="8"/>
      <c r="L3" s="59"/>
      <c r="M3" s="20"/>
    </row>
    <row r="4" ht="21" customHeight="1" spans="1:13">
      <c r="A4" s="53">
        <v>1</v>
      </c>
      <c r="B4" s="53" t="s">
        <v>176</v>
      </c>
      <c r="C4" s="54" t="s">
        <v>160</v>
      </c>
      <c r="D4" s="53" t="s">
        <v>161</v>
      </c>
      <c r="E4" s="55" t="s">
        <v>110</v>
      </c>
      <c r="F4" s="22" t="s">
        <v>21</v>
      </c>
      <c r="G4" s="56">
        <v>1.5</v>
      </c>
      <c r="H4" s="56">
        <v>2.6</v>
      </c>
      <c r="I4" s="56">
        <v>1.8</v>
      </c>
      <c r="J4" s="56">
        <v>2.9</v>
      </c>
      <c r="K4" s="28"/>
      <c r="L4" s="28"/>
      <c r="M4" s="28" t="s">
        <v>163</v>
      </c>
    </row>
    <row r="5" spans="1:13">
      <c r="A5" s="22"/>
      <c r="B5" s="28"/>
      <c r="C5" s="29"/>
      <c r="D5" s="29"/>
      <c r="E5" s="29"/>
      <c r="F5" s="22"/>
      <c r="G5" s="22"/>
      <c r="H5" s="22"/>
      <c r="I5" s="22"/>
      <c r="J5" s="22"/>
      <c r="K5" s="22"/>
      <c r="L5" s="22"/>
      <c r="M5" s="28"/>
    </row>
    <row r="6" spans="1:13">
      <c r="A6" s="22"/>
      <c r="B6" s="28"/>
      <c r="C6" s="22"/>
      <c r="D6" s="29"/>
      <c r="E6" s="22"/>
      <c r="F6" s="22"/>
      <c r="G6" s="22"/>
      <c r="H6" s="22"/>
      <c r="I6" s="22"/>
      <c r="J6" s="22"/>
      <c r="K6" s="22"/>
      <c r="L6" s="22"/>
      <c r="M6" s="28"/>
    </row>
    <row r="7" spans="1:13">
      <c r="A7" s="22"/>
      <c r="B7" s="28"/>
      <c r="C7" s="22"/>
      <c r="D7" s="29"/>
      <c r="E7" s="22"/>
      <c r="F7" s="22"/>
      <c r="G7" s="22"/>
      <c r="H7" s="22"/>
      <c r="I7" s="22"/>
      <c r="J7" s="22"/>
      <c r="K7" s="22"/>
      <c r="L7" s="22"/>
      <c r="M7" s="28"/>
    </row>
    <row r="8" spans="1:13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177</v>
      </c>
      <c r="B11" s="14"/>
      <c r="C11" s="14"/>
      <c r="D11" s="14"/>
      <c r="E11" s="15"/>
      <c r="F11" s="16"/>
      <c r="G11" s="34"/>
      <c r="H11" s="13" t="s">
        <v>178</v>
      </c>
      <c r="I11" s="14"/>
      <c r="J11" s="14"/>
      <c r="K11" s="15"/>
      <c r="L11" s="60"/>
      <c r="M11" s="21"/>
    </row>
    <row r="12" ht="112.5" customHeight="1" spans="1:13">
      <c r="A12" s="57" t="s">
        <v>179</v>
      </c>
      <c r="B12" s="5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180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J11" sqref="J11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181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182</v>
      </c>
      <c r="B2" s="5" t="s">
        <v>149</v>
      </c>
      <c r="C2" s="5" t="s">
        <v>145</v>
      </c>
      <c r="D2" s="5" t="s">
        <v>146</v>
      </c>
      <c r="E2" s="5" t="s">
        <v>147</v>
      </c>
      <c r="F2" s="5" t="s">
        <v>148</v>
      </c>
      <c r="G2" s="42" t="s">
        <v>183</v>
      </c>
      <c r="H2" s="43"/>
      <c r="I2" s="51"/>
      <c r="J2" s="42" t="s">
        <v>184</v>
      </c>
      <c r="K2" s="43"/>
      <c r="L2" s="51"/>
      <c r="M2" s="42" t="s">
        <v>185</v>
      </c>
      <c r="N2" s="43"/>
      <c r="O2" s="51"/>
      <c r="P2" s="42" t="s">
        <v>186</v>
      </c>
      <c r="Q2" s="43"/>
      <c r="R2" s="51"/>
      <c r="S2" s="43" t="s">
        <v>187</v>
      </c>
      <c r="T2" s="43"/>
      <c r="U2" s="51"/>
      <c r="V2" s="38" t="s">
        <v>188</v>
      </c>
      <c r="W2" s="38" t="s">
        <v>158</v>
      </c>
    </row>
    <row r="3" s="1" customFormat="1" ht="16.5" spans="1:23">
      <c r="A3" s="7"/>
      <c r="B3" s="44"/>
      <c r="C3" s="44"/>
      <c r="D3" s="44"/>
      <c r="E3" s="44"/>
      <c r="F3" s="44"/>
      <c r="G3" s="4" t="s">
        <v>189</v>
      </c>
      <c r="H3" s="4" t="s">
        <v>94</v>
      </c>
      <c r="I3" s="4" t="s">
        <v>149</v>
      </c>
      <c r="J3" s="4" t="s">
        <v>189</v>
      </c>
      <c r="K3" s="4" t="s">
        <v>94</v>
      </c>
      <c r="L3" s="4" t="s">
        <v>149</v>
      </c>
      <c r="M3" s="4" t="s">
        <v>189</v>
      </c>
      <c r="N3" s="4" t="s">
        <v>94</v>
      </c>
      <c r="O3" s="4" t="s">
        <v>149</v>
      </c>
      <c r="P3" s="4" t="s">
        <v>189</v>
      </c>
      <c r="Q3" s="4" t="s">
        <v>94</v>
      </c>
      <c r="R3" s="4" t="s">
        <v>149</v>
      </c>
      <c r="S3" s="4" t="s">
        <v>189</v>
      </c>
      <c r="T3" s="4" t="s">
        <v>94</v>
      </c>
      <c r="U3" s="4" t="s">
        <v>149</v>
      </c>
      <c r="V3" s="52"/>
      <c r="W3" s="52"/>
    </row>
    <row r="4" spans="1:23">
      <c r="A4" s="45" t="s">
        <v>190</v>
      </c>
      <c r="B4" s="46"/>
      <c r="C4" s="46"/>
      <c r="D4" s="46"/>
      <c r="E4" s="46"/>
      <c r="F4" s="46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7"/>
      <c r="B5" s="48"/>
      <c r="C5" s="48"/>
      <c r="D5" s="48"/>
      <c r="E5" s="48"/>
      <c r="F5" s="48"/>
      <c r="G5" s="42" t="s">
        <v>191</v>
      </c>
      <c r="H5" s="43"/>
      <c r="I5" s="51"/>
      <c r="J5" s="42" t="s">
        <v>192</v>
      </c>
      <c r="K5" s="43"/>
      <c r="L5" s="51"/>
      <c r="M5" s="42" t="s">
        <v>193</v>
      </c>
      <c r="N5" s="43"/>
      <c r="O5" s="51"/>
      <c r="P5" s="42" t="s">
        <v>194</v>
      </c>
      <c r="Q5" s="43"/>
      <c r="R5" s="51"/>
      <c r="S5" s="43" t="s">
        <v>195</v>
      </c>
      <c r="T5" s="43"/>
      <c r="U5" s="51"/>
      <c r="V5" s="9"/>
      <c r="W5" s="9"/>
    </row>
    <row r="6" ht="16.5" spans="1:23">
      <c r="A6" s="47"/>
      <c r="B6" s="48"/>
      <c r="C6" s="48"/>
      <c r="D6" s="48"/>
      <c r="E6" s="48"/>
      <c r="F6" s="48"/>
      <c r="G6" s="4" t="s">
        <v>189</v>
      </c>
      <c r="H6" s="4" t="s">
        <v>94</v>
      </c>
      <c r="I6" s="4" t="s">
        <v>149</v>
      </c>
      <c r="J6" s="4" t="s">
        <v>189</v>
      </c>
      <c r="K6" s="4" t="s">
        <v>94</v>
      </c>
      <c r="L6" s="4" t="s">
        <v>149</v>
      </c>
      <c r="M6" s="4" t="s">
        <v>189</v>
      </c>
      <c r="N6" s="4" t="s">
        <v>94</v>
      </c>
      <c r="O6" s="4" t="s">
        <v>149</v>
      </c>
      <c r="P6" s="4" t="s">
        <v>189</v>
      </c>
      <c r="Q6" s="4" t="s">
        <v>94</v>
      </c>
      <c r="R6" s="4" t="s">
        <v>149</v>
      </c>
      <c r="S6" s="4" t="s">
        <v>189</v>
      </c>
      <c r="T6" s="4" t="s">
        <v>94</v>
      </c>
      <c r="U6" s="4" t="s">
        <v>149</v>
      </c>
      <c r="V6" s="9"/>
      <c r="W6" s="9"/>
    </row>
    <row r="7" spans="1:23">
      <c r="A7" s="49"/>
      <c r="B7" s="50"/>
      <c r="C7" s="50"/>
      <c r="D7" s="50"/>
      <c r="E7" s="50"/>
      <c r="F7" s="5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6" t="s">
        <v>196</v>
      </c>
      <c r="B8" s="46"/>
      <c r="C8" s="46"/>
      <c r="D8" s="46"/>
      <c r="E8" s="46"/>
      <c r="F8" s="4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50"/>
      <c r="B9" s="50"/>
      <c r="C9" s="50"/>
      <c r="D9" s="50"/>
      <c r="E9" s="50"/>
      <c r="F9" s="50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6" t="s">
        <v>197</v>
      </c>
      <c r="B10" s="46"/>
      <c r="C10" s="46"/>
      <c r="D10" s="46"/>
      <c r="E10" s="46"/>
      <c r="F10" s="4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0"/>
      <c r="B11" s="50"/>
      <c r="C11" s="50"/>
      <c r="D11" s="50"/>
      <c r="E11" s="50"/>
      <c r="F11" s="5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6" t="s">
        <v>198</v>
      </c>
      <c r="B12" s="46"/>
      <c r="C12" s="46"/>
      <c r="D12" s="46"/>
      <c r="E12" s="46"/>
      <c r="F12" s="4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0"/>
      <c r="B13" s="50"/>
      <c r="C13" s="50"/>
      <c r="D13" s="50"/>
      <c r="E13" s="50"/>
      <c r="F13" s="5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6" t="s">
        <v>199</v>
      </c>
      <c r="B14" s="46"/>
      <c r="C14" s="46"/>
      <c r="D14" s="46"/>
      <c r="E14" s="46"/>
      <c r="F14" s="4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0"/>
      <c r="B15" s="50"/>
      <c r="C15" s="50"/>
      <c r="D15" s="50"/>
      <c r="E15" s="50"/>
      <c r="F15" s="5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200</v>
      </c>
      <c r="B17" s="14"/>
      <c r="C17" s="14"/>
      <c r="D17" s="14"/>
      <c r="E17" s="15"/>
      <c r="F17" s="16"/>
      <c r="G17" s="34"/>
      <c r="H17" s="41"/>
      <c r="I17" s="41"/>
      <c r="J17" s="13" t="s">
        <v>201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202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180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N4" sqref="N4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204</v>
      </c>
      <c r="B2" s="38" t="s">
        <v>145</v>
      </c>
      <c r="C2" s="38" t="s">
        <v>146</v>
      </c>
      <c r="D2" s="38" t="s">
        <v>147</v>
      </c>
      <c r="E2" s="38" t="s">
        <v>148</v>
      </c>
      <c r="F2" s="38" t="s">
        <v>149</v>
      </c>
      <c r="G2" s="37" t="s">
        <v>205</v>
      </c>
      <c r="H2" s="37" t="s">
        <v>206</v>
      </c>
      <c r="I2" s="37" t="s">
        <v>207</v>
      </c>
      <c r="J2" s="37" t="s">
        <v>206</v>
      </c>
      <c r="K2" s="37" t="s">
        <v>208</v>
      </c>
      <c r="L2" s="37" t="s">
        <v>206</v>
      </c>
      <c r="M2" s="38" t="s">
        <v>188</v>
      </c>
      <c r="N2" s="38" t="s">
        <v>158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9" t="s">
        <v>204</v>
      </c>
      <c r="B4" s="40" t="s">
        <v>209</v>
      </c>
      <c r="C4" s="40" t="s">
        <v>189</v>
      </c>
      <c r="D4" s="40" t="s">
        <v>147</v>
      </c>
      <c r="E4" s="38" t="s">
        <v>148</v>
      </c>
      <c r="F4" s="38" t="s">
        <v>149</v>
      </c>
      <c r="G4" s="37" t="s">
        <v>205</v>
      </c>
      <c r="H4" s="37" t="s">
        <v>206</v>
      </c>
      <c r="I4" s="37" t="s">
        <v>207</v>
      </c>
      <c r="J4" s="37" t="s">
        <v>206</v>
      </c>
      <c r="K4" s="37" t="s">
        <v>208</v>
      </c>
      <c r="L4" s="37" t="s">
        <v>206</v>
      </c>
      <c r="M4" s="38" t="s">
        <v>188</v>
      </c>
      <c r="N4" s="38" t="s">
        <v>158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200</v>
      </c>
      <c r="B11" s="14"/>
      <c r="C11" s="14"/>
      <c r="D11" s="15"/>
      <c r="E11" s="16"/>
      <c r="F11" s="41"/>
      <c r="G11" s="34"/>
      <c r="H11" s="41"/>
      <c r="I11" s="13" t="s">
        <v>201</v>
      </c>
      <c r="J11" s="14"/>
      <c r="K11" s="14"/>
      <c r="L11" s="14"/>
      <c r="M11" s="14"/>
      <c r="N11" s="21"/>
    </row>
    <row r="12" ht="68.25" customHeight="1" spans="1:14">
      <c r="A12" s="17" t="s">
        <v>210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180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PageLayoutView="125" workbookViewId="0">
      <selection activeCell="L8" sqref="L8"/>
    </sheetView>
  </sheetViews>
  <sheetFormatPr defaultColWidth="9" defaultRowHeight="14.25"/>
  <cols>
    <col min="1" max="1" width="16" customWidth="1"/>
    <col min="2" max="2" width="7" customWidth="1"/>
    <col min="3" max="3" width="14.8333333333333" customWidth="1"/>
    <col min="4" max="4" width="19.25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1" width="11.5" customWidth="1"/>
  </cols>
  <sheetData>
    <row r="1" ht="29.25" spans="1:11">
      <c r="A1" s="3" t="s">
        <v>211</v>
      </c>
      <c r="B1" s="3"/>
      <c r="C1" s="3"/>
      <c r="D1" s="3"/>
      <c r="E1" s="3"/>
      <c r="F1" s="3"/>
      <c r="G1" s="3"/>
      <c r="H1" s="3"/>
      <c r="I1" s="3"/>
      <c r="J1" s="3"/>
      <c r="K1" s="35"/>
    </row>
    <row r="2" s="1" customFormat="1" ht="16.5" spans="1:13">
      <c r="A2" s="4" t="s">
        <v>182</v>
      </c>
      <c r="B2" s="5" t="s">
        <v>149</v>
      </c>
      <c r="C2" s="5" t="s">
        <v>145</v>
      </c>
      <c r="D2" s="5" t="s">
        <v>146</v>
      </c>
      <c r="E2" s="5" t="s">
        <v>147</v>
      </c>
      <c r="F2" s="5" t="s">
        <v>148</v>
      </c>
      <c r="G2" s="4" t="s">
        <v>212</v>
      </c>
      <c r="H2" s="4" t="s">
        <v>213</v>
      </c>
      <c r="I2" s="4" t="s">
        <v>214</v>
      </c>
      <c r="J2" s="4" t="s">
        <v>215</v>
      </c>
      <c r="K2" s="4" t="s">
        <v>216</v>
      </c>
      <c r="L2" s="5" t="s">
        <v>188</v>
      </c>
      <c r="M2" s="5" t="s">
        <v>158</v>
      </c>
    </row>
    <row r="3" ht="22" customHeight="1" spans="1:13">
      <c r="A3" s="22" t="s">
        <v>217</v>
      </c>
      <c r="B3" s="22" t="s">
        <v>176</v>
      </c>
      <c r="C3" s="23" t="s">
        <v>160</v>
      </c>
      <c r="D3" s="24" t="s">
        <v>161</v>
      </c>
      <c r="E3" s="25" t="s">
        <v>218</v>
      </c>
      <c r="F3" s="26" t="s">
        <v>21</v>
      </c>
      <c r="G3" s="22" t="s">
        <v>219</v>
      </c>
      <c r="H3" s="22" t="s">
        <v>220</v>
      </c>
      <c r="I3" s="22"/>
      <c r="J3" s="22"/>
      <c r="K3" s="22"/>
      <c r="L3" s="22" t="s">
        <v>221</v>
      </c>
      <c r="M3" s="22"/>
    </row>
    <row r="4" ht="22" customHeight="1" spans="1:13">
      <c r="A4" s="22" t="s">
        <v>217</v>
      </c>
      <c r="B4" s="22" t="s">
        <v>176</v>
      </c>
      <c r="C4" s="23" t="s">
        <v>160</v>
      </c>
      <c r="D4" s="24" t="s">
        <v>161</v>
      </c>
      <c r="E4" s="25" t="s">
        <v>218</v>
      </c>
      <c r="F4" s="26" t="s">
        <v>21</v>
      </c>
      <c r="G4" s="24" t="s">
        <v>222</v>
      </c>
      <c r="H4" s="22"/>
      <c r="I4" s="22" t="s">
        <v>223</v>
      </c>
      <c r="J4" s="22"/>
      <c r="K4" s="22"/>
      <c r="L4" s="22" t="s">
        <v>221</v>
      </c>
      <c r="M4" s="22"/>
    </row>
    <row r="5" ht="22" customHeight="1" spans="1:13">
      <c r="A5" s="22" t="s">
        <v>217</v>
      </c>
      <c r="B5" s="22" t="s">
        <v>176</v>
      </c>
      <c r="C5" s="23" t="s">
        <v>160</v>
      </c>
      <c r="D5" s="24" t="s">
        <v>161</v>
      </c>
      <c r="E5" s="25" t="s">
        <v>218</v>
      </c>
      <c r="F5" s="26" t="s">
        <v>21</v>
      </c>
      <c r="G5" s="22" t="s">
        <v>224</v>
      </c>
      <c r="H5" s="27"/>
      <c r="I5" s="22"/>
      <c r="J5" s="22" t="s">
        <v>225</v>
      </c>
      <c r="K5" s="22"/>
      <c r="L5" s="36" t="s">
        <v>221</v>
      </c>
      <c r="M5" s="27"/>
    </row>
    <row r="6" ht="24" customHeight="1" spans="1:13">
      <c r="A6" s="22" t="s">
        <v>217</v>
      </c>
      <c r="B6" s="22" t="s">
        <v>176</v>
      </c>
      <c r="C6" s="23" t="s">
        <v>160</v>
      </c>
      <c r="D6" s="24" t="s">
        <v>161</v>
      </c>
      <c r="E6" s="25" t="s">
        <v>218</v>
      </c>
      <c r="F6" s="26" t="s">
        <v>21</v>
      </c>
      <c r="G6" s="28" t="s">
        <v>226</v>
      </c>
      <c r="H6" s="28"/>
      <c r="I6" s="22"/>
      <c r="J6" s="28"/>
      <c r="K6" s="28" t="s">
        <v>227</v>
      </c>
      <c r="L6" s="36" t="s">
        <v>221</v>
      </c>
      <c r="M6" s="22"/>
    </row>
    <row r="7" ht="22" customHeight="1" spans="1:13">
      <c r="A7" s="22"/>
      <c r="B7" s="28"/>
      <c r="C7" s="22"/>
      <c r="D7" s="29"/>
      <c r="E7" s="22"/>
      <c r="F7" s="22"/>
      <c r="G7" s="28"/>
      <c r="H7" s="22"/>
      <c r="I7" s="28"/>
      <c r="J7" s="28"/>
      <c r="K7" s="28"/>
      <c r="L7" s="29"/>
      <c r="M7" s="22"/>
    </row>
    <row r="8" ht="22" customHeight="1" spans="1:13">
      <c r="A8" s="27"/>
      <c r="B8" s="28"/>
      <c r="C8" s="29"/>
      <c r="D8" s="29"/>
      <c r="E8" s="30"/>
      <c r="F8" s="22"/>
      <c r="G8" s="28"/>
      <c r="H8" s="28"/>
      <c r="I8" s="22"/>
      <c r="J8" s="28"/>
      <c r="K8" s="28"/>
      <c r="L8" s="29"/>
      <c r="M8" s="22"/>
    </row>
    <row r="9" ht="22" customHeight="1" spans="1:13">
      <c r="A9" s="10"/>
      <c r="B9" s="31"/>
      <c r="C9" s="9"/>
      <c r="D9" s="31"/>
      <c r="E9" s="32"/>
      <c r="F9" s="33"/>
      <c r="G9" s="31"/>
      <c r="H9" s="31"/>
      <c r="I9" s="9"/>
      <c r="J9" s="31"/>
      <c r="K9" s="31"/>
      <c r="L9" s="11"/>
      <c r="M9" s="9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="2" customFormat="1" ht="18.75" spans="1:13">
      <c r="A13" s="13" t="s">
        <v>228</v>
      </c>
      <c r="B13" s="14"/>
      <c r="C13" s="14"/>
      <c r="D13" s="14"/>
      <c r="E13" s="15"/>
      <c r="F13" s="16"/>
      <c r="G13" s="34"/>
      <c r="H13" s="13" t="s">
        <v>229</v>
      </c>
      <c r="I13" s="14"/>
      <c r="J13" s="14"/>
      <c r="K13" s="14"/>
      <c r="L13" s="14"/>
      <c r="M13" s="21"/>
    </row>
    <row r="14" ht="79.5" customHeight="1" spans="1:13">
      <c r="A14" s="17" t="s">
        <v>230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">
      <c r="A15" t="s">
        <v>180</v>
      </c>
    </row>
  </sheetData>
  <mergeCells count="5">
    <mergeCell ref="A1:J1"/>
    <mergeCell ref="A13:E13"/>
    <mergeCell ref="F13:G13"/>
    <mergeCell ref="H13:J13"/>
    <mergeCell ref="A14:M14"/>
  </mergeCells>
  <dataValidations count="1">
    <dataValidation type="list" allowBlank="1" showInputMessage="1" showErrorMessage="1" sqref="M3:M14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A14" sqref="A14:I14"/>
    </sheetView>
  </sheetViews>
  <sheetFormatPr defaultColWidth="9" defaultRowHeight="14.25"/>
  <cols>
    <col min="1" max="1" width="7" customWidth="1"/>
    <col min="2" max="2" width="10" customWidth="1"/>
    <col min="3" max="3" width="23.0833333333333" customWidth="1"/>
    <col min="4" max="4" width="17.1666666666667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231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144</v>
      </c>
      <c r="B2" s="5" t="s">
        <v>149</v>
      </c>
      <c r="C2" s="5" t="s">
        <v>189</v>
      </c>
      <c r="D2" s="5" t="s">
        <v>147</v>
      </c>
      <c r="E2" s="5" t="s">
        <v>148</v>
      </c>
      <c r="F2" s="4" t="s">
        <v>232</v>
      </c>
      <c r="G2" s="4" t="s">
        <v>170</v>
      </c>
      <c r="H2" s="6" t="s">
        <v>171</v>
      </c>
      <c r="I2" s="19" t="s">
        <v>173</v>
      </c>
    </row>
    <row r="3" s="1" customFormat="1" ht="16.5" spans="1:9">
      <c r="A3" s="4"/>
      <c r="B3" s="7"/>
      <c r="C3" s="7"/>
      <c r="D3" s="7"/>
      <c r="E3" s="7"/>
      <c r="F3" s="4" t="s">
        <v>233</v>
      </c>
      <c r="G3" s="4" t="s">
        <v>174</v>
      </c>
      <c r="H3" s="8"/>
      <c r="I3" s="20"/>
    </row>
    <row r="4" spans="1:9">
      <c r="A4" s="9">
        <v>1</v>
      </c>
      <c r="B4" s="10" t="s">
        <v>176</v>
      </c>
      <c r="C4" s="9"/>
      <c r="D4" s="11"/>
      <c r="E4" s="12"/>
      <c r="F4" s="9"/>
      <c r="G4" s="9"/>
      <c r="H4" s="9"/>
      <c r="I4" s="12" t="s">
        <v>163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200</v>
      </c>
      <c r="B13" s="14"/>
      <c r="C13" s="14"/>
      <c r="D13" s="15"/>
      <c r="E13" s="16"/>
      <c r="F13" s="13" t="s">
        <v>229</v>
      </c>
      <c r="G13" s="14"/>
      <c r="H13" s="15"/>
      <c r="I13" s="21"/>
    </row>
    <row r="14" ht="39" customHeight="1" spans="1:9">
      <c r="A14" s="17" t="s">
        <v>234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180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rintOptions horizontalCentered="1"/>
  <pageMargins left="0.357638888888889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AQL2.5验货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2025-03-17T12:05:56Z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2052-12.1.0.20305</vt:lpwstr>
  </property>
</Properties>
</file>