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<sst xmlns="http://schemas.openxmlformats.org/spreadsheetml/2006/main" count="805" uniqueCount="351">
  <si>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</si>
  <si>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</si>
  <si>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</si>
  <si>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</si>
  <si>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</si>
  <si>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</si>
  <si>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</si>
  <si>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</si>
  <si>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</si>
  <si>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</si>
  <si>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</si>
  <si>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</si>
  <si>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</si>
  <si>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</si>
  <si>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</si>
  <si>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</si>
  <si>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</si>
  <si>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</si>
  <si>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</si>
  <si>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</si>
  <si>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</si>
  <si>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</si>
  <si>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</si>
  <si>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</si>
  <si>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</si>
  <si>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</si>
  <si>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</si>
  <si>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QAMMAN84111</t>
  </si>
  <si>
    <t>合同交期</t>
  </si>
  <si>
    <t>2025.2.28</t>
  </si>
  <si>
    <t>产前确认样</t>
  </si>
  <si>
    <t>有</t>
  </si>
  <si>
    <t>无</t>
  </si>
  <si>
    <t>品名</t>
  </si>
  <si>
    <t>儿童短裤</t>
  </si>
  <si>
    <t>上线日</t>
  </si>
  <si>
    <t>2025.2.7</t>
  </si>
  <si>
    <t>原辅材料卡</t>
  </si>
  <si>
    <t>色/号型数</t>
  </si>
  <si>
    <t>缝制预计完成日</t>
  </si>
  <si>
    <t>2025.2.20</t>
  </si>
  <si>
    <t>大货面料确认样</t>
  </si>
  <si>
    <t>订单数量</t>
  </si>
  <si>
    <t>包装预计完成日</t>
  </si>
  <si>
    <t>2025.2.24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</si>
  <si>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</si>
  <si>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</si>
  <si>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</si>
  <si>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</si>
  <si>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</si>
  <si>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</si>
  <si>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</si>
  <si>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</si>
  <si>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</si>
  <si>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</si>
  <si>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</si>
  <si>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</si>
  <si>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</si>
  <si>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</si>
  <si>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</si>
  <si>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</si>
  <si>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</si>
  <si>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</si>
  <si>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</si>
  <si>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</si>
  <si>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</si>
  <si>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</si>
  <si>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</si>
  <si>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</si>
  <si>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</si>
  <si>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</si>
  <si>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</si>
  <si>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</si>
  <si>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</si>
  <si>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</si>
  <si>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</si>
  <si>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</si>
  <si>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暗黑色</t>
  </si>
  <si>
    <t>陆续裁剪</t>
  </si>
  <si>
    <t>城市粉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</si>
  <si>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</si>
  <si>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</si>
  <si>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</si>
  <si>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</si>
  <si>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</si>
  <si>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</si>
  <si>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1.脚口皱.</t>
  </si>
  <si>
    <t>2.腰明线宽窄.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</si>
  <si>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</si>
  <si>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</si>
  <si>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</si>
  <si>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</si>
  <si>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</si>
  <si>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</si>
  <si>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</si>
  <si>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</si>
  <si>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</si>
  <si>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李娜</t>
  </si>
  <si>
    <t>查验时间</t>
  </si>
  <si>
    <t>2025.2.12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</si>
  <si>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</si>
  <si>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</si>
  <si>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</si>
  <si>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</si>
  <si>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</si>
  <si>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</si>
  <si>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</si>
  <si>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暗黑色120#1</t>
  </si>
  <si>
    <t>暗黑色120#2</t>
  </si>
  <si>
    <t>120/56</t>
  </si>
  <si>
    <t>130/59</t>
  </si>
  <si>
    <r>
      <rPr>
        <b/>
        <sz val="11"/>
        <rFont val="宋体"/>
        <charset val="134"/>
      </rPr>
      <t>140/</t>
    </r>
    <r>
      <rPr>
        <b/>
        <sz val="11"/>
        <rFont val="宋体"/>
        <charset val="134"/>
      </rPr>
      <t>55</t>
    </r>
  </si>
  <si>
    <t>150/61</t>
  </si>
  <si>
    <t>160/67</t>
  </si>
  <si>
    <t>165/70</t>
  </si>
  <si>
    <t>洗水前/洗水后</t>
  </si>
  <si>
    <t>短裙外侧长</t>
  </si>
  <si>
    <t>+0.6/+0.5</t>
  </si>
  <si>
    <t>+0.5/+0.5</t>
  </si>
  <si>
    <t>腰围（见注解）</t>
  </si>
  <si>
    <t>+1/+0.8</t>
  </si>
  <si>
    <t>+1/+0.5</t>
  </si>
  <si>
    <t>腰围 拉量</t>
  </si>
  <si>
    <t>+1/+1</t>
  </si>
  <si>
    <t>臀围</t>
  </si>
  <si>
    <t>+0.5/0</t>
  </si>
  <si>
    <t>0/-0.3</t>
  </si>
  <si>
    <t>腿围/2</t>
  </si>
  <si>
    <t>+0.2/0</t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</si>
  <si>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（短裤）</t>
    </r>
  </si>
  <si>
    <t>前裆长</t>
  </si>
  <si>
    <t>0/0</t>
  </si>
  <si>
    <t>后裆长</t>
  </si>
  <si>
    <t>0/-0.2</t>
  </si>
  <si>
    <t xml:space="preserve">     初期请洗测2-3件，有问题的另加测量数量。</t>
  </si>
  <si>
    <t>验货时间；2025.2.12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</si>
  <si>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</si>
  <si>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</si>
  <si>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</si>
  <si>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</si>
  <si>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</si>
  <si>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</si>
  <si>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</si>
  <si>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</si>
  <si>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</si>
  <si>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</si>
  <si>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</si>
  <si>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暗黑色.120码/130码.各5条.</t>
  </si>
  <si>
    <t>城市粉色。150码/160码.各5条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</si>
  <si>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</si>
  <si>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</si>
  <si>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</si>
  <si>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1.码边断线1条</t>
  </si>
  <si>
    <t>2.上腰吃势不均.</t>
  </si>
  <si>
    <t>【整改的严重缺陷及整改复核时间】</t>
  </si>
  <si>
    <t>2025.2.19</t>
  </si>
  <si>
    <t>QANNAN84111</t>
  </si>
  <si>
    <t>+0.5/+1</t>
  </si>
  <si>
    <t>+0.3/+0.5</t>
  </si>
  <si>
    <t>+1/+0.6</t>
  </si>
  <si>
    <t>+1/0</t>
  </si>
  <si>
    <t>+1/+0.7</t>
  </si>
  <si>
    <t>0/+1</t>
  </si>
  <si>
    <t>01/+1</t>
  </si>
  <si>
    <t>-0.3/-0.2</t>
  </si>
  <si>
    <t>-0.3/-0.3</t>
  </si>
  <si>
    <t>-0.2/-0.3</t>
  </si>
  <si>
    <t>+0.6/0</t>
  </si>
  <si>
    <t>+0.5/+0.4</t>
  </si>
  <si>
    <t>+0.2/+0.6</t>
  </si>
  <si>
    <t>+0.6/+0.8</t>
  </si>
  <si>
    <t>+0.4/+1</t>
  </si>
  <si>
    <t>+0.8/+1</t>
  </si>
  <si>
    <t>0/+0.2</t>
  </si>
  <si>
    <t>0/+0.4</t>
  </si>
  <si>
    <t>+0.8/+0.6</t>
  </si>
  <si>
    <t>-0.3/0</t>
  </si>
  <si>
    <t>-0.2/0</t>
  </si>
  <si>
    <t>+0.4/+0.5</t>
  </si>
  <si>
    <t>+0.5+0.5</t>
  </si>
  <si>
    <t>0/+0.3</t>
  </si>
  <si>
    <t>-0.5/0</t>
  </si>
  <si>
    <t>+0.4/0</t>
  </si>
  <si>
    <t>+0.2/+0.3</t>
  </si>
  <si>
    <t>+0.5/+0.6</t>
  </si>
  <si>
    <t>验货时间：2025.2.20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</si>
  <si>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</si>
  <si>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</si>
  <si>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</si>
  <si>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</si>
  <si>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</si>
  <si>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</si>
  <si>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</si>
  <si>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</si>
  <si>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</si>
  <si>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</si>
  <si>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</si>
  <si>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</si>
  <si>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</si>
  <si>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</si>
  <si>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</si>
  <si>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</si>
  <si>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采购凭证号；CGDD24110800004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</si>
  <si>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</si>
  <si>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</si>
  <si>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</si>
  <si>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</si>
  <si>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</si>
  <si>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</si>
  <si>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</si>
  <si>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</si>
  <si>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</si>
  <si>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</si>
  <si>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</si>
  <si>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</si>
  <si>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</si>
  <si>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</si>
  <si>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</si>
  <si>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</si>
  <si>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</si>
  <si>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</si>
  <si>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</si>
  <si>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</si>
  <si>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</si>
  <si>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黑色；2.5.7.12.16.20.</t>
  </si>
  <si>
    <t>城市粉；25.28.32.36.41.45.</t>
  </si>
  <si>
    <t>情况说明：</t>
  </si>
  <si>
    <t xml:space="preserve">【问题点描述】  </t>
  </si>
  <si>
    <t>1.断线1条.</t>
  </si>
  <si>
    <t>2.脏污1条.</t>
  </si>
  <si>
    <t>3.少量线头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</si>
  <si>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</si>
  <si>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</si>
  <si>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</si>
  <si>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</si>
  <si>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</si>
  <si>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</si>
  <si>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</si>
  <si>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此订单2350条，此次出货2350条，。按照AQL2.5的抽验要求，抽验125件，不良数量2条，在允许范围之内，可以正常出货          
</t>
  </si>
  <si>
    <t>服装QC部门</t>
  </si>
  <si>
    <t>检验人</t>
  </si>
  <si>
    <t>QC规格测量表</t>
  </si>
  <si>
    <t>+0.8/+0.5</t>
  </si>
  <si>
    <t>+0.7/+0.5</t>
  </si>
  <si>
    <t>+0.5/+0.7</t>
  </si>
  <si>
    <t>-0.5/+0.5</t>
  </si>
  <si>
    <t>+0.3/+0.8</t>
  </si>
  <si>
    <t>0/+0.8</t>
  </si>
  <si>
    <t>+0.2/+0.4</t>
  </si>
  <si>
    <t>-0.3/+0.2</t>
  </si>
  <si>
    <t>+0.3/0</t>
  </si>
  <si>
    <t>+0.2/+0.2</t>
  </si>
  <si>
    <t>+0.5/+0.3</t>
  </si>
  <si>
    <t>+0.3/+0.3</t>
  </si>
  <si>
    <t>-0.5/+0.3</t>
  </si>
  <si>
    <t>验货时间：2025.2.28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</si>
  <si>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</si>
  <si>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</si>
  <si>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</si>
  <si>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</si>
  <si>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</si>
  <si>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</si>
  <si>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</si>
  <si>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</si>
  <si>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</si>
  <si>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</si>
  <si>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</si>
  <si>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</si>
  <si>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</si>
  <si>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</si>
  <si>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</si>
  <si>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</si>
  <si>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</si>
  <si>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</si>
  <si>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FW08450</t>
  </si>
  <si>
    <t>柔雾粉</t>
  </si>
  <si>
    <t>84111</t>
  </si>
  <si>
    <t>暗夜黑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</si>
  <si>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</si>
  <si>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</si>
  <si>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</si>
  <si>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</si>
  <si>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</si>
  <si>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</si>
  <si>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</si>
  <si>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</si>
  <si>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</si>
  <si>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</si>
  <si>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</si>
  <si>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纽悦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</si>
  <si>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</si>
  <si>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</si>
  <si>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</si>
  <si>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</si>
  <si>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</si>
  <si>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</si>
  <si>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</si>
  <si>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</si>
  <si>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</si>
  <si>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</si>
  <si>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</si>
  <si>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</si>
  <si>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黑色</t>
  </si>
  <si>
    <t>ZY00387</t>
  </si>
  <si>
    <t xml:space="preserve">TIEF DRY功能烫标 </t>
  </si>
  <si>
    <t>川海</t>
  </si>
  <si>
    <t>ZM00102</t>
  </si>
  <si>
    <t>TOREAD kids童装印唛/女裤（下装-2.5*7.6cm）</t>
  </si>
  <si>
    <t>宝绅</t>
  </si>
  <si>
    <t>BZ00035</t>
  </si>
  <si>
    <t>探路者成衣洗水标</t>
  </si>
  <si>
    <t>ZD00119</t>
  </si>
  <si>
    <t>弹力织带（0.8CM）</t>
  </si>
  <si>
    <t>泰丰</t>
  </si>
  <si>
    <t>JB00406</t>
  </si>
  <si>
    <t xml:space="preserve">TOREAD硅胶厚板织带侧夹标（对折后2*1.5CM） </t>
  </si>
  <si>
    <t>嘉美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</si>
  <si>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</si>
  <si>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</si>
  <si>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</si>
  <si>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</si>
  <si>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</si>
  <si>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</si>
  <si>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</si>
  <si>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</si>
  <si>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</si>
  <si>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</si>
  <si>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</si>
  <si>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</si>
  <si>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</si>
  <si>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</si>
  <si>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</si>
  <si>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</si>
  <si>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</si>
  <si>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</si>
  <si>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</si>
  <si>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</si>
  <si>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</si>
  <si>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</si>
  <si>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</si>
  <si>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</si>
  <si>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</si>
  <si>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兜盖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</si>
  <si>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</si>
  <si>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</si>
  <si>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</si>
  <si>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</si>
  <si>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厚版松紧带（3.5CM）SJ00112 </t>
  </si>
  <si>
    <t>白</t>
  </si>
  <si>
    <t xml:space="preserve">弹力织带（0.8CM）ZD00119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</si>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</sst>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name val="仿宋_GB2312"/>
      <charset val="0"/>
    </font>
    <font>
      <sz val="10"/>
      <name val="黑体"/>
      <charset val="134"/>
    </font>
    <font>
      <b/>
      <sz val="11"/>
      <name val="仿宋_GB2312"/>
      <charset val="0"/>
    </font>
    <font>
      <b/>
      <sz val="12"/>
      <color rgb="FFFF0000"/>
      <name val="仿宋_GB2312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b/>
      <sz val="12"/>
      <name val="微软雅黑"/>
      <charset val="134"/>
    </font>
    <font>
      <b/>
      <sz val="12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7" borderId="8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6" applyNumberFormat="0" applyAlignment="0" applyProtection="0">
      <alignment vertical="center"/>
    </xf>
    <xf numFmtId="0" fontId="42" fillId="9" borderId="87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10" borderId="88" applyNumberFormat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/>
    <xf numFmtId="0" fontId="10" fillId="0" borderId="0">
      <alignment vertical="center"/>
    </xf>
    <xf numFmtId="0" fontId="52" fillId="0" borderId="0">
      <alignment horizontal="center"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0" xfId="53" applyFont="1" applyFill="1" applyBorder="1" applyAlignment="1">
      <alignment horizontal="center" vertical="center" wrapText="1"/>
    </xf>
    <xf numFmtId="0" fontId="5" fillId="0" borderId="5" xfId="5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6" xfId="53" applyFont="1" applyFill="1" applyBorder="1" applyAlignment="1">
      <alignment horizontal="center" vertical="center" wrapText="1"/>
    </xf>
    <xf numFmtId="0" fontId="5" fillId="0" borderId="7" xfId="53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3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1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8" xfId="0" applyBorder="1"/>
    <xf numFmtId="0" fontId="0" fillId="0" borderId="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2" xfId="50" applyFont="1" applyFill="1" applyBorder="1" applyAlignment="1">
      <alignment horizontal="left" vertical="center"/>
    </xf>
    <xf numFmtId="0" fontId="11" fillId="3" borderId="13" xfId="50" applyFont="1" applyFill="1" applyBorder="1" applyAlignment="1">
      <alignment horizontal="center" vertical="center"/>
    </xf>
    <xf numFmtId="0" fontId="12" fillId="3" borderId="13" xfId="50" applyFont="1" applyFill="1" applyBorder="1" applyAlignment="1">
      <alignment vertical="center"/>
    </xf>
    <xf numFmtId="0" fontId="11" fillId="3" borderId="13" xfId="51" applyFont="1" applyFill="1" applyBorder="1" applyAlignment="1">
      <alignment horizontal="center"/>
    </xf>
    <xf numFmtId="0" fontId="12" fillId="3" borderId="14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1" fillId="3" borderId="16" xfId="51" applyFont="1" applyFill="1" applyBorder="1" applyAlignment="1"/>
    <xf numFmtId="49" fontId="11" fillId="3" borderId="17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right" vertical="center"/>
    </xf>
    <xf numFmtId="49" fontId="11" fillId="3" borderId="18" xfId="52" applyNumberFormat="1" applyFont="1" applyFill="1" applyBorder="1" applyAlignment="1">
      <alignment horizontal="center" vertical="center"/>
    </xf>
    <xf numFmtId="0" fontId="11" fillId="3" borderId="19" xfId="51" applyFont="1" applyFill="1" applyBorder="1" applyAlignment="1"/>
    <xf numFmtId="49" fontId="11" fillId="3" borderId="20" xfId="51" applyNumberFormat="1" applyFont="1" applyFill="1" applyBorder="1" applyAlignment="1">
      <alignment horizontal="center"/>
    </xf>
    <xf numFmtId="49" fontId="11" fillId="3" borderId="20" xfId="51" applyNumberFormat="1" applyFont="1" applyFill="1" applyBorder="1" applyAlignment="1">
      <alignment horizontal="right"/>
    </xf>
    <xf numFmtId="49" fontId="11" fillId="3" borderId="20" xfId="51" applyNumberFormat="1" applyFont="1" applyFill="1" applyBorder="1" applyAlignment="1">
      <alignment horizontal="right" vertical="center"/>
    </xf>
    <xf numFmtId="49" fontId="11" fillId="3" borderId="21" xfId="51" applyNumberFormat="1" applyFont="1" applyFill="1" applyBorder="1" applyAlignment="1">
      <alignment horizontal="center"/>
    </xf>
    <xf numFmtId="0" fontId="11" fillId="3" borderId="22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3" xfId="50" applyFont="1" applyFill="1" applyBorder="1" applyAlignment="1">
      <alignment horizontal="left" vertical="center"/>
    </xf>
    <xf numFmtId="0" fontId="11" fillId="3" borderId="23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4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5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6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7" xfId="52" applyNumberFormat="1" applyFont="1" applyFill="1" applyBorder="1" applyAlignment="1">
      <alignment horizontal="center" vertical="center"/>
    </xf>
    <xf numFmtId="49" fontId="11" fillId="3" borderId="28" xfId="52" applyNumberFormat="1" applyFont="1" applyFill="1" applyBorder="1" applyAlignment="1">
      <alignment horizontal="center" vertical="center"/>
    </xf>
    <xf numFmtId="49" fontId="12" fillId="3" borderId="28" xfId="52" applyNumberFormat="1" applyFont="1" applyFill="1" applyBorder="1" applyAlignment="1">
      <alignment horizontal="center" vertical="center"/>
    </xf>
    <xf numFmtId="49" fontId="11" fillId="3" borderId="29" xfId="51" applyNumberFormat="1" applyFont="1" applyFill="1" applyBorder="1" applyAlignment="1">
      <alignment horizontal="center"/>
    </xf>
    <xf numFmtId="49" fontId="11" fillId="3" borderId="30" xfId="51" applyNumberFormat="1" applyFont="1" applyFill="1" applyBorder="1" applyAlignment="1">
      <alignment horizontal="center"/>
    </xf>
    <xf numFmtId="49" fontId="11" fillId="3" borderId="30" xfId="52" applyNumberFormat="1" applyFont="1" applyFill="1" applyBorder="1" applyAlignment="1">
      <alignment horizontal="center" vertical="center"/>
    </xf>
    <xf numFmtId="49" fontId="11" fillId="3" borderId="31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20" fillId="0" borderId="0" xfId="50" applyFill="1" applyAlignment="1">
      <alignment horizontal="left" vertical="center"/>
    </xf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1" fillId="0" borderId="32" xfId="50" applyFont="1" applyFill="1" applyBorder="1" applyAlignment="1">
      <alignment horizontal="center" vertical="top"/>
    </xf>
    <xf numFmtId="0" fontId="22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vertical="center"/>
    </xf>
    <xf numFmtId="0" fontId="24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vertical="center"/>
    </xf>
    <xf numFmtId="0" fontId="23" fillId="0" borderId="17" xfId="50" applyFont="1" applyFill="1" applyBorder="1" applyAlignment="1">
      <alignment horizontal="center" vertical="center"/>
    </xf>
    <xf numFmtId="0" fontId="22" fillId="0" borderId="17" xfId="50" applyFont="1" applyFill="1" applyBorder="1" applyAlignment="1">
      <alignment vertical="center"/>
    </xf>
    <xf numFmtId="58" fontId="24" fillId="0" borderId="17" xfId="50" applyNumberFormat="1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center" vertical="center"/>
    </xf>
    <xf numFmtId="0" fontId="22" fillId="0" borderId="17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left" vertical="center"/>
    </xf>
    <xf numFmtId="0" fontId="23" fillId="0" borderId="17" xfId="50" applyFont="1" applyFill="1" applyBorder="1" applyAlignment="1">
      <alignment horizontal="right" vertical="center"/>
    </xf>
    <xf numFmtId="0" fontId="22" fillId="0" borderId="17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vertical="center"/>
    </xf>
    <xf numFmtId="0" fontId="23" fillId="0" borderId="37" xfId="50" applyFont="1" applyFill="1" applyBorder="1" applyAlignment="1">
      <alignment horizontal="right" vertical="center"/>
    </xf>
    <xf numFmtId="0" fontId="22" fillId="0" borderId="37" xfId="50" applyFont="1" applyFill="1" applyBorder="1" applyAlignment="1">
      <alignment vertical="center"/>
    </xf>
    <xf numFmtId="0" fontId="24" fillId="0" borderId="37" xfId="50" applyFont="1" applyFill="1" applyBorder="1" applyAlignment="1">
      <alignment vertical="center"/>
    </xf>
    <xf numFmtId="0" fontId="24" fillId="0" borderId="37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4" fillId="0" borderId="0" xfId="50" applyFont="1" applyFill="1" applyAlignment="1">
      <alignment horizontal="left" vertical="center"/>
    </xf>
    <xf numFmtId="0" fontId="22" fillId="0" borderId="33" xfId="50" applyFont="1" applyFill="1" applyBorder="1" applyAlignment="1">
      <alignment vertical="center"/>
    </xf>
    <xf numFmtId="0" fontId="24" fillId="0" borderId="38" xfId="50" applyFont="1" applyFill="1" applyBorder="1" applyAlignment="1">
      <alignment horizontal="center" vertical="center"/>
    </xf>
    <xf numFmtId="0" fontId="24" fillId="0" borderId="39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left" vertical="center"/>
    </xf>
    <xf numFmtId="0" fontId="24" fillId="0" borderId="17" xfId="50" applyFont="1" applyFill="1" applyBorder="1" applyAlignment="1">
      <alignment vertical="center"/>
    </xf>
    <xf numFmtId="0" fontId="24" fillId="0" borderId="40" xfId="50" applyFont="1" applyFill="1" applyBorder="1" applyAlignment="1">
      <alignment horizontal="center" vertical="center"/>
    </xf>
    <xf numFmtId="0" fontId="24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 wrapText="1"/>
    </xf>
    <xf numFmtId="0" fontId="24" fillId="0" borderId="17" xfId="50" applyFont="1" applyFill="1" applyBorder="1" applyAlignment="1">
      <alignment horizontal="left" vertical="center" wrapText="1"/>
    </xf>
    <xf numFmtId="0" fontId="22" fillId="0" borderId="36" xfId="50" applyFont="1" applyFill="1" applyBorder="1" applyAlignment="1">
      <alignment horizontal="left" vertical="center"/>
    </xf>
    <xf numFmtId="0" fontId="20" fillId="0" borderId="37" xfId="50" applyFill="1" applyBorder="1" applyAlignment="1">
      <alignment horizontal="center" vertical="center"/>
    </xf>
    <xf numFmtId="0" fontId="22" fillId="0" borderId="43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 wrapText="1"/>
    </xf>
    <xf numFmtId="0" fontId="22" fillId="0" borderId="17" xfId="50" applyFont="1" applyFill="1" applyBorder="1" applyAlignment="1">
      <alignment horizontal="left" vertical="center" wrapText="1"/>
    </xf>
    <xf numFmtId="0" fontId="24" fillId="0" borderId="37" xfId="50" applyFont="1" applyFill="1" applyBorder="1" applyAlignment="1">
      <alignment horizontal="center" vertical="center"/>
    </xf>
    <xf numFmtId="58" fontId="24" fillId="0" borderId="37" xfId="50" applyNumberFormat="1" applyFont="1" applyFill="1" applyBorder="1" applyAlignment="1">
      <alignment vertical="center"/>
    </xf>
    <xf numFmtId="0" fontId="22" fillId="0" borderId="37" xfId="50" applyFont="1" applyFill="1" applyBorder="1" applyAlignment="1">
      <alignment horizontal="center" vertical="center"/>
    </xf>
    <xf numFmtId="0" fontId="24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center" vertical="center"/>
    </xf>
    <xf numFmtId="0" fontId="24" fillId="0" borderId="52" xfId="50" applyFont="1" applyFill="1" applyBorder="1" applyAlignment="1">
      <alignment horizontal="center" vertical="center"/>
    </xf>
    <xf numFmtId="0" fontId="13" fillId="0" borderId="52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 wrapText="1"/>
    </xf>
    <xf numFmtId="0" fontId="20" fillId="0" borderId="50" xfId="50" applyFill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 wrapText="1"/>
    </xf>
    <xf numFmtId="0" fontId="24" fillId="0" borderId="50" xfId="50" applyFont="1" applyFill="1" applyBorder="1" applyAlignment="1">
      <alignment horizontal="center" vertical="center"/>
    </xf>
    <xf numFmtId="0" fontId="20" fillId="0" borderId="0" xfId="50" applyFont="1" applyAlignment="1">
      <alignment horizontal="left" vertical="center"/>
    </xf>
    <xf numFmtId="0" fontId="26" fillId="0" borderId="32" xfId="50" applyFont="1" applyBorder="1" applyAlignment="1">
      <alignment horizontal="center" vertical="top"/>
    </xf>
    <xf numFmtId="0" fontId="25" fillId="0" borderId="54" xfId="50" applyFont="1" applyBorder="1" applyAlignment="1">
      <alignment horizontal="left" vertical="center"/>
    </xf>
    <xf numFmtId="0" fontId="23" fillId="0" borderId="55" xfId="50" applyFont="1" applyBorder="1" applyAlignment="1">
      <alignment horizontal="center" vertical="center"/>
    </xf>
    <xf numFmtId="0" fontId="25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25" fillId="0" borderId="33" xfId="50" applyFont="1" applyBorder="1" applyAlignment="1">
      <alignment horizontal="center" vertical="center"/>
    </xf>
    <xf numFmtId="0" fontId="25" fillId="0" borderId="34" xfId="50" applyFont="1" applyBorder="1" applyAlignment="1">
      <alignment horizontal="center" vertical="center"/>
    </xf>
    <xf numFmtId="0" fontId="25" fillId="0" borderId="48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23" fillId="0" borderId="17" xfId="50" applyFont="1" applyBorder="1" applyAlignment="1">
      <alignment horizontal="center" vertical="center"/>
    </xf>
    <xf numFmtId="0" fontId="23" fillId="0" borderId="49" xfId="50" applyFont="1" applyBorder="1" applyAlignment="1">
      <alignment horizontal="center" vertical="center"/>
    </xf>
    <xf numFmtId="0" fontId="13" fillId="0" borderId="17" xfId="50" applyFont="1" applyBorder="1" applyAlignment="1">
      <alignment horizontal="left" vertical="center"/>
    </xf>
    <xf numFmtId="14" fontId="23" fillId="0" borderId="17" xfId="50" applyNumberFormat="1" applyFont="1" applyBorder="1" applyAlignment="1">
      <alignment horizontal="center" vertical="center"/>
    </xf>
    <xf numFmtId="14" fontId="23" fillId="0" borderId="49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24" fillId="0" borderId="17" xfId="50" applyFont="1" applyBorder="1" applyAlignment="1">
      <alignment horizontal="center" vertical="center"/>
    </xf>
    <xf numFmtId="0" fontId="24" fillId="0" borderId="49" xfId="50" applyFont="1" applyBorder="1" applyAlignment="1">
      <alignment horizontal="center" vertical="center"/>
    </xf>
    <xf numFmtId="0" fontId="23" fillId="0" borderId="17" xfId="50" applyFont="1" applyBorder="1" applyAlignment="1">
      <alignment vertical="center"/>
    </xf>
    <xf numFmtId="0" fontId="23" fillId="0" borderId="49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3" fillId="0" borderId="37" xfId="50" applyFont="1" applyBorder="1" applyAlignment="1">
      <alignment horizontal="center" vertical="center"/>
    </xf>
    <xf numFmtId="0" fontId="23" fillId="0" borderId="50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14" fontId="23" fillId="0" borderId="37" xfId="50" applyNumberFormat="1" applyFont="1" applyBorder="1" applyAlignment="1">
      <alignment horizontal="center" vertical="center"/>
    </xf>
    <xf numFmtId="14" fontId="23" fillId="0" borderId="50" xfId="50" applyNumberFormat="1" applyFont="1" applyBorder="1" applyAlignment="1">
      <alignment horizontal="center" vertical="center"/>
    </xf>
    <xf numFmtId="0" fontId="23" fillId="0" borderId="36" xfId="50" applyFont="1" applyBorder="1" applyAlignment="1">
      <alignment horizontal="left" vertical="center"/>
    </xf>
    <xf numFmtId="0" fontId="25" fillId="0" borderId="0" xfId="50" applyFont="1" applyBorder="1" applyAlignment="1">
      <alignment horizontal="left" vertical="center"/>
    </xf>
    <xf numFmtId="0" fontId="13" fillId="0" borderId="33" xfId="50" applyFont="1" applyBorder="1" applyAlignment="1">
      <alignment vertical="center"/>
    </xf>
    <xf numFmtId="0" fontId="20" fillId="0" borderId="34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0" fillId="0" borderId="34" xfId="50" applyFont="1" applyBorder="1" applyAlignment="1">
      <alignment vertical="center"/>
    </xf>
    <xf numFmtId="0" fontId="13" fillId="0" borderId="34" xfId="50" applyFont="1" applyBorder="1" applyAlignment="1">
      <alignment vertical="center"/>
    </xf>
    <xf numFmtId="0" fontId="20" fillId="0" borderId="17" xfId="50" applyFont="1" applyBorder="1" applyAlignment="1">
      <alignment horizontal="left" vertical="center"/>
    </xf>
    <xf numFmtId="0" fontId="23" fillId="0" borderId="17" xfId="50" applyFont="1" applyBorder="1" applyAlignment="1">
      <alignment horizontal="left" vertical="center"/>
    </xf>
    <xf numFmtId="0" fontId="20" fillId="0" borderId="17" xfId="50" applyFont="1" applyBorder="1" applyAlignment="1">
      <alignment vertical="center"/>
    </xf>
    <xf numFmtId="0" fontId="13" fillId="0" borderId="17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4" fillId="0" borderId="33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3" fillId="0" borderId="17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13" fillId="0" borderId="17" xfId="50" applyFont="1" applyBorder="1" applyAlignment="1">
      <alignment horizontal="center" vertical="center"/>
    </xf>
    <xf numFmtId="0" fontId="22" fillId="0" borderId="17" xfId="50" applyFont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5" fillId="0" borderId="56" xfId="50" applyFont="1" applyBorder="1" applyAlignment="1">
      <alignment vertical="center"/>
    </xf>
    <xf numFmtId="0" fontId="23" fillId="0" borderId="57" xfId="50" applyFont="1" applyBorder="1" applyAlignment="1">
      <alignment horizontal="center" vertical="center"/>
    </xf>
    <xf numFmtId="0" fontId="25" fillId="0" borderId="57" xfId="50" applyFont="1" applyBorder="1" applyAlignment="1">
      <alignment vertical="center"/>
    </xf>
    <xf numFmtId="0" fontId="23" fillId="0" borderId="57" xfId="50" applyFont="1" applyBorder="1" applyAlignment="1">
      <alignment vertical="center"/>
    </xf>
    <xf numFmtId="58" fontId="20" fillId="0" borderId="57" xfId="50" applyNumberFormat="1" applyFont="1" applyBorder="1" applyAlignment="1">
      <alignment vertical="center"/>
    </xf>
    <xf numFmtId="0" fontId="25" fillId="0" borderId="57" xfId="50" applyFont="1" applyBorder="1" applyAlignment="1">
      <alignment horizontal="center" vertical="center"/>
    </xf>
    <xf numFmtId="0" fontId="25" fillId="0" borderId="58" xfId="50" applyFont="1" applyFill="1" applyBorder="1" applyAlignment="1">
      <alignment horizontal="left" vertical="center"/>
    </xf>
    <xf numFmtId="0" fontId="25" fillId="0" borderId="57" xfId="50" applyFont="1" applyFill="1" applyBorder="1" applyAlignment="1">
      <alignment horizontal="left" vertical="center"/>
    </xf>
    <xf numFmtId="0" fontId="25" fillId="0" borderId="59" xfId="50" applyFont="1" applyFill="1" applyBorder="1" applyAlignment="1">
      <alignment horizontal="center" vertical="center"/>
    </xf>
    <xf numFmtId="0" fontId="25" fillId="0" borderId="60" xfId="50" applyFont="1" applyFill="1" applyBorder="1" applyAlignment="1">
      <alignment horizontal="center" vertical="center"/>
    </xf>
    <xf numFmtId="0" fontId="25" fillId="0" borderId="36" xfId="50" applyFont="1" applyFill="1" applyBorder="1" applyAlignment="1">
      <alignment horizontal="center" vertical="center"/>
    </xf>
    <xf numFmtId="0" fontId="25" fillId="0" borderId="37" xfId="50" applyFont="1" applyFill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20" fillId="0" borderId="61" xfId="50" applyFont="1" applyBorder="1" applyAlignment="1">
      <alignment horizontal="center" vertical="center"/>
    </xf>
    <xf numFmtId="0" fontId="23" fillId="0" borderId="49" xfId="50" applyFont="1" applyBorder="1" applyAlignment="1">
      <alignment horizontal="left" vertical="center"/>
    </xf>
    <xf numFmtId="0" fontId="13" fillId="0" borderId="49" xfId="50" applyFont="1" applyBorder="1" applyAlignment="1">
      <alignment horizontal="center" vertical="center"/>
    </xf>
    <xf numFmtId="0" fontId="23" fillId="0" borderId="50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22" fillId="0" borderId="49" xfId="50" applyFont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23" fillId="0" borderId="51" xfId="50" applyFont="1" applyFill="1" applyBorder="1" applyAlignment="1">
      <alignment horizontal="left" vertical="center"/>
    </xf>
    <xf numFmtId="0" fontId="23" fillId="0" borderId="52" xfId="50" applyFont="1" applyFill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3" fillId="0" borderId="62" xfId="50" applyFont="1" applyBorder="1" applyAlignment="1">
      <alignment horizontal="center" vertical="center"/>
    </xf>
    <xf numFmtId="0" fontId="25" fillId="0" borderId="63" xfId="50" applyFont="1" applyFill="1" applyBorder="1" applyAlignment="1">
      <alignment horizontal="left" vertical="center"/>
    </xf>
    <xf numFmtId="0" fontId="25" fillId="0" borderId="64" xfId="50" applyFont="1" applyFill="1" applyBorder="1" applyAlignment="1">
      <alignment horizontal="center" vertical="center"/>
    </xf>
    <xf numFmtId="0" fontId="25" fillId="0" borderId="50" xfId="50" applyFont="1" applyFill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27" fillId="0" borderId="32" xfId="50" applyFont="1" applyBorder="1" applyAlignment="1">
      <alignment horizontal="center" vertical="top"/>
    </xf>
    <xf numFmtId="0" fontId="23" fillId="0" borderId="40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13" fillId="0" borderId="36" xfId="50" applyFont="1" applyBorder="1" applyAlignment="1">
      <alignment vertical="center"/>
    </xf>
    <xf numFmtId="0" fontId="13" fillId="0" borderId="6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25" fillId="0" borderId="58" xfId="50" applyFont="1" applyBorder="1" applyAlignment="1">
      <alignment horizontal="left" vertical="center"/>
    </xf>
    <xf numFmtId="0" fontId="25" fillId="0" borderId="57" xfId="50" applyFont="1" applyBorder="1" applyAlignment="1">
      <alignment horizontal="left" vertical="center"/>
    </xf>
    <xf numFmtId="0" fontId="13" fillId="0" borderId="59" xfId="50" applyFont="1" applyBorder="1" applyAlignment="1">
      <alignment vertical="center"/>
    </xf>
    <xf numFmtId="0" fontId="20" fillId="0" borderId="60" xfId="50" applyFont="1" applyBorder="1" applyAlignment="1">
      <alignment horizontal="left" vertical="center"/>
    </xf>
    <xf numFmtId="0" fontId="23" fillId="0" borderId="60" xfId="50" applyFont="1" applyBorder="1" applyAlignment="1">
      <alignment horizontal="left" vertical="center"/>
    </xf>
    <xf numFmtId="0" fontId="20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0" fontId="13" fillId="0" borderId="59" xfId="50" applyFont="1" applyBorder="1" applyAlignment="1">
      <alignment horizontal="center" vertical="center"/>
    </xf>
    <xf numFmtId="0" fontId="23" fillId="0" borderId="60" xfId="50" applyFont="1" applyBorder="1" applyAlignment="1">
      <alignment horizontal="center" vertical="center"/>
    </xf>
    <xf numFmtId="0" fontId="13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13" fillId="0" borderId="45" xfId="50" applyFont="1" applyBorder="1" applyAlignment="1">
      <alignment horizontal="left" vertical="center" wrapText="1"/>
    </xf>
    <xf numFmtId="0" fontId="13" fillId="0" borderId="46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28" fillId="0" borderId="66" xfId="50" applyFont="1" applyBorder="1" applyAlignment="1">
      <alignment horizontal="left" vertical="center" wrapText="1"/>
    </xf>
    <xf numFmtId="9" fontId="23" fillId="0" borderId="17" xfId="50" applyNumberFormat="1" applyFont="1" applyBorder="1" applyAlignment="1">
      <alignment horizontal="center" vertical="center"/>
    </xf>
    <xf numFmtId="0" fontId="25" fillId="0" borderId="58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3" fillId="0" borderId="44" xfId="50" applyNumberFormat="1" applyFont="1" applyBorder="1" applyAlignment="1">
      <alignment horizontal="left" vertical="center"/>
    </xf>
    <xf numFmtId="9" fontId="23" fillId="0" borderId="39" xfId="50" applyNumberFormat="1" applyFont="1" applyBorder="1" applyAlignment="1">
      <alignment horizontal="left" vertical="center"/>
    </xf>
    <xf numFmtId="9" fontId="23" fillId="0" borderId="45" xfId="50" applyNumberFormat="1" applyFont="1" applyBorder="1" applyAlignment="1">
      <alignment horizontal="left" vertical="center"/>
    </xf>
    <xf numFmtId="9" fontId="23" fillId="0" borderId="46" xfId="50" applyNumberFormat="1" applyFont="1" applyBorder="1" applyAlignment="1">
      <alignment horizontal="left" vertical="center"/>
    </xf>
    <xf numFmtId="0" fontId="22" fillId="0" borderId="59" xfId="50" applyFont="1" applyFill="1" applyBorder="1" applyAlignment="1">
      <alignment horizontal="left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6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left" vertical="center"/>
    </xf>
    <xf numFmtId="0" fontId="23" fillId="0" borderId="68" xfId="50" applyFont="1" applyFill="1" applyBorder="1" applyAlignment="1">
      <alignment horizontal="left" vertical="center"/>
    </xf>
    <xf numFmtId="0" fontId="23" fillId="0" borderId="69" xfId="50" applyFont="1" applyFill="1" applyBorder="1" applyAlignment="1">
      <alignment horizontal="left" vertical="center"/>
    </xf>
    <xf numFmtId="0" fontId="25" fillId="0" borderId="54" xfId="50" applyFont="1" applyBorder="1" applyAlignment="1">
      <alignment vertical="center"/>
    </xf>
    <xf numFmtId="0" fontId="29" fillId="0" borderId="57" xfId="50" applyFont="1" applyBorder="1" applyAlignment="1">
      <alignment horizontal="center" vertical="center"/>
    </xf>
    <xf numFmtId="0" fontId="25" fillId="0" borderId="55" xfId="50" applyFont="1" applyBorder="1" applyAlignment="1">
      <alignment vertical="center"/>
    </xf>
    <xf numFmtId="0" fontId="23" fillId="0" borderId="70" xfId="50" applyFont="1" applyBorder="1" applyAlignment="1">
      <alignment vertical="center"/>
    </xf>
    <xf numFmtId="0" fontId="25" fillId="0" borderId="70" xfId="50" applyFont="1" applyBorder="1" applyAlignment="1">
      <alignment vertical="center"/>
    </xf>
    <xf numFmtId="58" fontId="20" fillId="0" borderId="55" xfId="50" applyNumberFormat="1" applyFont="1" applyBorder="1" applyAlignment="1">
      <alignment vertical="center"/>
    </xf>
    <xf numFmtId="0" fontId="25" fillId="0" borderId="43" xfId="50" applyFont="1" applyBorder="1" applyAlignment="1">
      <alignment horizontal="center" vertical="center"/>
    </xf>
    <xf numFmtId="0" fontId="23" fillId="0" borderId="65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13" fillId="0" borderId="71" xfId="50" applyFont="1" applyBorder="1" applyAlignment="1">
      <alignment horizontal="left" vertical="center"/>
    </xf>
    <xf numFmtId="0" fontId="25" fillId="0" borderId="63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3" xfId="50" applyFont="1" applyBorder="1" applyAlignment="1">
      <alignment horizontal="left" vertical="center" wrapText="1"/>
    </xf>
    <xf numFmtId="0" fontId="13" fillId="0" borderId="64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 wrapText="1"/>
    </xf>
    <xf numFmtId="0" fontId="30" fillId="0" borderId="49" xfId="50" applyFont="1" applyBorder="1" applyAlignment="1">
      <alignment horizontal="left" vertical="center"/>
    </xf>
    <xf numFmtId="0" fontId="24" fillId="0" borderId="49" xfId="50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9" fontId="23" fillId="0" borderId="51" xfId="50" applyNumberFormat="1" applyFont="1" applyBorder="1" applyAlignment="1">
      <alignment horizontal="left" vertical="center"/>
    </xf>
    <xf numFmtId="9" fontId="23" fillId="0" borderId="53" xfId="50" applyNumberFormat="1" applyFont="1" applyBorder="1" applyAlignment="1">
      <alignment horizontal="left" vertical="center"/>
    </xf>
    <xf numFmtId="0" fontId="22" fillId="0" borderId="64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3" fillId="0" borderId="72" xfId="50" applyFont="1" applyFill="1" applyBorder="1" applyAlignment="1">
      <alignment horizontal="left" vertical="center"/>
    </xf>
    <xf numFmtId="0" fontId="25" fillId="0" borderId="73" xfId="50" applyFont="1" applyBorder="1" applyAlignment="1">
      <alignment horizontal="center" vertical="center"/>
    </xf>
    <xf numFmtId="0" fontId="23" fillId="0" borderId="70" xfId="50" applyFont="1" applyBorder="1" applyAlignment="1">
      <alignment horizontal="center" vertical="center"/>
    </xf>
    <xf numFmtId="0" fontId="23" fillId="0" borderId="71" xfId="50" applyFont="1" applyBorder="1" applyAlignment="1">
      <alignment horizontal="center" vertical="center"/>
    </xf>
    <xf numFmtId="0" fontId="23" fillId="0" borderId="71" xfId="50" applyFont="1" applyFill="1" applyBorder="1" applyAlignment="1">
      <alignment horizontal="left" vertical="center"/>
    </xf>
    <xf numFmtId="0" fontId="31" fillId="0" borderId="74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2" fillId="0" borderId="76" xfId="0" applyFont="1" applyBorder="1"/>
    <xf numFmtId="0" fontId="32" fillId="0" borderId="2" xfId="0" applyFont="1" applyBorder="1"/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1" fillId="0" borderId="79" xfId="0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/>
    </xf>
    <xf numFmtId="0" fontId="32" fillId="0" borderId="81" xfId="0" applyFont="1" applyBorder="1"/>
    <xf numFmtId="0" fontId="0" fillId="0" borderId="81" xfId="0" applyBorder="1"/>
    <xf numFmtId="0" fontId="0" fillId="0" borderId="82" xfId="0" applyBorder="1"/>
    <xf numFmtId="0" fontId="5" fillId="0" borderId="0" xfId="53" applyFont="1" applyFill="1" applyBorder="1" applyAlignment="1" quotePrefix="1">
      <alignment horizontal="center" vertical="center" wrapText="1"/>
    </xf>
    <xf numFmtId="0" fontId="5" fillId="0" borderId="6" xfId="53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47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5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5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5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5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5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5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S14" sqref="S1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1" t="s">
        <v>294</v>
      </c>
      <c r="H2" s="32"/>
      <c r="I2" s="44"/>
      <c r="J2" s="31" t="s">
        <v>295</v>
      </c>
      <c r="K2" s="32"/>
      <c r="L2" s="44"/>
      <c r="M2" s="31" t="s">
        <v>296</v>
      </c>
      <c r="N2" s="32"/>
      <c r="O2" s="44"/>
      <c r="P2" s="31" t="s">
        <v>297</v>
      </c>
      <c r="Q2" s="32"/>
      <c r="R2" s="44"/>
      <c r="S2" s="32" t="s">
        <v>298</v>
      </c>
      <c r="T2" s="32"/>
      <c r="U2" s="44"/>
      <c r="V2" s="27" t="s">
        <v>299</v>
      </c>
      <c r="W2" s="27" t="s">
        <v>272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300</v>
      </c>
      <c r="H3" s="4" t="s">
        <v>33</v>
      </c>
      <c r="I3" s="4" t="s">
        <v>262</v>
      </c>
      <c r="J3" s="4" t="s">
        <v>300</v>
      </c>
      <c r="K3" s="4" t="s">
        <v>33</v>
      </c>
      <c r="L3" s="4" t="s">
        <v>262</v>
      </c>
      <c r="M3" s="4" t="s">
        <v>300</v>
      </c>
      <c r="N3" s="4" t="s">
        <v>33</v>
      </c>
      <c r="O3" s="4" t="s">
        <v>262</v>
      </c>
      <c r="P3" s="4" t="s">
        <v>300</v>
      </c>
      <c r="Q3" s="4" t="s">
        <v>33</v>
      </c>
      <c r="R3" s="4" t="s">
        <v>262</v>
      </c>
      <c r="S3" s="4" t="s">
        <v>300</v>
      </c>
      <c r="T3" s="4" t="s">
        <v>33</v>
      </c>
      <c r="U3" s="4" t="s">
        <v>262</v>
      </c>
      <c r="V3" s="45"/>
      <c r="W3" s="45"/>
    </row>
    <row r="4" ht="120" spans="1:23">
      <c r="A4" s="34" t="s">
        <v>301</v>
      </c>
      <c r="B4" s="35" t="s">
        <v>289</v>
      </c>
      <c r="C4" s="35"/>
      <c r="D4" s="35" t="s">
        <v>274</v>
      </c>
      <c r="E4" s="35" t="s">
        <v>302</v>
      </c>
      <c r="F4" s="36" t="s">
        <v>27</v>
      </c>
      <c r="G4" s="12" t="s">
        <v>303</v>
      </c>
      <c r="H4" s="37" t="s">
        <v>304</v>
      </c>
      <c r="I4" s="12" t="s">
        <v>305</v>
      </c>
      <c r="J4" s="12" t="s">
        <v>306</v>
      </c>
      <c r="K4" s="37" t="s">
        <v>307</v>
      </c>
      <c r="L4" s="12" t="s">
        <v>308</v>
      </c>
      <c r="M4" s="12" t="s">
        <v>309</v>
      </c>
      <c r="N4" s="37" t="s">
        <v>310</v>
      </c>
      <c r="O4" s="12" t="s">
        <v>308</v>
      </c>
      <c r="P4" s="12" t="s">
        <v>311</v>
      </c>
      <c r="Q4" s="37" t="s">
        <v>312</v>
      </c>
      <c r="R4" s="12" t="s">
        <v>313</v>
      </c>
      <c r="S4" s="12" t="s">
        <v>314</v>
      </c>
      <c r="T4" s="37" t="s">
        <v>315</v>
      </c>
      <c r="U4" s="12" t="s">
        <v>316</v>
      </c>
      <c r="V4" s="12"/>
      <c r="W4" s="12"/>
    </row>
    <row r="5" spans="1:23">
      <c r="A5" s="38"/>
      <c r="B5" s="39"/>
      <c r="C5" s="39"/>
      <c r="D5" s="39"/>
      <c r="E5" s="39"/>
      <c r="F5" s="40"/>
      <c r="G5" s="31" t="s">
        <v>317</v>
      </c>
      <c r="H5" s="32"/>
      <c r="I5" s="44"/>
      <c r="J5" s="31" t="s">
        <v>318</v>
      </c>
      <c r="K5" s="32"/>
      <c r="L5" s="44"/>
      <c r="M5" s="31" t="s">
        <v>319</v>
      </c>
      <c r="N5" s="32"/>
      <c r="O5" s="44"/>
      <c r="P5" s="31" t="s">
        <v>320</v>
      </c>
      <c r="Q5" s="32"/>
      <c r="R5" s="44"/>
      <c r="S5" s="32" t="s">
        <v>321</v>
      </c>
      <c r="T5" s="32"/>
      <c r="U5" s="44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300</v>
      </c>
      <c r="H6" s="4" t="s">
        <v>33</v>
      </c>
      <c r="I6" s="4" t="s">
        <v>262</v>
      </c>
      <c r="J6" s="4" t="s">
        <v>300</v>
      </c>
      <c r="K6" s="4" t="s">
        <v>33</v>
      </c>
      <c r="L6" s="4" t="s">
        <v>262</v>
      </c>
      <c r="M6" s="4" t="s">
        <v>300</v>
      </c>
      <c r="N6" s="4" t="s">
        <v>33</v>
      </c>
      <c r="O6" s="4" t="s">
        <v>262</v>
      </c>
      <c r="P6" s="4" t="s">
        <v>300</v>
      </c>
      <c r="Q6" s="4" t="s">
        <v>33</v>
      </c>
      <c r="R6" s="4" t="s">
        <v>262</v>
      </c>
      <c r="S6" s="4" t="s">
        <v>300</v>
      </c>
      <c r="T6" s="4" t="s">
        <v>33</v>
      </c>
      <c r="U6" s="4" t="s">
        <v>262</v>
      </c>
      <c r="V6" s="12"/>
      <c r="W6" s="12"/>
    </row>
    <row r="7" spans="1:23">
      <c r="A7" s="41"/>
      <c r="B7" s="42"/>
      <c r="C7" s="42"/>
      <c r="D7" s="42"/>
      <c r="E7" s="42"/>
      <c r="F7" s="43"/>
      <c r="G7" s="12"/>
      <c r="H7" s="37"/>
      <c r="I7" s="12"/>
      <c r="J7" s="37"/>
      <c r="K7" s="37"/>
      <c r="L7" s="12"/>
      <c r="M7" s="12"/>
      <c r="N7" s="37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322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323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324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325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6" t="s">
        <v>278</v>
      </c>
      <c r="B17" s="17"/>
      <c r="C17" s="17"/>
      <c r="D17" s="17"/>
      <c r="E17" s="18"/>
      <c r="F17" s="19"/>
      <c r="G17" s="25"/>
      <c r="H17" s="30"/>
      <c r="I17" s="30"/>
      <c r="J17" s="16" t="s">
        <v>326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2.25" customHeight="1" spans="1:23">
      <c r="A18" s="20" t="s">
        <v>327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329</v>
      </c>
      <c r="B2" s="27" t="s">
        <v>258</v>
      </c>
      <c r="C2" s="27" t="s">
        <v>259</v>
      </c>
      <c r="D2" s="27" t="s">
        <v>260</v>
      </c>
      <c r="E2" s="27" t="s">
        <v>261</v>
      </c>
      <c r="F2" s="27" t="s">
        <v>262</v>
      </c>
      <c r="G2" s="26" t="s">
        <v>330</v>
      </c>
      <c r="H2" s="26" t="s">
        <v>331</v>
      </c>
      <c r="I2" s="26" t="s">
        <v>332</v>
      </c>
      <c r="J2" s="26" t="s">
        <v>331</v>
      </c>
      <c r="K2" s="26" t="s">
        <v>333</v>
      </c>
      <c r="L2" s="26" t="s">
        <v>331</v>
      </c>
      <c r="M2" s="27" t="s">
        <v>299</v>
      </c>
      <c r="N2" s="27" t="s">
        <v>272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8" t="s">
        <v>329</v>
      </c>
      <c r="B4" s="29" t="s">
        <v>334</v>
      </c>
      <c r="C4" s="29" t="s">
        <v>300</v>
      </c>
      <c r="D4" s="29" t="s">
        <v>260</v>
      </c>
      <c r="E4" s="27" t="s">
        <v>261</v>
      </c>
      <c r="F4" s="27" t="s">
        <v>262</v>
      </c>
      <c r="G4" s="26" t="s">
        <v>330</v>
      </c>
      <c r="H4" s="26" t="s">
        <v>331</v>
      </c>
      <c r="I4" s="26" t="s">
        <v>332</v>
      </c>
      <c r="J4" s="26" t="s">
        <v>331</v>
      </c>
      <c r="K4" s="26" t="s">
        <v>333</v>
      </c>
      <c r="L4" s="26" t="s">
        <v>331</v>
      </c>
      <c r="M4" s="27" t="s">
        <v>299</v>
      </c>
      <c r="N4" s="27" t="s">
        <v>272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6" t="s">
        <v>278</v>
      </c>
      <c r="B11" s="17"/>
      <c r="C11" s="17"/>
      <c r="D11" s="18"/>
      <c r="E11" s="19"/>
      <c r="F11" s="30"/>
      <c r="G11" s="25"/>
      <c r="H11" s="30"/>
      <c r="I11" s="16" t="s">
        <v>326</v>
      </c>
      <c r="J11" s="17"/>
      <c r="K11" s="17"/>
      <c r="L11" s="17"/>
      <c r="M11" s="17"/>
      <c r="N11" s="24"/>
    </row>
    <row r="12" ht="71.25" customHeight="1" spans="1:14">
      <c r="A12" s="20" t="s">
        <v>335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6" sqref="E6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299</v>
      </c>
      <c r="L2" s="5" t="s">
        <v>272</v>
      </c>
    </row>
    <row r="3" spans="1:12">
      <c r="A3" s="9" t="s">
        <v>301</v>
      </c>
      <c r="B3" s="9" t="s">
        <v>341</v>
      </c>
      <c r="C3" s="12"/>
      <c r="D3" s="12"/>
      <c r="E3" s="12"/>
      <c r="F3" s="12"/>
      <c r="G3" s="12" t="s">
        <v>342</v>
      </c>
      <c r="H3" s="12"/>
      <c r="I3" s="12"/>
      <c r="J3" s="12"/>
      <c r="K3" s="12"/>
      <c r="L3" s="12"/>
    </row>
    <row r="4" spans="1:12">
      <c r="A4" s="9" t="s">
        <v>322</v>
      </c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9" t="s">
        <v>323</v>
      </c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7.5" spans="1:12">
      <c r="A10" s="16" t="s">
        <v>278</v>
      </c>
      <c r="B10" s="17"/>
      <c r="C10" s="17"/>
      <c r="D10" s="17"/>
      <c r="E10" s="18"/>
      <c r="F10" s="19"/>
      <c r="G10" s="25"/>
      <c r="H10" s="16"/>
      <c r="I10" s="17"/>
      <c r="J10" s="17"/>
      <c r="K10" s="17"/>
      <c r="L10" s="24"/>
    </row>
    <row r="11" ht="79.5" customHeight="1" spans="1:12">
      <c r="A11" s="20" t="s">
        <v>343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300</v>
      </c>
      <c r="D2" s="5" t="s">
        <v>260</v>
      </c>
      <c r="E2" s="5" t="s">
        <v>261</v>
      </c>
      <c r="F2" s="4" t="s">
        <v>345</v>
      </c>
      <c r="G2" s="4" t="s">
        <v>283</v>
      </c>
      <c r="H2" s="6" t="s">
        <v>284</v>
      </c>
      <c r="I2" s="22" t="s">
        <v>286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287</v>
      </c>
      <c r="H3" s="8"/>
      <c r="I3" s="23"/>
    </row>
    <row r="4" ht="26" spans="1:9">
      <c r="A4" s="9">
        <v>1</v>
      </c>
      <c r="B4" s="9" t="s">
        <v>313</v>
      </c>
      <c r="C4" s="386" t="s">
        <v>347</v>
      </c>
      <c r="D4" s="11" t="s">
        <v>348</v>
      </c>
      <c r="E4" s="12">
        <v>83218</v>
      </c>
      <c r="F4" s="13">
        <v>0.05</v>
      </c>
      <c r="G4" s="12"/>
      <c r="H4" s="12"/>
      <c r="I4" s="12"/>
    </row>
    <row r="5" ht="26" spans="1:9">
      <c r="A5" s="9">
        <v>2</v>
      </c>
      <c r="B5" s="9" t="s">
        <v>313</v>
      </c>
      <c r="C5" s="387" t="s">
        <v>349</v>
      </c>
      <c r="D5" s="15" t="s">
        <v>277</v>
      </c>
      <c r="E5" s="12">
        <v>83218</v>
      </c>
      <c r="F5" s="13">
        <v>0.05</v>
      </c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6" t="s">
        <v>278</v>
      </c>
      <c r="B12" s="17"/>
      <c r="C12" s="17"/>
      <c r="D12" s="18"/>
      <c r="E12" s="19"/>
      <c r="F12" s="16" t="s">
        <v>326</v>
      </c>
      <c r="G12" s="17"/>
      <c r="H12" s="18"/>
      <c r="I12" s="24"/>
    </row>
    <row r="13" ht="52.5" customHeight="1" spans="1:9">
      <c r="A13" s="20" t="s">
        <v>350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G54" sqref="G54"/>
    </sheetView>
  </sheetViews>
  <sheetFormatPr defaultColWidth="10.375" defaultRowHeight="16.5" customHeight="1"/>
  <cols>
    <col min="1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.75" spans="1:11">
      <c r="A1" s="301" t="s">
        <v>17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99" customFormat="1" ht="15.75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77" t="s">
        <v>21</v>
      </c>
      <c r="J2" s="277"/>
      <c r="K2" s="278"/>
    </row>
    <row r="3" s="199" customFormat="1" ht="15" spans="1:11">
      <c r="A3" s="205" t="s">
        <v>23</v>
      </c>
      <c r="B3" s="206"/>
      <c r="C3" s="207"/>
      <c r="D3" s="208" t="s">
        <v>24</v>
      </c>
      <c r="E3" s="209"/>
      <c r="F3" s="209"/>
      <c r="G3" s="210"/>
      <c r="H3" s="208" t="s">
        <v>25</v>
      </c>
      <c r="I3" s="209"/>
      <c r="J3" s="209"/>
      <c r="K3" s="210"/>
    </row>
    <row r="4" s="199" customFormat="1" ht="15" spans="1:11">
      <c r="A4" s="211" t="s">
        <v>26</v>
      </c>
      <c r="B4" s="238" t="s">
        <v>27</v>
      </c>
      <c r="C4" s="279"/>
      <c r="D4" s="211" t="s">
        <v>28</v>
      </c>
      <c r="E4" s="214"/>
      <c r="F4" s="215" t="s">
        <v>29</v>
      </c>
      <c r="G4" s="216"/>
      <c r="H4" s="211" t="s">
        <v>30</v>
      </c>
      <c r="I4" s="214"/>
      <c r="J4" s="238" t="s">
        <v>31</v>
      </c>
      <c r="K4" s="279" t="s">
        <v>32</v>
      </c>
    </row>
    <row r="5" s="199" customFormat="1" ht="15" spans="1:11">
      <c r="A5" s="217" t="s">
        <v>33</v>
      </c>
      <c r="B5" s="238" t="s">
        <v>34</v>
      </c>
      <c r="C5" s="279"/>
      <c r="D5" s="211" t="s">
        <v>35</v>
      </c>
      <c r="E5" s="214"/>
      <c r="F5" s="215" t="s">
        <v>36</v>
      </c>
      <c r="G5" s="216"/>
      <c r="H5" s="211" t="s">
        <v>37</v>
      </c>
      <c r="I5" s="214"/>
      <c r="J5" s="238" t="s">
        <v>31</v>
      </c>
      <c r="K5" s="279" t="s">
        <v>32</v>
      </c>
    </row>
    <row r="6" s="199" customFormat="1" ht="15" spans="1:11">
      <c r="A6" s="211" t="s">
        <v>38</v>
      </c>
      <c r="B6" s="220">
        <v>2</v>
      </c>
      <c r="C6" s="221">
        <v>6</v>
      </c>
      <c r="D6" s="217" t="s">
        <v>39</v>
      </c>
      <c r="E6" s="240"/>
      <c r="F6" s="215" t="s">
        <v>40</v>
      </c>
      <c r="G6" s="216"/>
      <c r="H6" s="211" t="s">
        <v>41</v>
      </c>
      <c r="I6" s="214"/>
      <c r="J6" s="238" t="s">
        <v>31</v>
      </c>
      <c r="K6" s="279" t="s">
        <v>32</v>
      </c>
    </row>
    <row r="7" s="199" customFormat="1" ht="15" spans="1:11">
      <c r="A7" s="211" t="s">
        <v>42</v>
      </c>
      <c r="B7" s="302">
        <v>2350</v>
      </c>
      <c r="C7" s="303"/>
      <c r="D7" s="217" t="s">
        <v>43</v>
      </c>
      <c r="E7" s="239"/>
      <c r="F7" s="215" t="s">
        <v>44</v>
      </c>
      <c r="G7" s="216"/>
      <c r="H7" s="211" t="s">
        <v>45</v>
      </c>
      <c r="I7" s="214"/>
      <c r="J7" s="238" t="s">
        <v>31</v>
      </c>
      <c r="K7" s="279" t="s">
        <v>32</v>
      </c>
    </row>
    <row r="8" s="199" customFormat="1" ht="15.75" spans="1:11">
      <c r="A8" s="304"/>
      <c r="B8" s="225"/>
      <c r="C8" s="226"/>
      <c r="D8" s="224" t="s">
        <v>46</v>
      </c>
      <c r="E8" s="227"/>
      <c r="F8" s="228" t="s">
        <v>29</v>
      </c>
      <c r="G8" s="229"/>
      <c r="H8" s="224" t="s">
        <v>47</v>
      </c>
      <c r="I8" s="227"/>
      <c r="J8" s="248" t="s">
        <v>31</v>
      </c>
      <c r="K8" s="281" t="s">
        <v>32</v>
      </c>
    </row>
    <row r="9" s="199" customFormat="1" ht="15.75" spans="1:11">
      <c r="A9" s="305" t="s">
        <v>48</v>
      </c>
      <c r="B9" s="306"/>
      <c r="C9" s="306"/>
      <c r="D9" s="306"/>
      <c r="E9" s="306"/>
      <c r="F9" s="306"/>
      <c r="G9" s="306"/>
      <c r="H9" s="306"/>
      <c r="I9" s="306"/>
      <c r="J9" s="306"/>
      <c r="K9" s="347"/>
    </row>
    <row r="10" s="199" customFormat="1" ht="15.75" spans="1:11">
      <c r="A10" s="307" t="s">
        <v>49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48"/>
    </row>
    <row r="11" s="199" customFormat="1" ht="15" spans="1:11">
      <c r="A11" s="309" t="s">
        <v>50</v>
      </c>
      <c r="B11" s="310" t="s">
        <v>51</v>
      </c>
      <c r="C11" s="311" t="s">
        <v>52</v>
      </c>
      <c r="D11" s="312"/>
      <c r="E11" s="313" t="s">
        <v>53</v>
      </c>
      <c r="F11" s="310" t="s">
        <v>51</v>
      </c>
      <c r="G11" s="311" t="s">
        <v>52</v>
      </c>
      <c r="H11" s="311" t="s">
        <v>54</v>
      </c>
      <c r="I11" s="313" t="s">
        <v>55</v>
      </c>
      <c r="J11" s="310" t="s">
        <v>51</v>
      </c>
      <c r="K11" s="349" t="s">
        <v>52</v>
      </c>
    </row>
    <row r="12" s="199" customFormat="1" ht="15" spans="1:11">
      <c r="A12" s="217" t="s">
        <v>56</v>
      </c>
      <c r="B12" s="237" t="s">
        <v>51</v>
      </c>
      <c r="C12" s="238" t="s">
        <v>52</v>
      </c>
      <c r="D12" s="239"/>
      <c r="E12" s="240" t="s">
        <v>57</v>
      </c>
      <c r="F12" s="237" t="s">
        <v>51</v>
      </c>
      <c r="G12" s="238" t="s">
        <v>52</v>
      </c>
      <c r="H12" s="238" t="s">
        <v>54</v>
      </c>
      <c r="I12" s="240" t="s">
        <v>58</v>
      </c>
      <c r="J12" s="237" t="s">
        <v>51</v>
      </c>
      <c r="K12" s="279" t="s">
        <v>52</v>
      </c>
    </row>
    <row r="13" s="199" customFormat="1" ht="15" spans="1:11">
      <c r="A13" s="217" t="s">
        <v>59</v>
      </c>
      <c r="B13" s="237" t="s">
        <v>51</v>
      </c>
      <c r="C13" s="238" t="s">
        <v>52</v>
      </c>
      <c r="D13" s="239"/>
      <c r="E13" s="240" t="s">
        <v>60</v>
      </c>
      <c r="F13" s="238" t="s">
        <v>61</v>
      </c>
      <c r="G13" s="238" t="s">
        <v>62</v>
      </c>
      <c r="H13" s="238" t="s">
        <v>54</v>
      </c>
      <c r="I13" s="240" t="s">
        <v>63</v>
      </c>
      <c r="J13" s="237" t="s">
        <v>51</v>
      </c>
      <c r="K13" s="279" t="s">
        <v>52</v>
      </c>
    </row>
    <row r="14" s="199" customFormat="1" ht="15.75" spans="1:11">
      <c r="A14" s="224" t="s">
        <v>64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83"/>
    </row>
    <row r="15" s="199" customFormat="1" ht="15.75" spans="1:11">
      <c r="A15" s="307" t="s">
        <v>65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48"/>
    </row>
    <row r="16" s="199" customFormat="1" ht="15" spans="1:11">
      <c r="A16" s="314" t="s">
        <v>66</v>
      </c>
      <c r="B16" s="311" t="s">
        <v>61</v>
      </c>
      <c r="C16" s="311" t="s">
        <v>62</v>
      </c>
      <c r="D16" s="315"/>
      <c r="E16" s="316" t="s">
        <v>67</v>
      </c>
      <c r="F16" s="311" t="s">
        <v>61</v>
      </c>
      <c r="G16" s="311" t="s">
        <v>62</v>
      </c>
      <c r="H16" s="317"/>
      <c r="I16" s="316" t="s">
        <v>68</v>
      </c>
      <c r="J16" s="311" t="s">
        <v>61</v>
      </c>
      <c r="K16" s="349" t="s">
        <v>62</v>
      </c>
    </row>
    <row r="17" s="199" customFormat="1" customHeight="1" spans="1:22">
      <c r="A17" s="222" t="s">
        <v>69</v>
      </c>
      <c r="B17" s="238" t="s">
        <v>61</v>
      </c>
      <c r="C17" s="238" t="s">
        <v>62</v>
      </c>
      <c r="D17" s="212"/>
      <c r="E17" s="254" t="s">
        <v>70</v>
      </c>
      <c r="F17" s="238" t="s">
        <v>61</v>
      </c>
      <c r="G17" s="238" t="s">
        <v>62</v>
      </c>
      <c r="H17" s="318"/>
      <c r="I17" s="254" t="s">
        <v>71</v>
      </c>
      <c r="J17" s="238" t="s">
        <v>61</v>
      </c>
      <c r="K17" s="279" t="s">
        <v>62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9" customFormat="1" ht="18" customHeight="1" spans="1:11">
      <c r="A18" s="319" t="s">
        <v>72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1"/>
    </row>
    <row r="19" s="300" customFormat="1" ht="18" customHeight="1" spans="1:11">
      <c r="A19" s="307" t="s">
        <v>73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48"/>
    </row>
    <row r="20" s="199" customFormat="1" customHeight="1" spans="1:11">
      <c r="A20" s="321" t="s">
        <v>74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2"/>
    </row>
    <row r="21" s="199" customFormat="1" ht="21.75" customHeight="1" spans="1:11">
      <c r="A21" s="323" t="s">
        <v>75</v>
      </c>
      <c r="B21" s="254">
        <v>120</v>
      </c>
      <c r="C21" s="254">
        <v>130</v>
      </c>
      <c r="D21" s="254">
        <v>140</v>
      </c>
      <c r="E21" s="254">
        <v>150</v>
      </c>
      <c r="F21" s="254">
        <v>160</v>
      </c>
      <c r="G21" s="254">
        <v>165</v>
      </c>
      <c r="H21" s="254"/>
      <c r="I21" s="254"/>
      <c r="J21" s="254"/>
      <c r="K21" s="291" t="s">
        <v>76</v>
      </c>
    </row>
    <row r="22" s="199" customFormat="1" customHeight="1" spans="1:11">
      <c r="A22" s="223" t="s">
        <v>77</v>
      </c>
      <c r="B22" s="324">
        <v>0.5</v>
      </c>
      <c r="C22" s="324">
        <v>0.5</v>
      </c>
      <c r="D22" s="324">
        <v>0.5</v>
      </c>
      <c r="E22" s="324">
        <v>0.5</v>
      </c>
      <c r="F22" s="324">
        <v>0.5</v>
      </c>
      <c r="G22" s="324">
        <v>0.5</v>
      </c>
      <c r="H22" s="324"/>
      <c r="I22" s="324"/>
      <c r="J22" s="324"/>
      <c r="K22" s="353" t="s">
        <v>78</v>
      </c>
    </row>
    <row r="23" s="199" customFormat="1" customHeight="1" spans="1:11">
      <c r="A23" s="223" t="s">
        <v>79</v>
      </c>
      <c r="B23" s="324">
        <v>0.5</v>
      </c>
      <c r="C23" s="324">
        <v>0.5</v>
      </c>
      <c r="D23" s="324">
        <v>0.5</v>
      </c>
      <c r="E23" s="324">
        <v>0.5</v>
      </c>
      <c r="F23" s="324">
        <v>0.5</v>
      </c>
      <c r="G23" s="324">
        <v>0.5</v>
      </c>
      <c r="H23" s="324"/>
      <c r="I23" s="324"/>
      <c r="J23" s="324"/>
      <c r="K23" s="353" t="s">
        <v>78</v>
      </c>
    </row>
    <row r="24" s="199" customFormat="1" customHeight="1" spans="1:11">
      <c r="A24" s="223"/>
      <c r="B24" s="324"/>
      <c r="C24" s="324"/>
      <c r="D24" s="324"/>
      <c r="E24" s="324"/>
      <c r="F24" s="324"/>
      <c r="G24" s="324"/>
      <c r="H24" s="324"/>
      <c r="I24" s="324"/>
      <c r="J24" s="324"/>
      <c r="K24" s="354"/>
    </row>
    <row r="25" s="199" customFormat="1" customHeight="1" spans="1:11">
      <c r="A25" s="223"/>
      <c r="B25" s="324"/>
      <c r="C25" s="324"/>
      <c r="D25" s="324"/>
      <c r="E25" s="324"/>
      <c r="F25" s="324"/>
      <c r="G25" s="324"/>
      <c r="H25" s="324"/>
      <c r="I25" s="324"/>
      <c r="J25" s="324"/>
      <c r="K25" s="355"/>
    </row>
    <row r="26" s="199" customFormat="1" customHeight="1" spans="1:11">
      <c r="A26" s="223"/>
      <c r="B26" s="324"/>
      <c r="C26" s="324"/>
      <c r="D26" s="324"/>
      <c r="E26" s="324"/>
      <c r="F26" s="324"/>
      <c r="G26" s="324"/>
      <c r="H26" s="324"/>
      <c r="I26" s="324"/>
      <c r="J26" s="324"/>
      <c r="K26" s="355"/>
    </row>
    <row r="27" s="199" customFormat="1" customHeight="1" spans="1:11">
      <c r="A27" s="223"/>
      <c r="B27" s="324"/>
      <c r="C27" s="324"/>
      <c r="D27" s="324"/>
      <c r="E27" s="324"/>
      <c r="F27" s="324"/>
      <c r="G27" s="324"/>
      <c r="H27" s="324"/>
      <c r="I27" s="324"/>
      <c r="J27" s="324"/>
      <c r="K27" s="355"/>
    </row>
    <row r="28" s="199" customFormat="1" customHeight="1" spans="1:11">
      <c r="A28" s="223"/>
      <c r="B28" s="324"/>
      <c r="C28" s="324"/>
      <c r="D28" s="324"/>
      <c r="E28" s="324"/>
      <c r="F28" s="324"/>
      <c r="G28" s="324"/>
      <c r="H28" s="324"/>
      <c r="I28" s="324"/>
      <c r="J28" s="324"/>
      <c r="K28" s="355"/>
    </row>
    <row r="29" s="199" customFormat="1" ht="18" customHeight="1" spans="1:11">
      <c r="A29" s="325" t="s">
        <v>80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6"/>
    </row>
    <row r="30" s="199" customFormat="1" ht="18.75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57"/>
    </row>
    <row r="31" s="199" customFormat="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8"/>
    </row>
    <row r="32" s="199" customFormat="1" ht="18" customHeight="1" spans="1:11">
      <c r="A32" s="325" t="s">
        <v>81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6"/>
    </row>
    <row r="33" s="199" customFormat="1" ht="15" spans="1:11">
      <c r="A33" s="331" t="s">
        <v>82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9"/>
    </row>
    <row r="34" s="199" customFormat="1" ht="15.75" spans="1:11">
      <c r="A34" s="134" t="s">
        <v>83</v>
      </c>
      <c r="B34" s="136"/>
      <c r="C34" s="238" t="s">
        <v>31</v>
      </c>
      <c r="D34" s="238" t="s">
        <v>32</v>
      </c>
      <c r="E34" s="333" t="s">
        <v>84</v>
      </c>
      <c r="F34" s="334"/>
      <c r="G34" s="334"/>
      <c r="H34" s="334"/>
      <c r="I34" s="334"/>
      <c r="J34" s="334"/>
      <c r="K34" s="360"/>
    </row>
    <row r="35" s="199" customFormat="1" ht="15.75" spans="1:11">
      <c r="A35" s="335" t="s">
        <v>85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="199" customFormat="1" ht="15" spans="1:11">
      <c r="A36" s="336" t="s">
        <v>86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1"/>
    </row>
    <row r="37" s="199" customFormat="1" ht="15" spans="1:11">
      <c r="A37" s="261" t="s">
        <v>87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94"/>
    </row>
    <row r="38" s="199" customFormat="1" ht="1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94"/>
    </row>
    <row r="39" s="199" customFormat="1" ht="1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4"/>
    </row>
    <row r="40" s="199" customFormat="1" ht="1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4"/>
    </row>
    <row r="41" s="199" customFormat="1" ht="1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4"/>
    </row>
    <row r="42" s="199" customFormat="1" ht="1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4"/>
    </row>
    <row r="43" s="199" customFormat="1" ht="15.75" spans="1:11">
      <c r="A43" s="256" t="s">
        <v>88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2"/>
    </row>
    <row r="44" s="199" customFormat="1" ht="15.75" spans="1:11">
      <c r="A44" s="307" t="s">
        <v>89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48"/>
    </row>
    <row r="45" s="199" customFormat="1" ht="15" spans="1:11">
      <c r="A45" s="314" t="s">
        <v>90</v>
      </c>
      <c r="B45" s="311" t="s">
        <v>61</v>
      </c>
      <c r="C45" s="311" t="s">
        <v>62</v>
      </c>
      <c r="D45" s="311" t="s">
        <v>54</v>
      </c>
      <c r="E45" s="316" t="s">
        <v>91</v>
      </c>
      <c r="F45" s="311" t="s">
        <v>61</v>
      </c>
      <c r="G45" s="311" t="s">
        <v>62</v>
      </c>
      <c r="H45" s="311" t="s">
        <v>54</v>
      </c>
      <c r="I45" s="316" t="s">
        <v>92</v>
      </c>
      <c r="J45" s="311" t="s">
        <v>61</v>
      </c>
      <c r="K45" s="349" t="s">
        <v>62</v>
      </c>
    </row>
    <row r="46" s="199" customFormat="1" ht="15" spans="1:11">
      <c r="A46" s="222" t="s">
        <v>53</v>
      </c>
      <c r="B46" s="238" t="s">
        <v>61</v>
      </c>
      <c r="C46" s="238" t="s">
        <v>62</v>
      </c>
      <c r="D46" s="238" t="s">
        <v>54</v>
      </c>
      <c r="E46" s="254" t="s">
        <v>60</v>
      </c>
      <c r="F46" s="238" t="s">
        <v>61</v>
      </c>
      <c r="G46" s="238" t="s">
        <v>62</v>
      </c>
      <c r="H46" s="238" t="s">
        <v>54</v>
      </c>
      <c r="I46" s="254" t="s">
        <v>71</v>
      </c>
      <c r="J46" s="238" t="s">
        <v>61</v>
      </c>
      <c r="K46" s="279" t="s">
        <v>62</v>
      </c>
    </row>
    <row r="47" s="199" customFormat="1" ht="15.75" spans="1:11">
      <c r="A47" s="224" t="s">
        <v>64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83"/>
    </row>
    <row r="48" s="199" customFormat="1" ht="15.75" spans="1:11">
      <c r="A48" s="335" t="s">
        <v>93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="199" customFormat="1" ht="15.7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1"/>
    </row>
    <row r="50" s="199" customFormat="1" ht="15.75" spans="1:11">
      <c r="A50" s="338" t="s">
        <v>94</v>
      </c>
      <c r="B50" s="339" t="s">
        <v>95</v>
      </c>
      <c r="C50" s="339"/>
      <c r="D50" s="340" t="s">
        <v>96</v>
      </c>
      <c r="E50" s="341" t="s">
        <v>97</v>
      </c>
      <c r="F50" s="342" t="s">
        <v>98</v>
      </c>
      <c r="G50" s="343" t="s">
        <v>99</v>
      </c>
      <c r="H50" s="344" t="s">
        <v>100</v>
      </c>
      <c r="I50" s="362"/>
      <c r="J50" s="363" t="s">
        <v>101</v>
      </c>
      <c r="K50" s="364"/>
    </row>
    <row r="51" s="199" customFormat="1" ht="15.75" spans="1:11">
      <c r="A51" s="335" t="s">
        <v>102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="199" customFormat="1" ht="15.7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5"/>
    </row>
    <row r="53" s="199" customFormat="1" ht="15.75" spans="1:11">
      <c r="A53" s="338" t="s">
        <v>94</v>
      </c>
      <c r="B53" s="339" t="s">
        <v>95</v>
      </c>
      <c r="C53" s="339"/>
      <c r="D53" s="340" t="s">
        <v>96</v>
      </c>
      <c r="E53" s="341"/>
      <c r="F53" s="342" t="s">
        <v>103</v>
      </c>
      <c r="G53" s="343"/>
      <c r="H53" s="344" t="s">
        <v>100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4" sqref="I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s="68" customFormat="1" ht="30" customHeight="1" spans="1:14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="68" customFormat="1" ht="29.1" customHeight="1" spans="1:14">
      <c r="A2" s="71" t="s">
        <v>26</v>
      </c>
      <c r="B2" s="72" t="s">
        <v>27</v>
      </c>
      <c r="C2" s="72"/>
      <c r="D2" s="73" t="s">
        <v>33</v>
      </c>
      <c r="E2" s="72" t="s">
        <v>34</v>
      </c>
      <c r="F2" s="72"/>
      <c r="G2" s="72"/>
      <c r="H2" s="74"/>
      <c r="I2" s="101" t="s">
        <v>22</v>
      </c>
      <c r="J2" s="72" t="s">
        <v>21</v>
      </c>
      <c r="K2" s="72"/>
      <c r="L2" s="72"/>
      <c r="M2" s="72"/>
      <c r="N2" s="102"/>
    </row>
    <row r="3" s="68" customFormat="1" ht="29.1" customHeight="1" spans="1:14">
      <c r="A3" s="75" t="s">
        <v>104</v>
      </c>
      <c r="B3" s="76" t="s">
        <v>105</v>
      </c>
      <c r="C3" s="76"/>
      <c r="D3" s="76"/>
      <c r="E3" s="76"/>
      <c r="F3" s="76"/>
      <c r="G3" s="76"/>
      <c r="H3" s="77"/>
      <c r="I3" s="103" t="s">
        <v>106</v>
      </c>
      <c r="J3" s="103"/>
      <c r="K3" s="103"/>
      <c r="L3" s="103"/>
      <c r="M3" s="103"/>
      <c r="N3" s="104"/>
    </row>
    <row r="4" s="68" customFormat="1" ht="29.1" customHeight="1" spans="1:14">
      <c r="A4" s="75"/>
      <c r="B4" s="78"/>
      <c r="C4" s="78"/>
      <c r="D4" s="79"/>
      <c r="E4" s="78"/>
      <c r="F4" s="78"/>
      <c r="G4" s="78"/>
      <c r="H4" s="77"/>
      <c r="I4" s="105" t="s">
        <v>107</v>
      </c>
      <c r="J4" s="105" t="s">
        <v>108</v>
      </c>
      <c r="K4" s="105"/>
      <c r="L4" s="105"/>
      <c r="M4" s="105"/>
      <c r="N4" s="106"/>
    </row>
    <row r="5" s="68" customFormat="1" ht="29.1" customHeight="1" spans="1:14">
      <c r="A5" s="75"/>
      <c r="B5" s="80" t="s">
        <v>109</v>
      </c>
      <c r="C5" s="80" t="s">
        <v>110</v>
      </c>
      <c r="D5" s="81" t="s">
        <v>111</v>
      </c>
      <c r="E5" s="82" t="s">
        <v>112</v>
      </c>
      <c r="F5" s="83" t="s">
        <v>113</v>
      </c>
      <c r="G5" s="84" t="s">
        <v>114</v>
      </c>
      <c r="H5" s="77"/>
      <c r="I5" s="105" t="s">
        <v>115</v>
      </c>
      <c r="J5" s="105" t="s">
        <v>115</v>
      </c>
      <c r="K5" s="107"/>
      <c r="L5" s="107"/>
      <c r="M5" s="107"/>
      <c r="N5" s="108"/>
    </row>
    <row r="6" s="68" customFormat="1" ht="29.1" customHeight="1" spans="1:14">
      <c r="A6" s="85" t="s">
        <v>116</v>
      </c>
      <c r="B6" s="85">
        <f>C6-2</f>
        <v>31</v>
      </c>
      <c r="C6" s="85">
        <v>33</v>
      </c>
      <c r="D6" s="85">
        <f>C6+2</f>
        <v>35</v>
      </c>
      <c r="E6" s="85">
        <f>D6+2</f>
        <v>37</v>
      </c>
      <c r="F6" s="85">
        <f>E6+2</f>
        <v>39</v>
      </c>
      <c r="G6" s="85">
        <f>F6+1</f>
        <v>40</v>
      </c>
      <c r="H6" s="77"/>
      <c r="I6" s="109" t="s">
        <v>117</v>
      </c>
      <c r="J6" s="109" t="s">
        <v>118</v>
      </c>
      <c r="K6" s="109"/>
      <c r="L6" s="109"/>
      <c r="M6" s="109"/>
      <c r="N6" s="110"/>
    </row>
    <row r="7" s="68" customFormat="1" ht="29.1" customHeight="1" spans="1:14">
      <c r="A7" s="85" t="s">
        <v>119</v>
      </c>
      <c r="B7" s="85">
        <f>C7-3</f>
        <v>51</v>
      </c>
      <c r="C7" s="85">
        <v>54</v>
      </c>
      <c r="D7" s="85">
        <f>C7+4</f>
        <v>58</v>
      </c>
      <c r="E7" s="85">
        <f>D7+3</f>
        <v>61</v>
      </c>
      <c r="F7" s="85">
        <f>E7+4</f>
        <v>65</v>
      </c>
      <c r="G7" s="85">
        <f>F7+2</f>
        <v>67</v>
      </c>
      <c r="H7" s="77"/>
      <c r="I7" s="109" t="s">
        <v>120</v>
      </c>
      <c r="J7" s="109" t="s">
        <v>121</v>
      </c>
      <c r="K7" s="109"/>
      <c r="L7" s="109"/>
      <c r="M7" s="109"/>
      <c r="N7" s="111"/>
    </row>
    <row r="8" s="68" customFormat="1" ht="29.1" customHeight="1" spans="1:14">
      <c r="A8" s="86" t="s">
        <v>122</v>
      </c>
      <c r="B8" s="87">
        <f>C8-4</f>
        <v>72</v>
      </c>
      <c r="C8" s="88">
        <v>76</v>
      </c>
      <c r="D8" s="87">
        <f>C8+5</f>
        <v>81</v>
      </c>
      <c r="E8" s="87">
        <f>D8+5</f>
        <v>86</v>
      </c>
      <c r="F8" s="87">
        <f>E8+5</f>
        <v>91</v>
      </c>
      <c r="G8" s="85">
        <f>F8+3</f>
        <v>94</v>
      </c>
      <c r="H8" s="77"/>
      <c r="I8" s="109" t="s">
        <v>123</v>
      </c>
      <c r="J8" s="109" t="s">
        <v>121</v>
      </c>
      <c r="K8" s="107"/>
      <c r="L8" s="107"/>
      <c r="M8" s="107"/>
      <c r="N8" s="112"/>
    </row>
    <row r="9" s="68" customFormat="1" ht="29.1" customHeight="1" spans="1:14">
      <c r="A9" s="85" t="s">
        <v>124</v>
      </c>
      <c r="B9" s="87">
        <f>C9-4</f>
        <v>79</v>
      </c>
      <c r="C9" s="88">
        <v>83</v>
      </c>
      <c r="D9" s="87">
        <f>C9+5</f>
        <v>88</v>
      </c>
      <c r="E9" s="87">
        <f>D9+5</f>
        <v>93</v>
      </c>
      <c r="F9" s="87">
        <f>E9+5</f>
        <v>98</v>
      </c>
      <c r="G9" s="85">
        <f>F9+3</f>
        <v>101</v>
      </c>
      <c r="H9" s="77"/>
      <c r="I9" s="109" t="s">
        <v>125</v>
      </c>
      <c r="J9" s="109" t="s">
        <v>126</v>
      </c>
      <c r="K9" s="109"/>
      <c r="L9" s="109"/>
      <c r="M9" s="109"/>
      <c r="N9" s="111"/>
    </row>
    <row r="10" s="68" customFormat="1" ht="29.1" customHeight="1" spans="1:14">
      <c r="A10" s="85" t="s">
        <v>127</v>
      </c>
      <c r="B10" s="85">
        <f>C10-1.3</f>
        <v>25.7</v>
      </c>
      <c r="C10" s="85">
        <v>27</v>
      </c>
      <c r="D10" s="85">
        <f>C10+1.6</f>
        <v>28.6</v>
      </c>
      <c r="E10" s="85">
        <f>D10+1.6</f>
        <v>30.2</v>
      </c>
      <c r="F10" s="85">
        <f>E10+1.6</f>
        <v>31.8</v>
      </c>
      <c r="G10" s="85">
        <f>F10+0.9</f>
        <v>32.7</v>
      </c>
      <c r="H10" s="77"/>
      <c r="I10" s="109" t="s">
        <v>126</v>
      </c>
      <c r="J10" s="109" t="s">
        <v>128</v>
      </c>
      <c r="K10" s="109"/>
      <c r="L10" s="109"/>
      <c r="M10" s="109"/>
      <c r="N10" s="111"/>
    </row>
    <row r="11" s="68" customFormat="1" ht="29.1" customHeight="1" spans="1:14">
      <c r="A11" s="85" t="s">
        <v>129</v>
      </c>
      <c r="B11" s="85">
        <f>C11-1.3</f>
        <v>24.2</v>
      </c>
      <c r="C11" s="85">
        <v>25.5</v>
      </c>
      <c r="D11" s="85">
        <f>C11+1.6</f>
        <v>27.1</v>
      </c>
      <c r="E11" s="85">
        <f>D11+1.6</f>
        <v>28.7</v>
      </c>
      <c r="F11" s="85">
        <f>E11+1.6</f>
        <v>30.3</v>
      </c>
      <c r="G11" s="85">
        <f>F11+0.9</f>
        <v>31.2</v>
      </c>
      <c r="H11" s="77"/>
      <c r="I11" s="109" t="s">
        <v>125</v>
      </c>
      <c r="J11" s="109" t="s">
        <v>126</v>
      </c>
      <c r="K11" s="109"/>
      <c r="L11" s="109"/>
      <c r="M11" s="109"/>
      <c r="N11" s="111"/>
    </row>
    <row r="12" s="68" customFormat="1" ht="29.1" customHeight="1" spans="1:14">
      <c r="A12" s="85" t="s">
        <v>130</v>
      </c>
      <c r="B12" s="85">
        <f>C12-1.5</f>
        <v>23.5</v>
      </c>
      <c r="C12" s="85">
        <v>25</v>
      </c>
      <c r="D12" s="85">
        <f>C12+1.5</f>
        <v>26.5</v>
      </c>
      <c r="E12" s="85">
        <f>D12+1.5</f>
        <v>28</v>
      </c>
      <c r="F12" s="85">
        <f>E12+1.5</f>
        <v>29.5</v>
      </c>
      <c r="G12" s="85">
        <f>F12+1</f>
        <v>30.5</v>
      </c>
      <c r="H12" s="77"/>
      <c r="I12" s="109" t="s">
        <v>131</v>
      </c>
      <c r="J12" s="109" t="s">
        <v>126</v>
      </c>
      <c r="K12" s="109"/>
      <c r="L12" s="109"/>
      <c r="M12" s="109"/>
      <c r="N12" s="111"/>
    </row>
    <row r="13" s="68" customFormat="1" ht="29.1" customHeight="1" spans="1:14">
      <c r="A13" s="85" t="s">
        <v>132</v>
      </c>
      <c r="B13" s="85">
        <f>C13-1.8</f>
        <v>31.7</v>
      </c>
      <c r="C13" s="85">
        <v>33.5</v>
      </c>
      <c r="D13" s="85">
        <f>C13+1.8</f>
        <v>35.3</v>
      </c>
      <c r="E13" s="85">
        <f>D13+1.8</f>
        <v>37.1</v>
      </c>
      <c r="F13" s="85">
        <f>E13+1.8</f>
        <v>38.9</v>
      </c>
      <c r="G13" s="85">
        <f>F13+1.1</f>
        <v>40</v>
      </c>
      <c r="H13" s="77"/>
      <c r="I13" s="109" t="s">
        <v>128</v>
      </c>
      <c r="J13" s="109" t="s">
        <v>133</v>
      </c>
      <c r="K13" s="109"/>
      <c r="L13" s="109"/>
      <c r="M13" s="109"/>
      <c r="N13" s="111"/>
    </row>
    <row r="14" s="68" customFormat="1" ht="29.1" customHeight="1" spans="1:14">
      <c r="A14" s="89"/>
      <c r="B14" s="90"/>
      <c r="C14" s="91"/>
      <c r="D14" s="91"/>
      <c r="E14" s="91"/>
      <c r="F14" s="91"/>
      <c r="G14" s="92"/>
      <c r="H14" s="77"/>
      <c r="I14" s="113"/>
      <c r="J14" s="114"/>
      <c r="K14" s="115"/>
      <c r="L14" s="114"/>
      <c r="M14" s="114"/>
      <c r="N14" s="116"/>
    </row>
    <row r="15" s="68" customFormat="1" ht="29.1" customHeight="1" spans="1:14">
      <c r="A15" s="93"/>
      <c r="B15" s="94"/>
      <c r="C15" s="95"/>
      <c r="D15" s="95"/>
      <c r="E15" s="96"/>
      <c r="F15" s="96"/>
      <c r="G15" s="97"/>
      <c r="H15" s="98"/>
      <c r="I15" s="100"/>
      <c r="J15" s="100"/>
      <c r="K15" s="100"/>
      <c r="L15" s="100"/>
      <c r="M15" s="100"/>
      <c r="N15" s="100"/>
    </row>
    <row r="16" s="68" customFormat="1" ht="15.75" spans="1:14">
      <c r="A16" s="99" t="s">
        <v>84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="68" customFormat="1" ht="15" spans="1:14">
      <c r="A17" s="68" t="s">
        <v>134</v>
      </c>
      <c r="D17" s="100"/>
      <c r="E17" s="100"/>
      <c r="F17" s="100"/>
      <c r="G17" s="100"/>
      <c r="H17" s="100"/>
      <c r="I17" s="99" t="s">
        <v>135</v>
      </c>
      <c r="J17" s="117"/>
      <c r="K17" s="99" t="s">
        <v>136</v>
      </c>
      <c r="L17" s="99"/>
      <c r="M17" s="99" t="s">
        <v>137</v>
      </c>
      <c r="N17" s="68" t="s">
        <v>101</v>
      </c>
    </row>
    <row r="18" s="68" customFormat="1" ht="15" spans="1:8">
      <c r="A18" s="100"/>
      <c r="B18" s="100"/>
      <c r="C18" s="100"/>
      <c r="D18" s="100"/>
      <c r="E18" s="100"/>
      <c r="F18" s="100"/>
      <c r="G18" s="100"/>
      <c r="H18" s="10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10" defaultRowHeight="16.5" customHeight="1"/>
  <cols>
    <col min="1" max="16384" width="10" style="199"/>
  </cols>
  <sheetData>
    <row r="1" s="199" customFormat="1" ht="22.5" customHeight="1" spans="1:11">
      <c r="A1" s="200" t="s">
        <v>138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="199" customFormat="1" ht="17.25" customHeight="1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77" t="s">
        <v>21</v>
      </c>
      <c r="J2" s="277"/>
      <c r="K2" s="278"/>
    </row>
    <row r="3" s="199" customFormat="1" customHeight="1" spans="1:11">
      <c r="A3" s="205" t="s">
        <v>23</v>
      </c>
      <c r="B3" s="206"/>
      <c r="C3" s="207"/>
      <c r="D3" s="208" t="s">
        <v>24</v>
      </c>
      <c r="E3" s="209"/>
      <c r="F3" s="209"/>
      <c r="G3" s="210"/>
      <c r="H3" s="208" t="s">
        <v>25</v>
      </c>
      <c r="I3" s="209"/>
      <c r="J3" s="209"/>
      <c r="K3" s="210"/>
    </row>
    <row r="4" s="199" customFormat="1" customHeight="1" spans="1:11">
      <c r="A4" s="211" t="s">
        <v>26</v>
      </c>
      <c r="B4" s="212" t="s">
        <v>27</v>
      </c>
      <c r="C4" s="213"/>
      <c r="D4" s="211" t="s">
        <v>28</v>
      </c>
      <c r="E4" s="214"/>
      <c r="F4" s="215" t="s">
        <v>29</v>
      </c>
      <c r="G4" s="216"/>
      <c r="H4" s="211" t="s">
        <v>139</v>
      </c>
      <c r="I4" s="214"/>
      <c r="J4" s="238" t="s">
        <v>31</v>
      </c>
      <c r="K4" s="279" t="s">
        <v>32</v>
      </c>
    </row>
    <row r="5" s="199" customFormat="1" customHeight="1" spans="1:11">
      <c r="A5" s="217" t="s">
        <v>33</v>
      </c>
      <c r="B5" s="218" t="s">
        <v>34</v>
      </c>
      <c r="C5" s="219"/>
      <c r="D5" s="211" t="s">
        <v>140</v>
      </c>
      <c r="E5" s="214"/>
      <c r="F5" s="212">
        <v>2000</v>
      </c>
      <c r="G5" s="213"/>
      <c r="H5" s="211" t="s">
        <v>141</v>
      </c>
      <c r="I5" s="214"/>
      <c r="J5" s="238" t="s">
        <v>31</v>
      </c>
      <c r="K5" s="279" t="s">
        <v>32</v>
      </c>
    </row>
    <row r="6" s="199" customFormat="1" customHeight="1" spans="1:11">
      <c r="A6" s="211" t="s">
        <v>38</v>
      </c>
      <c r="B6" s="220">
        <v>2</v>
      </c>
      <c r="C6" s="221">
        <v>6</v>
      </c>
      <c r="D6" s="211" t="s">
        <v>142</v>
      </c>
      <c r="E6" s="214"/>
      <c r="F6" s="212">
        <v>1110</v>
      </c>
      <c r="G6" s="213"/>
      <c r="H6" s="222" t="s">
        <v>143</v>
      </c>
      <c r="I6" s="254"/>
      <c r="J6" s="254"/>
      <c r="K6" s="280"/>
    </row>
    <row r="7" s="199" customFormat="1" customHeight="1" spans="1:11">
      <c r="A7" s="211" t="s">
        <v>42</v>
      </c>
      <c r="B7" s="212">
        <v>2350</v>
      </c>
      <c r="C7" s="213"/>
      <c r="D7" s="211" t="s">
        <v>144</v>
      </c>
      <c r="E7" s="214"/>
      <c r="F7" s="212">
        <v>100</v>
      </c>
      <c r="G7" s="213"/>
      <c r="H7" s="223"/>
      <c r="I7" s="238"/>
      <c r="J7" s="238"/>
      <c r="K7" s="279"/>
    </row>
    <row r="8" s="199" customFormat="1" customHeight="1" spans="1:11">
      <c r="A8" s="224"/>
      <c r="B8" s="225"/>
      <c r="C8" s="226"/>
      <c r="D8" s="224" t="s">
        <v>46</v>
      </c>
      <c r="E8" s="227"/>
      <c r="F8" s="228" t="s">
        <v>29</v>
      </c>
      <c r="G8" s="229"/>
      <c r="H8" s="230"/>
      <c r="I8" s="248"/>
      <c r="J8" s="248"/>
      <c r="K8" s="281"/>
    </row>
    <row r="9" s="199" customFormat="1" customHeight="1" spans="1:11">
      <c r="A9" s="231" t="s">
        <v>145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="199" customFormat="1" customHeight="1" spans="1:11">
      <c r="A10" s="232" t="s">
        <v>50</v>
      </c>
      <c r="B10" s="233" t="s">
        <v>51</v>
      </c>
      <c r="C10" s="234" t="s">
        <v>52</v>
      </c>
      <c r="D10" s="235"/>
      <c r="E10" s="236" t="s">
        <v>55</v>
      </c>
      <c r="F10" s="233" t="s">
        <v>51</v>
      </c>
      <c r="G10" s="234" t="s">
        <v>52</v>
      </c>
      <c r="H10" s="233"/>
      <c r="I10" s="236" t="s">
        <v>53</v>
      </c>
      <c r="J10" s="233" t="s">
        <v>51</v>
      </c>
      <c r="K10" s="282" t="s">
        <v>52</v>
      </c>
    </row>
    <row r="11" s="199" customFormat="1" customHeight="1" spans="1:11">
      <c r="A11" s="217" t="s">
        <v>56</v>
      </c>
      <c r="B11" s="237" t="s">
        <v>51</v>
      </c>
      <c r="C11" s="238" t="s">
        <v>52</v>
      </c>
      <c r="D11" s="239"/>
      <c r="E11" s="240" t="s">
        <v>58</v>
      </c>
      <c r="F11" s="237" t="s">
        <v>51</v>
      </c>
      <c r="G11" s="238" t="s">
        <v>52</v>
      </c>
      <c r="H11" s="237"/>
      <c r="I11" s="240" t="s">
        <v>63</v>
      </c>
      <c r="J11" s="237" t="s">
        <v>51</v>
      </c>
      <c r="K11" s="279" t="s">
        <v>52</v>
      </c>
    </row>
    <row r="12" s="199" customFormat="1" customHeight="1" spans="1:11">
      <c r="A12" s="224" t="s">
        <v>84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83"/>
    </row>
    <row r="13" s="199" customFormat="1" customHeight="1" spans="1:11">
      <c r="A13" s="241" t="s">
        <v>146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s="199" customFormat="1" customHeight="1" spans="1:11">
      <c r="A14" s="242" t="s">
        <v>147</v>
      </c>
      <c r="B14" s="243"/>
      <c r="C14" s="243"/>
      <c r="D14" s="243"/>
      <c r="E14" s="243"/>
      <c r="F14" s="243"/>
      <c r="G14" s="243"/>
      <c r="H14" s="243"/>
      <c r="I14" s="284"/>
      <c r="J14" s="284"/>
      <c r="K14" s="285"/>
    </row>
    <row r="15" s="199" customFormat="1" customHeight="1" spans="1:11">
      <c r="A15" s="244" t="s">
        <v>148</v>
      </c>
      <c r="B15" s="245"/>
      <c r="C15" s="245"/>
      <c r="D15" s="246"/>
      <c r="E15" s="247"/>
      <c r="F15" s="245"/>
      <c r="G15" s="245"/>
      <c r="H15" s="246"/>
      <c r="I15" s="286"/>
      <c r="J15" s="287"/>
      <c r="K15" s="288"/>
    </row>
    <row r="16" s="199" customFormat="1" customHeight="1" spans="1:11">
      <c r="A16" s="230"/>
      <c r="B16" s="248"/>
      <c r="C16" s="248"/>
      <c r="D16" s="248"/>
      <c r="E16" s="248"/>
      <c r="F16" s="248"/>
      <c r="G16" s="248"/>
      <c r="H16" s="248"/>
      <c r="I16" s="248"/>
      <c r="J16" s="248"/>
      <c r="K16" s="281"/>
    </row>
    <row r="17" s="199" customFormat="1" customHeight="1" spans="1:11">
      <c r="A17" s="241" t="s">
        <v>149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s="199" customFormat="1" customHeight="1" spans="1:11">
      <c r="A18" s="242"/>
      <c r="B18" s="243"/>
      <c r="C18" s="243"/>
      <c r="D18" s="243"/>
      <c r="E18" s="243"/>
      <c r="F18" s="243"/>
      <c r="G18" s="243"/>
      <c r="H18" s="243"/>
      <c r="I18" s="284"/>
      <c r="J18" s="284"/>
      <c r="K18" s="285"/>
    </row>
    <row r="19" s="199" customFormat="1" customHeight="1" spans="1:11">
      <c r="A19" s="244"/>
      <c r="B19" s="245"/>
      <c r="C19" s="245"/>
      <c r="D19" s="246"/>
      <c r="E19" s="247"/>
      <c r="F19" s="245"/>
      <c r="G19" s="245"/>
      <c r="H19" s="246"/>
      <c r="I19" s="286"/>
      <c r="J19" s="287"/>
      <c r="K19" s="288"/>
    </row>
    <row r="20" s="199" customFormat="1" customHeight="1" spans="1:11">
      <c r="A20" s="230"/>
      <c r="B20" s="248"/>
      <c r="C20" s="248"/>
      <c r="D20" s="248"/>
      <c r="E20" s="248"/>
      <c r="F20" s="248"/>
      <c r="G20" s="248"/>
      <c r="H20" s="248"/>
      <c r="I20" s="248"/>
      <c r="J20" s="248"/>
      <c r="K20" s="281"/>
    </row>
    <row r="21" s="199" customFormat="1" customHeight="1" spans="1:11">
      <c r="A21" s="249" t="s">
        <v>81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199" customFormat="1" customHeight="1" spans="1:11">
      <c r="A22" s="122" t="s">
        <v>82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8"/>
    </row>
    <row r="23" s="199" customFormat="1" customHeight="1" spans="1:11">
      <c r="A23" s="134" t="s">
        <v>83</v>
      </c>
      <c r="B23" s="136"/>
      <c r="C23" s="238" t="s">
        <v>31</v>
      </c>
      <c r="D23" s="238" t="s">
        <v>32</v>
      </c>
      <c r="E23" s="133"/>
      <c r="F23" s="133"/>
      <c r="G23" s="133"/>
      <c r="H23" s="133"/>
      <c r="I23" s="133"/>
      <c r="J23" s="133"/>
      <c r="K23" s="182"/>
    </row>
    <row r="24" s="199" customFormat="1" customHeight="1" spans="1:11">
      <c r="A24" s="250" t="s">
        <v>150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89"/>
    </row>
    <row r="25" s="199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90"/>
    </row>
    <row r="26" s="199" customFormat="1" customHeight="1" spans="1:11">
      <c r="A26" s="231" t="s">
        <v>89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s="199" customFormat="1" customHeight="1" spans="1:11">
      <c r="A27" s="205" t="s">
        <v>90</v>
      </c>
      <c r="B27" s="234" t="s">
        <v>61</v>
      </c>
      <c r="C27" s="234" t="s">
        <v>62</v>
      </c>
      <c r="D27" s="234" t="s">
        <v>54</v>
      </c>
      <c r="E27" s="206" t="s">
        <v>91</v>
      </c>
      <c r="F27" s="234" t="s">
        <v>61</v>
      </c>
      <c r="G27" s="234" t="s">
        <v>62</v>
      </c>
      <c r="H27" s="234" t="s">
        <v>54</v>
      </c>
      <c r="I27" s="206" t="s">
        <v>92</v>
      </c>
      <c r="J27" s="234" t="s">
        <v>61</v>
      </c>
      <c r="K27" s="282" t="s">
        <v>62</v>
      </c>
    </row>
    <row r="28" s="199" customFormat="1" customHeight="1" spans="1:11">
      <c r="A28" s="222" t="s">
        <v>53</v>
      </c>
      <c r="B28" s="238" t="s">
        <v>61</v>
      </c>
      <c r="C28" s="238" t="s">
        <v>62</v>
      </c>
      <c r="D28" s="238" t="s">
        <v>54</v>
      </c>
      <c r="E28" s="254" t="s">
        <v>60</v>
      </c>
      <c r="F28" s="238" t="s">
        <v>61</v>
      </c>
      <c r="G28" s="238" t="s">
        <v>62</v>
      </c>
      <c r="H28" s="238" t="s">
        <v>54</v>
      </c>
      <c r="I28" s="254" t="s">
        <v>71</v>
      </c>
      <c r="J28" s="238" t="s">
        <v>61</v>
      </c>
      <c r="K28" s="279" t="s">
        <v>62</v>
      </c>
    </row>
    <row r="29" s="199" customFormat="1" customHeight="1" spans="1:11">
      <c r="A29" s="211" t="s">
        <v>64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1"/>
    </row>
    <row r="30" s="199" customFormat="1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92"/>
    </row>
    <row r="31" s="199" customFormat="1" customHeight="1" spans="1:11">
      <c r="A31" s="258" t="s">
        <v>151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s="199" customFormat="1" ht="17.25" customHeight="1" spans="1:11">
      <c r="A32" s="259" t="s">
        <v>152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93"/>
    </row>
    <row r="33" s="199" customFormat="1" ht="17.25" customHeight="1" spans="1:11">
      <c r="A33" s="261" t="s">
        <v>153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94"/>
    </row>
    <row r="34" s="199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94"/>
    </row>
    <row r="35" s="199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94"/>
    </row>
    <row r="36" s="199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94"/>
    </row>
    <row r="37" s="199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94"/>
    </row>
    <row r="38" s="199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94"/>
    </row>
    <row r="39" s="199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4"/>
    </row>
    <row r="40" s="199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4"/>
    </row>
    <row r="41" s="199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4"/>
    </row>
    <row r="42" s="199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4"/>
    </row>
    <row r="43" s="199" customFormat="1" ht="17.25" customHeight="1" spans="1:11">
      <c r="A43" s="256" t="s">
        <v>88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2"/>
    </row>
    <row r="44" s="199" customFormat="1" customHeight="1" spans="1:11">
      <c r="A44" s="258" t="s">
        <v>154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s="199" customFormat="1" ht="18" customHeight="1" spans="1:11">
      <c r="A45" s="263" t="s">
        <v>88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95"/>
    </row>
    <row r="46" s="199" customFormat="1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95"/>
    </row>
    <row r="47" s="199" customFormat="1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90"/>
    </row>
    <row r="48" s="199" customFormat="1" ht="21" customHeight="1" spans="1:11">
      <c r="A48" s="265" t="s">
        <v>94</v>
      </c>
      <c r="B48" s="266" t="s">
        <v>95</v>
      </c>
      <c r="C48" s="266"/>
      <c r="D48" s="267" t="s">
        <v>96</v>
      </c>
      <c r="E48" s="268" t="s">
        <v>97</v>
      </c>
      <c r="F48" s="267" t="s">
        <v>98</v>
      </c>
      <c r="G48" s="269" t="s">
        <v>155</v>
      </c>
      <c r="H48" s="270" t="s">
        <v>100</v>
      </c>
      <c r="I48" s="270"/>
      <c r="J48" s="266" t="s">
        <v>101</v>
      </c>
      <c r="K48" s="296"/>
    </row>
    <row r="49" s="199" customFormat="1" customHeight="1" spans="1:11">
      <c r="A49" s="271" t="s">
        <v>102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97"/>
    </row>
    <row r="50" s="199" customFormat="1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98"/>
    </row>
    <row r="51" s="199" customFormat="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9"/>
    </row>
    <row r="52" s="199" customFormat="1" ht="21" customHeight="1" spans="1:11">
      <c r="A52" s="265" t="s">
        <v>94</v>
      </c>
      <c r="B52" s="266" t="s">
        <v>95</v>
      </c>
      <c r="C52" s="266"/>
      <c r="D52" s="267" t="s">
        <v>96</v>
      </c>
      <c r="E52" s="268"/>
      <c r="F52" s="267" t="s">
        <v>98</v>
      </c>
      <c r="G52" s="269"/>
      <c r="H52" s="270" t="s">
        <v>100</v>
      </c>
      <c r="I52" s="270"/>
      <c r="J52" s="266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10" sqref="P10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s="68" customFormat="1" ht="30" customHeight="1" spans="1:14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="68" customFormat="1" ht="29.1" customHeight="1" spans="1:14">
      <c r="A2" s="71" t="s">
        <v>26</v>
      </c>
      <c r="B2" s="72" t="s">
        <v>156</v>
      </c>
      <c r="C2" s="72"/>
      <c r="D2" s="73" t="s">
        <v>33</v>
      </c>
      <c r="E2" s="72" t="s">
        <v>34</v>
      </c>
      <c r="F2" s="72"/>
      <c r="G2" s="72"/>
      <c r="H2" s="74"/>
      <c r="I2" s="101" t="s">
        <v>22</v>
      </c>
      <c r="J2" s="72" t="s">
        <v>21</v>
      </c>
      <c r="K2" s="72"/>
      <c r="L2" s="72"/>
      <c r="M2" s="72"/>
      <c r="N2" s="102"/>
    </row>
    <row r="3" s="68" customFormat="1" ht="29.1" customHeight="1" spans="1:14">
      <c r="A3" s="75" t="s">
        <v>104</v>
      </c>
      <c r="B3" s="76" t="s">
        <v>105</v>
      </c>
      <c r="C3" s="76"/>
      <c r="D3" s="76"/>
      <c r="E3" s="76"/>
      <c r="F3" s="76"/>
      <c r="G3" s="76"/>
      <c r="H3" s="77"/>
      <c r="I3" s="103" t="s">
        <v>106</v>
      </c>
      <c r="J3" s="103"/>
      <c r="K3" s="103"/>
      <c r="L3" s="103"/>
      <c r="M3" s="103"/>
      <c r="N3" s="104"/>
    </row>
    <row r="4" s="68" customFormat="1" ht="29.1" customHeight="1" spans="1:14">
      <c r="A4" s="75"/>
      <c r="B4" s="78"/>
      <c r="C4" s="78"/>
      <c r="D4" s="79"/>
      <c r="E4" s="78"/>
      <c r="F4" s="78"/>
      <c r="G4" s="78"/>
      <c r="H4" s="77"/>
      <c r="I4" s="80" t="s">
        <v>109</v>
      </c>
      <c r="J4" s="80" t="s">
        <v>110</v>
      </c>
      <c r="K4" s="81" t="s">
        <v>111</v>
      </c>
      <c r="L4" s="82" t="s">
        <v>112</v>
      </c>
      <c r="M4" s="83" t="s">
        <v>113</v>
      </c>
      <c r="N4" s="84" t="s">
        <v>114</v>
      </c>
    </row>
    <row r="5" s="68" customFormat="1" ht="29.1" customHeight="1" spans="1:14">
      <c r="A5" s="75"/>
      <c r="B5" s="80" t="s">
        <v>109</v>
      </c>
      <c r="C5" s="80" t="s">
        <v>110</v>
      </c>
      <c r="D5" s="81" t="s">
        <v>111</v>
      </c>
      <c r="E5" s="82" t="s">
        <v>112</v>
      </c>
      <c r="F5" s="83" t="s">
        <v>113</v>
      </c>
      <c r="G5" s="84" t="s">
        <v>114</v>
      </c>
      <c r="H5" s="77"/>
      <c r="I5" s="105" t="s">
        <v>77</v>
      </c>
      <c r="J5" s="105" t="s">
        <v>79</v>
      </c>
      <c r="K5" s="105" t="s">
        <v>79</v>
      </c>
      <c r="L5" s="105" t="s">
        <v>77</v>
      </c>
      <c r="M5" s="105" t="s">
        <v>77</v>
      </c>
      <c r="N5" s="106" t="s">
        <v>79</v>
      </c>
    </row>
    <row r="6" s="68" customFormat="1" ht="29.1" customHeight="1" spans="1:14">
      <c r="A6" s="85" t="s">
        <v>116</v>
      </c>
      <c r="B6" s="85">
        <f>C6-2</f>
        <v>31</v>
      </c>
      <c r="C6" s="85">
        <v>33</v>
      </c>
      <c r="D6" s="85">
        <f>C6+2</f>
        <v>35</v>
      </c>
      <c r="E6" s="85">
        <f>D6+2</f>
        <v>37</v>
      </c>
      <c r="F6" s="85">
        <f>E6+2</f>
        <v>39</v>
      </c>
      <c r="G6" s="85">
        <f>F6+1</f>
        <v>40</v>
      </c>
      <c r="H6" s="77"/>
      <c r="I6" s="107" t="s">
        <v>157</v>
      </c>
      <c r="J6" s="107" t="s">
        <v>158</v>
      </c>
      <c r="K6" s="107" t="s">
        <v>159</v>
      </c>
      <c r="L6" s="107" t="s">
        <v>160</v>
      </c>
      <c r="M6" s="107" t="s">
        <v>158</v>
      </c>
      <c r="N6" s="108" t="s">
        <v>161</v>
      </c>
    </row>
    <row r="7" s="68" customFormat="1" ht="29.1" customHeight="1" spans="1:14">
      <c r="A7" s="85" t="s">
        <v>119</v>
      </c>
      <c r="B7" s="85">
        <f>C7-3</f>
        <v>51</v>
      </c>
      <c r="C7" s="85">
        <v>54</v>
      </c>
      <c r="D7" s="85">
        <f>C7+4</f>
        <v>58</v>
      </c>
      <c r="E7" s="85">
        <f>D7+3</f>
        <v>61</v>
      </c>
      <c r="F7" s="85">
        <f>E7+4</f>
        <v>65</v>
      </c>
      <c r="G7" s="85">
        <f>F7+2</f>
        <v>67</v>
      </c>
      <c r="H7" s="77"/>
      <c r="I7" s="109" t="s">
        <v>118</v>
      </c>
      <c r="J7" s="109" t="s">
        <v>157</v>
      </c>
      <c r="K7" s="109" t="s">
        <v>162</v>
      </c>
      <c r="L7" s="109" t="s">
        <v>157</v>
      </c>
      <c r="M7" s="109" t="s">
        <v>157</v>
      </c>
      <c r="N7" s="110" t="s">
        <v>163</v>
      </c>
    </row>
    <row r="8" s="68" customFormat="1" ht="29.1" customHeight="1" spans="1:14">
      <c r="A8" s="85" t="s">
        <v>124</v>
      </c>
      <c r="B8" s="87">
        <f>C8-4</f>
        <v>79</v>
      </c>
      <c r="C8" s="88">
        <v>83</v>
      </c>
      <c r="D8" s="87">
        <f>C8+5</f>
        <v>88</v>
      </c>
      <c r="E8" s="87">
        <f>D8+5</f>
        <v>93</v>
      </c>
      <c r="F8" s="87">
        <f>E8+5</f>
        <v>98</v>
      </c>
      <c r="G8" s="85">
        <f>F8+3</f>
        <v>101</v>
      </c>
      <c r="H8" s="77"/>
      <c r="I8" s="107" t="s">
        <v>164</v>
      </c>
      <c r="J8" s="107" t="s">
        <v>165</v>
      </c>
      <c r="K8" s="107" t="s">
        <v>166</v>
      </c>
      <c r="L8" s="107" t="s">
        <v>164</v>
      </c>
      <c r="M8" s="107" t="s">
        <v>165</v>
      </c>
      <c r="N8" s="111" t="s">
        <v>167</v>
      </c>
    </row>
    <row r="9" s="68" customFormat="1" ht="29.1" customHeight="1" spans="1:14">
      <c r="A9" s="85" t="s">
        <v>127</v>
      </c>
      <c r="B9" s="85">
        <f>C9-1.3</f>
        <v>25.7</v>
      </c>
      <c r="C9" s="85">
        <v>27</v>
      </c>
      <c r="D9" s="85">
        <f>C9+1.6</f>
        <v>28.6</v>
      </c>
      <c r="E9" s="85">
        <f>D9+1.6</f>
        <v>30.2</v>
      </c>
      <c r="F9" s="85">
        <f>E9+1.6</f>
        <v>31.8</v>
      </c>
      <c r="G9" s="85">
        <f>F9+0.9</f>
        <v>32.7</v>
      </c>
      <c r="H9" s="77"/>
      <c r="I9" s="109" t="s">
        <v>168</v>
      </c>
      <c r="J9" s="109" t="s">
        <v>169</v>
      </c>
      <c r="K9" s="109" t="s">
        <v>170</v>
      </c>
      <c r="L9" s="109" t="s">
        <v>171</v>
      </c>
      <c r="M9" s="109" t="s">
        <v>172</v>
      </c>
      <c r="N9" s="112" t="s">
        <v>173</v>
      </c>
    </row>
    <row r="10" s="68" customFormat="1" ht="29.1" customHeight="1" spans="1:14">
      <c r="A10" s="85" t="s">
        <v>129</v>
      </c>
      <c r="B10" s="85">
        <f>C10-1.3</f>
        <v>24.2</v>
      </c>
      <c r="C10" s="85">
        <v>25.5</v>
      </c>
      <c r="D10" s="85">
        <f>C10+1.6</f>
        <v>27.1</v>
      </c>
      <c r="E10" s="85">
        <f>D10+1.6</f>
        <v>28.7</v>
      </c>
      <c r="F10" s="85">
        <f>E10+1.6</f>
        <v>30.3</v>
      </c>
      <c r="G10" s="85">
        <f>F10+0.9</f>
        <v>31.2</v>
      </c>
      <c r="H10" s="77"/>
      <c r="I10" s="109" t="s">
        <v>174</v>
      </c>
      <c r="J10" s="109" t="s">
        <v>175</v>
      </c>
      <c r="K10" s="109" t="s">
        <v>176</v>
      </c>
      <c r="L10" s="109" t="s">
        <v>128</v>
      </c>
      <c r="M10" s="109" t="s">
        <v>177</v>
      </c>
      <c r="N10" s="111" t="s">
        <v>175</v>
      </c>
    </row>
    <row r="11" s="68" customFormat="1" ht="29.1" customHeight="1" spans="1:14">
      <c r="A11" s="85" t="s">
        <v>130</v>
      </c>
      <c r="B11" s="85">
        <f>C11-1.5</f>
        <v>23.5</v>
      </c>
      <c r="C11" s="85">
        <v>25</v>
      </c>
      <c r="D11" s="85">
        <f>C11+1.5</f>
        <v>26.5</v>
      </c>
      <c r="E11" s="85">
        <f>D11+1.5</f>
        <v>28</v>
      </c>
      <c r="F11" s="85">
        <f>E11+1.5</f>
        <v>29.5</v>
      </c>
      <c r="G11" s="85">
        <f>F11+1</f>
        <v>30.5</v>
      </c>
      <c r="H11" s="77"/>
      <c r="I11" s="109" t="s">
        <v>178</v>
      </c>
      <c r="J11" s="109" t="s">
        <v>125</v>
      </c>
      <c r="K11" s="109" t="s">
        <v>178</v>
      </c>
      <c r="L11" s="109" t="s">
        <v>179</v>
      </c>
      <c r="M11" s="109" t="s">
        <v>125</v>
      </c>
      <c r="N11" s="111" t="s">
        <v>180</v>
      </c>
    </row>
    <row r="12" s="68" customFormat="1" ht="29.1" customHeight="1" spans="1:14">
      <c r="A12" s="85" t="s">
        <v>132</v>
      </c>
      <c r="B12" s="85">
        <f>C12-1.8</f>
        <v>31.7</v>
      </c>
      <c r="C12" s="85">
        <v>33.5</v>
      </c>
      <c r="D12" s="85">
        <f>C12+1.8</f>
        <v>35.3</v>
      </c>
      <c r="E12" s="85">
        <f>D12+1.8</f>
        <v>37.1</v>
      </c>
      <c r="F12" s="85">
        <f>E12+1.8</f>
        <v>38.9</v>
      </c>
      <c r="G12" s="85">
        <f>F12+1.1</f>
        <v>40</v>
      </c>
      <c r="H12" s="77"/>
      <c r="I12" s="109" t="s">
        <v>181</v>
      </c>
      <c r="J12" s="109" t="s">
        <v>128</v>
      </c>
      <c r="K12" s="109" t="s">
        <v>182</v>
      </c>
      <c r="L12" s="109" t="s">
        <v>183</v>
      </c>
      <c r="M12" s="109" t="s">
        <v>128</v>
      </c>
      <c r="N12" s="111" t="s">
        <v>184</v>
      </c>
    </row>
    <row r="13" s="68" customFormat="1" ht="29.1" customHeight="1" spans="1:14">
      <c r="A13" s="89"/>
      <c r="B13" s="90"/>
      <c r="C13" s="91"/>
      <c r="D13" s="91"/>
      <c r="E13" s="91"/>
      <c r="F13" s="91"/>
      <c r="G13" s="92"/>
      <c r="H13" s="77"/>
      <c r="I13" s="109"/>
      <c r="J13" s="109"/>
      <c r="K13" s="109"/>
      <c r="L13" s="109"/>
      <c r="M13" s="109"/>
      <c r="N13" s="111"/>
    </row>
    <row r="14" s="68" customFormat="1" ht="29.1" customHeight="1" spans="1:14">
      <c r="A14" s="93"/>
      <c r="B14" s="94"/>
      <c r="C14" s="95"/>
      <c r="D14" s="95"/>
      <c r="E14" s="96"/>
      <c r="F14" s="96"/>
      <c r="G14" s="97"/>
      <c r="H14" s="77"/>
      <c r="I14" s="113"/>
      <c r="J14" s="114"/>
      <c r="K14" s="115"/>
      <c r="L14" s="114"/>
      <c r="M14" s="114"/>
      <c r="N14" s="111"/>
    </row>
    <row r="15" s="68" customFormat="1" ht="29.1" customHeight="1" spans="1:14">
      <c r="A15" s="99" t="s">
        <v>84</v>
      </c>
      <c r="D15" s="100"/>
      <c r="E15" s="100"/>
      <c r="F15" s="100"/>
      <c r="G15" s="100"/>
      <c r="H15" s="98"/>
      <c r="I15" s="100"/>
      <c r="J15" s="100"/>
      <c r="K15" s="100"/>
      <c r="L15" s="100"/>
      <c r="M15" s="100"/>
      <c r="N15" s="100"/>
    </row>
    <row r="16" s="68" customFormat="1" ht="15.75" spans="1:14">
      <c r="A16" s="68" t="s">
        <v>134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="68" customFormat="1" ht="15" spans="1:13">
      <c r="A17" s="100"/>
      <c r="B17" s="100"/>
      <c r="C17" s="100"/>
      <c r="D17" s="100"/>
      <c r="E17" s="100"/>
      <c r="F17" s="100"/>
      <c r="G17" s="100"/>
      <c r="H17" s="100"/>
      <c r="I17" s="99" t="s">
        <v>185</v>
      </c>
      <c r="J17" s="117"/>
      <c r="K17" s="99" t="s">
        <v>136</v>
      </c>
      <c r="L17" s="99"/>
      <c r="M17" s="99" t="s">
        <v>186</v>
      </c>
    </row>
    <row r="18" s="68" customFormat="1" ht="15" spans="8:8">
      <c r="H18" s="10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7" workbookViewId="0">
      <selection activeCell="A7" sqref="A7"/>
    </sheetView>
  </sheetViews>
  <sheetFormatPr defaultColWidth="10.125" defaultRowHeight="1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9.1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s="118" customFormat="1" ht="26.25" spans="1:11">
      <c r="A1" s="121" t="s">
        <v>187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="118" customFormat="1" spans="1:11">
      <c r="A2" s="122" t="s">
        <v>18</v>
      </c>
      <c r="B2" s="123" t="s">
        <v>19</v>
      </c>
      <c r="C2" s="123"/>
      <c r="D2" s="124" t="s">
        <v>26</v>
      </c>
      <c r="E2" s="125"/>
      <c r="F2" s="126" t="s">
        <v>188</v>
      </c>
      <c r="G2" s="127" t="s">
        <v>34</v>
      </c>
      <c r="H2" s="127"/>
      <c r="I2" s="156" t="s">
        <v>22</v>
      </c>
      <c r="J2" s="127" t="s">
        <v>21</v>
      </c>
      <c r="K2" s="181"/>
    </row>
    <row r="3" s="118" customFormat="1" spans="1:11">
      <c r="A3" s="128" t="s">
        <v>42</v>
      </c>
      <c r="B3" s="129">
        <v>2350</v>
      </c>
      <c r="C3" s="129"/>
      <c r="D3" s="130" t="s">
        <v>189</v>
      </c>
      <c r="E3" s="131" t="s">
        <v>29</v>
      </c>
      <c r="F3" s="132"/>
      <c r="G3" s="132"/>
      <c r="H3" s="133" t="s">
        <v>190</v>
      </c>
      <c r="I3" s="133"/>
      <c r="J3" s="133"/>
      <c r="K3" s="182"/>
    </row>
    <row r="4" s="118" customFormat="1" spans="1:11">
      <c r="A4" s="134" t="s">
        <v>38</v>
      </c>
      <c r="B4" s="135">
        <v>2</v>
      </c>
      <c r="C4" s="135">
        <v>6</v>
      </c>
      <c r="D4" s="136" t="s">
        <v>191</v>
      </c>
      <c r="E4" s="132"/>
      <c r="F4" s="132"/>
      <c r="G4" s="132"/>
      <c r="H4" s="136" t="s">
        <v>192</v>
      </c>
      <c r="I4" s="136"/>
      <c r="J4" s="149" t="s">
        <v>31</v>
      </c>
      <c r="K4" s="183" t="s">
        <v>32</v>
      </c>
    </row>
    <row r="5" s="118" customFormat="1" spans="1:11">
      <c r="A5" s="134" t="s">
        <v>193</v>
      </c>
      <c r="B5" s="129">
        <v>1</v>
      </c>
      <c r="C5" s="129"/>
      <c r="D5" s="130" t="s">
        <v>194</v>
      </c>
      <c r="E5" s="130" t="s">
        <v>195</v>
      </c>
      <c r="F5" s="130" t="s">
        <v>196</v>
      </c>
      <c r="G5" s="130" t="s">
        <v>197</v>
      </c>
      <c r="H5" s="136" t="s">
        <v>198</v>
      </c>
      <c r="I5" s="136"/>
      <c r="J5" s="149" t="s">
        <v>31</v>
      </c>
      <c r="K5" s="183" t="s">
        <v>32</v>
      </c>
    </row>
    <row r="6" s="118" customFormat="1" ht="15.75" spans="1:11">
      <c r="A6" s="137" t="s">
        <v>199</v>
      </c>
      <c r="B6" s="138">
        <v>125</v>
      </c>
      <c r="C6" s="138"/>
      <c r="D6" s="139" t="s">
        <v>200</v>
      </c>
      <c r="E6" s="140"/>
      <c r="F6" s="141">
        <v>2350</v>
      </c>
      <c r="G6" s="139"/>
      <c r="H6" s="142" t="s">
        <v>201</v>
      </c>
      <c r="I6" s="142"/>
      <c r="J6" s="141" t="s">
        <v>31</v>
      </c>
      <c r="K6" s="184" t="s">
        <v>32</v>
      </c>
    </row>
    <row r="7" s="118" customFormat="1" ht="15.75" spans="1:11">
      <c r="A7" s="143" t="s">
        <v>202</v>
      </c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="118" customFormat="1" spans="1:11">
      <c r="A8" s="146" t="s">
        <v>203</v>
      </c>
      <c r="B8" s="126" t="s">
        <v>204</v>
      </c>
      <c r="C8" s="126" t="s">
        <v>205</v>
      </c>
      <c r="D8" s="126" t="s">
        <v>206</v>
      </c>
      <c r="E8" s="126" t="s">
        <v>207</v>
      </c>
      <c r="F8" s="126" t="s">
        <v>208</v>
      </c>
      <c r="G8" s="147"/>
      <c r="H8" s="148"/>
      <c r="I8" s="148"/>
      <c r="J8" s="148"/>
      <c r="K8" s="185"/>
    </row>
    <row r="9" s="118" customFormat="1" spans="1:11">
      <c r="A9" s="134" t="s">
        <v>209</v>
      </c>
      <c r="B9" s="136"/>
      <c r="C9" s="149" t="s">
        <v>31</v>
      </c>
      <c r="D9" s="149" t="s">
        <v>32</v>
      </c>
      <c r="E9" s="130" t="s">
        <v>210</v>
      </c>
      <c r="F9" s="150" t="s">
        <v>211</v>
      </c>
      <c r="G9" s="151"/>
      <c r="H9" s="152"/>
      <c r="I9" s="152"/>
      <c r="J9" s="152"/>
      <c r="K9" s="186"/>
    </row>
    <row r="10" s="118" customFormat="1" spans="1:11">
      <c r="A10" s="134" t="s">
        <v>212</v>
      </c>
      <c r="B10" s="136"/>
      <c r="C10" s="149" t="s">
        <v>31</v>
      </c>
      <c r="D10" s="149" t="s">
        <v>32</v>
      </c>
      <c r="E10" s="130" t="s">
        <v>213</v>
      </c>
      <c r="F10" s="150" t="s">
        <v>214</v>
      </c>
      <c r="G10" s="151" t="s">
        <v>215</v>
      </c>
      <c r="H10" s="152"/>
      <c r="I10" s="152"/>
      <c r="J10" s="152"/>
      <c r="K10" s="186"/>
    </row>
    <row r="11" s="118" customFormat="1" spans="1:11">
      <c r="A11" s="153" t="s">
        <v>145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7"/>
    </row>
    <row r="12" s="118" customFormat="1" spans="1:11">
      <c r="A12" s="128" t="s">
        <v>55</v>
      </c>
      <c r="B12" s="149" t="s">
        <v>51</v>
      </c>
      <c r="C12" s="149" t="s">
        <v>52</v>
      </c>
      <c r="D12" s="150"/>
      <c r="E12" s="130" t="s">
        <v>53</v>
      </c>
      <c r="F12" s="149" t="s">
        <v>51</v>
      </c>
      <c r="G12" s="149" t="s">
        <v>52</v>
      </c>
      <c r="H12" s="149"/>
      <c r="I12" s="130" t="s">
        <v>216</v>
      </c>
      <c r="J12" s="149" t="s">
        <v>51</v>
      </c>
      <c r="K12" s="183" t="s">
        <v>52</v>
      </c>
    </row>
    <row r="13" s="118" customFormat="1" spans="1:11">
      <c r="A13" s="128" t="s">
        <v>58</v>
      </c>
      <c r="B13" s="149" t="s">
        <v>51</v>
      </c>
      <c r="C13" s="149" t="s">
        <v>52</v>
      </c>
      <c r="D13" s="150"/>
      <c r="E13" s="130" t="s">
        <v>63</v>
      </c>
      <c r="F13" s="149" t="s">
        <v>51</v>
      </c>
      <c r="G13" s="149" t="s">
        <v>52</v>
      </c>
      <c r="H13" s="149"/>
      <c r="I13" s="130" t="s">
        <v>217</v>
      </c>
      <c r="J13" s="149" t="s">
        <v>51</v>
      </c>
      <c r="K13" s="183" t="s">
        <v>52</v>
      </c>
    </row>
    <row r="14" s="118" customFormat="1" ht="15.75" spans="1:11">
      <c r="A14" s="137" t="s">
        <v>218</v>
      </c>
      <c r="B14" s="141" t="s">
        <v>51</v>
      </c>
      <c r="C14" s="141" t="s">
        <v>52</v>
      </c>
      <c r="D14" s="140"/>
      <c r="E14" s="139" t="s">
        <v>219</v>
      </c>
      <c r="F14" s="141" t="s">
        <v>51</v>
      </c>
      <c r="G14" s="141" t="s">
        <v>52</v>
      </c>
      <c r="H14" s="141"/>
      <c r="I14" s="139" t="s">
        <v>220</v>
      </c>
      <c r="J14" s="141" t="s">
        <v>51</v>
      </c>
      <c r="K14" s="184" t="s">
        <v>52</v>
      </c>
    </row>
    <row r="15" s="118" customFormat="1" ht="15.75" spans="1:11">
      <c r="A15" s="143"/>
      <c r="B15" s="155"/>
      <c r="C15" s="155"/>
      <c r="D15" s="144"/>
      <c r="E15" s="143"/>
      <c r="F15" s="155"/>
      <c r="G15" s="155"/>
      <c r="H15" s="155"/>
      <c r="I15" s="143"/>
      <c r="J15" s="155"/>
      <c r="K15" s="155"/>
    </row>
    <row r="16" s="119" customFormat="1" spans="1:11">
      <c r="A16" s="122" t="s">
        <v>221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8"/>
    </row>
    <row r="17" s="118" customFormat="1" spans="1:11">
      <c r="A17" s="134" t="s">
        <v>222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9"/>
    </row>
    <row r="18" s="118" customFormat="1" spans="1:11">
      <c r="A18" s="134" t="s">
        <v>223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9"/>
    </row>
    <row r="19" s="118" customFormat="1" spans="1:11">
      <c r="A19" s="157" t="s">
        <v>224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83"/>
    </row>
    <row r="20" s="118" customFormat="1" spans="1:11">
      <c r="A20" s="158" t="s">
        <v>225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0"/>
    </row>
    <row r="21" s="118" customFormat="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0"/>
    </row>
    <row r="22" s="118" customFormat="1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0"/>
    </row>
    <row r="23" s="118" customForma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1"/>
    </row>
    <row r="24" s="118" customFormat="1" spans="1:11">
      <c r="A24" s="134" t="s">
        <v>83</v>
      </c>
      <c r="B24" s="136"/>
      <c r="C24" s="149" t="s">
        <v>31</v>
      </c>
      <c r="D24" s="149" t="s">
        <v>32</v>
      </c>
      <c r="E24" s="133"/>
      <c r="F24" s="133"/>
      <c r="G24" s="133"/>
      <c r="H24" s="133"/>
      <c r="I24" s="133"/>
      <c r="J24" s="133"/>
      <c r="K24" s="182"/>
    </row>
    <row r="25" s="118" customFormat="1" ht="15.75" spans="1:11">
      <c r="A25" s="162" t="s">
        <v>226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2"/>
    </row>
    <row r="26" s="118" customFormat="1" ht="15.7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="118" customFormat="1" spans="1:11">
      <c r="A27" s="165" t="s">
        <v>227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3"/>
    </row>
    <row r="28" s="118" customFormat="1" spans="1:11">
      <c r="A28" s="167" t="s">
        <v>228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4"/>
    </row>
    <row r="29" s="118" customFormat="1" spans="1:11">
      <c r="A29" s="167" t="s">
        <v>229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4"/>
    </row>
    <row r="30" s="118" customFormat="1" spans="1:11">
      <c r="A30" s="167" t="s">
        <v>230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94"/>
    </row>
    <row r="31" s="118" customForma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4"/>
    </row>
    <row r="32" s="118" customForma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4"/>
    </row>
    <row r="33" s="118" customFormat="1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4"/>
    </row>
    <row r="34" s="118" customFormat="1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0"/>
    </row>
    <row r="35" s="118" customFormat="1" ht="23.1" customHeight="1" spans="1:11">
      <c r="A35" s="169"/>
      <c r="B35" s="159"/>
      <c r="C35" s="159"/>
      <c r="D35" s="159"/>
      <c r="E35" s="159"/>
      <c r="F35" s="159"/>
      <c r="G35" s="159"/>
      <c r="H35" s="159"/>
      <c r="I35" s="159"/>
      <c r="J35" s="159"/>
      <c r="K35" s="190"/>
    </row>
    <row r="36" s="118" customFormat="1" ht="23.1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5"/>
    </row>
    <row r="37" s="118" customFormat="1" ht="18.75" customHeight="1" spans="1:11">
      <c r="A37" s="172" t="s">
        <v>231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6"/>
    </row>
    <row r="38" s="120" customFormat="1" ht="18.75" customHeight="1" spans="1:11">
      <c r="A38" s="134" t="s">
        <v>232</v>
      </c>
      <c r="B38" s="136"/>
      <c r="C38" s="136"/>
      <c r="D38" s="133" t="s">
        <v>233</v>
      </c>
      <c r="E38" s="133"/>
      <c r="F38" s="174" t="s">
        <v>234</v>
      </c>
      <c r="G38" s="175"/>
      <c r="H38" s="136" t="s">
        <v>235</v>
      </c>
      <c r="I38" s="136"/>
      <c r="J38" s="136" t="s">
        <v>236</v>
      </c>
      <c r="K38" s="189"/>
    </row>
    <row r="39" s="118" customFormat="1" ht="18.75" customHeight="1" spans="1:13">
      <c r="A39" s="134" t="s">
        <v>84</v>
      </c>
      <c r="B39" s="136" t="s">
        <v>237</v>
      </c>
      <c r="C39" s="136"/>
      <c r="D39" s="136"/>
      <c r="E39" s="136"/>
      <c r="F39" s="136"/>
      <c r="G39" s="136"/>
      <c r="H39" s="136"/>
      <c r="I39" s="136"/>
      <c r="J39" s="136"/>
      <c r="K39" s="189"/>
      <c r="M39" s="120"/>
    </row>
    <row r="40" s="118" customFormat="1" ht="30.95" customHeight="1" spans="1:11">
      <c r="A40" s="176" t="s">
        <v>238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97"/>
    </row>
    <row r="41" s="118" customFormat="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9"/>
    </row>
    <row r="42" s="118" customFormat="1" ht="32.1" customHeight="1" spans="1:11">
      <c r="A42" s="137" t="s">
        <v>94</v>
      </c>
      <c r="B42" s="178" t="s">
        <v>239</v>
      </c>
      <c r="C42" s="178"/>
      <c r="D42" s="139" t="s">
        <v>240</v>
      </c>
      <c r="E42" s="140" t="s">
        <v>97</v>
      </c>
      <c r="F42" s="139" t="s">
        <v>98</v>
      </c>
      <c r="G42" s="179" t="s">
        <v>29</v>
      </c>
      <c r="H42" s="180" t="s">
        <v>100</v>
      </c>
      <c r="I42" s="180"/>
      <c r="J42" s="178" t="s">
        <v>101</v>
      </c>
      <c r="K42" s="198"/>
    </row>
    <row r="43" s="118" customFormat="1" ht="16.5" customHeight="1"/>
    <row r="44" s="118" customFormat="1" ht="16.5" customHeight="1"/>
    <row r="45" s="11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s="68" customFormat="1" ht="30" customHeight="1" spans="1:14">
      <c r="A1" s="69" t="s">
        <v>241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="68" customFormat="1" ht="29.1" customHeight="1" spans="1:14">
      <c r="A2" s="71" t="s">
        <v>26</v>
      </c>
      <c r="B2" s="72" t="s">
        <v>27</v>
      </c>
      <c r="C2" s="72"/>
      <c r="D2" s="73" t="s">
        <v>33</v>
      </c>
      <c r="E2" s="72" t="s">
        <v>34</v>
      </c>
      <c r="F2" s="72"/>
      <c r="G2" s="72"/>
      <c r="H2" s="74"/>
      <c r="I2" s="101" t="s">
        <v>22</v>
      </c>
      <c r="J2" s="72" t="s">
        <v>21</v>
      </c>
      <c r="K2" s="72"/>
      <c r="L2" s="72"/>
      <c r="M2" s="72"/>
      <c r="N2" s="102"/>
    </row>
    <row r="3" s="68" customFormat="1" ht="29.1" customHeight="1" spans="1:14">
      <c r="A3" s="75" t="s">
        <v>104</v>
      </c>
      <c r="B3" s="76" t="s">
        <v>105</v>
      </c>
      <c r="C3" s="76"/>
      <c r="D3" s="76"/>
      <c r="E3" s="76"/>
      <c r="F3" s="76"/>
      <c r="G3" s="76"/>
      <c r="H3" s="77"/>
      <c r="I3" s="103" t="s">
        <v>106</v>
      </c>
      <c r="J3" s="103"/>
      <c r="K3" s="103"/>
      <c r="L3" s="103"/>
      <c r="M3" s="103"/>
      <c r="N3" s="104"/>
    </row>
    <row r="4" s="68" customFormat="1" ht="29.1" customHeight="1" spans="1:14">
      <c r="A4" s="75"/>
      <c r="B4" s="78"/>
      <c r="C4" s="78"/>
      <c r="D4" s="79"/>
      <c r="E4" s="78"/>
      <c r="F4" s="78"/>
      <c r="G4" s="78"/>
      <c r="H4" s="77"/>
      <c r="I4" s="80" t="s">
        <v>109</v>
      </c>
      <c r="J4" s="80" t="s">
        <v>110</v>
      </c>
      <c r="K4" s="81" t="s">
        <v>111</v>
      </c>
      <c r="L4" s="82" t="s">
        <v>112</v>
      </c>
      <c r="M4" s="83" t="s">
        <v>113</v>
      </c>
      <c r="N4" s="84" t="s">
        <v>114</v>
      </c>
    </row>
    <row r="5" s="68" customFormat="1" ht="29.1" customHeight="1" spans="1:14">
      <c r="A5" s="75"/>
      <c r="B5" s="80" t="s">
        <v>109</v>
      </c>
      <c r="C5" s="80" t="s">
        <v>110</v>
      </c>
      <c r="D5" s="81" t="s">
        <v>111</v>
      </c>
      <c r="E5" s="82" t="s">
        <v>112</v>
      </c>
      <c r="F5" s="83" t="s">
        <v>113</v>
      </c>
      <c r="G5" s="84" t="s">
        <v>114</v>
      </c>
      <c r="H5" s="77"/>
      <c r="I5" s="105" t="s">
        <v>77</v>
      </c>
      <c r="J5" s="105" t="s">
        <v>77</v>
      </c>
      <c r="K5" s="105" t="s">
        <v>77</v>
      </c>
      <c r="L5" s="105" t="s">
        <v>79</v>
      </c>
      <c r="M5" s="105" t="s">
        <v>79</v>
      </c>
      <c r="N5" s="106" t="s">
        <v>79</v>
      </c>
    </row>
    <row r="6" s="68" customFormat="1" ht="29.1" customHeight="1" spans="1:14">
      <c r="A6" s="85" t="s">
        <v>116</v>
      </c>
      <c r="B6" s="85">
        <f>C6-2</f>
        <v>31</v>
      </c>
      <c r="C6" s="85">
        <v>33</v>
      </c>
      <c r="D6" s="85">
        <f>C6+2</f>
        <v>35</v>
      </c>
      <c r="E6" s="85">
        <f>D6+2</f>
        <v>37</v>
      </c>
      <c r="F6" s="85">
        <f>E6+2</f>
        <v>39</v>
      </c>
      <c r="G6" s="85">
        <f>F6+1</f>
        <v>40</v>
      </c>
      <c r="H6" s="77"/>
      <c r="I6" s="107" t="s">
        <v>242</v>
      </c>
      <c r="J6" s="107" t="s">
        <v>120</v>
      </c>
      <c r="K6" s="107" t="s">
        <v>172</v>
      </c>
      <c r="L6" s="107" t="s">
        <v>121</v>
      </c>
      <c r="M6" s="107" t="s">
        <v>118</v>
      </c>
      <c r="N6" s="108" t="s">
        <v>157</v>
      </c>
    </row>
    <row r="7" s="68" customFormat="1" ht="29.1" customHeight="1" spans="1:14">
      <c r="A7" s="85" t="s">
        <v>119</v>
      </c>
      <c r="B7" s="85">
        <f>C7-3</f>
        <v>51</v>
      </c>
      <c r="C7" s="85">
        <v>54</v>
      </c>
      <c r="D7" s="85">
        <f>C7+4</f>
        <v>58</v>
      </c>
      <c r="E7" s="85">
        <f>D7+3</f>
        <v>61</v>
      </c>
      <c r="F7" s="85">
        <f>E7+4</f>
        <v>65</v>
      </c>
      <c r="G7" s="85">
        <f>F7+2</f>
        <v>67</v>
      </c>
      <c r="H7" s="77"/>
      <c r="I7" s="109" t="s">
        <v>121</v>
      </c>
      <c r="J7" s="109" t="s">
        <v>243</v>
      </c>
      <c r="K7" s="109" t="s">
        <v>157</v>
      </c>
      <c r="L7" s="109" t="s">
        <v>120</v>
      </c>
      <c r="M7" s="109" t="s">
        <v>244</v>
      </c>
      <c r="N7" s="110" t="s">
        <v>245</v>
      </c>
    </row>
    <row r="8" s="68" customFormat="1" ht="29.1" customHeight="1" spans="1:14">
      <c r="A8" s="86" t="s">
        <v>122</v>
      </c>
      <c r="B8" s="87">
        <f>C8-4</f>
        <v>72</v>
      </c>
      <c r="C8" s="88">
        <v>76</v>
      </c>
      <c r="D8" s="87">
        <f>C8+5</f>
        <v>81</v>
      </c>
      <c r="E8" s="87">
        <f>D8+5</f>
        <v>86</v>
      </c>
      <c r="F8" s="87">
        <f>E8+5</f>
        <v>91</v>
      </c>
      <c r="G8" s="85">
        <f>F8+3</f>
        <v>94</v>
      </c>
      <c r="H8" s="77"/>
      <c r="I8" s="109" t="s">
        <v>118</v>
      </c>
      <c r="J8" s="109" t="s">
        <v>157</v>
      </c>
      <c r="K8" s="109" t="s">
        <v>121</v>
      </c>
      <c r="L8" s="109" t="s">
        <v>121</v>
      </c>
      <c r="M8" s="109" t="s">
        <v>246</v>
      </c>
      <c r="N8" s="111" t="s">
        <v>247</v>
      </c>
    </row>
    <row r="9" s="68" customFormat="1" ht="29.1" customHeight="1" spans="1:14">
      <c r="A9" s="85" t="s">
        <v>124</v>
      </c>
      <c r="B9" s="87">
        <f>C9-4</f>
        <v>79</v>
      </c>
      <c r="C9" s="88">
        <v>83</v>
      </c>
      <c r="D9" s="87">
        <f>C9+5</f>
        <v>88</v>
      </c>
      <c r="E9" s="87">
        <f>D9+5</f>
        <v>93</v>
      </c>
      <c r="F9" s="87">
        <f>E9+5</f>
        <v>98</v>
      </c>
      <c r="G9" s="85">
        <f>F9+3</f>
        <v>101</v>
      </c>
      <c r="H9" s="77"/>
      <c r="I9" s="107" t="s">
        <v>131</v>
      </c>
      <c r="J9" s="107" t="s">
        <v>128</v>
      </c>
      <c r="K9" s="107" t="s">
        <v>248</v>
      </c>
      <c r="L9" s="107" t="s">
        <v>183</v>
      </c>
      <c r="M9" s="107" t="s">
        <v>180</v>
      </c>
      <c r="N9" s="112" t="s">
        <v>249</v>
      </c>
    </row>
    <row r="10" s="68" customFormat="1" ht="29.1" customHeight="1" spans="1:14">
      <c r="A10" s="85" t="s">
        <v>127</v>
      </c>
      <c r="B10" s="85">
        <f>C10-1.3</f>
        <v>25.7</v>
      </c>
      <c r="C10" s="85">
        <v>27</v>
      </c>
      <c r="D10" s="85">
        <f>C10+1.6</f>
        <v>28.6</v>
      </c>
      <c r="E10" s="85">
        <f>D10+1.6</f>
        <v>30.2</v>
      </c>
      <c r="F10" s="85">
        <f>E10+1.6</f>
        <v>31.8</v>
      </c>
      <c r="G10" s="85">
        <f>F10+0.9</f>
        <v>32.7</v>
      </c>
      <c r="H10" s="77"/>
      <c r="I10" s="109" t="s">
        <v>131</v>
      </c>
      <c r="J10" s="109" t="s">
        <v>173</v>
      </c>
      <c r="K10" s="109" t="s">
        <v>131</v>
      </c>
      <c r="L10" s="109" t="s">
        <v>250</v>
      </c>
      <c r="M10" s="109" t="s">
        <v>183</v>
      </c>
      <c r="N10" s="111" t="s">
        <v>251</v>
      </c>
    </row>
    <row r="11" s="68" customFormat="1" ht="29.1" customHeight="1" spans="1:14">
      <c r="A11" s="85" t="s">
        <v>129</v>
      </c>
      <c r="B11" s="85">
        <f>C11-1.3</f>
        <v>24.2</v>
      </c>
      <c r="C11" s="85">
        <v>25.5</v>
      </c>
      <c r="D11" s="85">
        <f>C11+1.6</f>
        <v>27.1</v>
      </c>
      <c r="E11" s="85">
        <f>D11+1.6</f>
        <v>28.7</v>
      </c>
      <c r="F11" s="85">
        <f>E11+1.6</f>
        <v>30.3</v>
      </c>
      <c r="G11" s="85">
        <f>F11+0.9</f>
        <v>31.2</v>
      </c>
      <c r="H11" s="77"/>
      <c r="I11" s="109" t="s">
        <v>177</v>
      </c>
      <c r="J11" s="109" t="s">
        <v>177</v>
      </c>
      <c r="K11" s="109" t="s">
        <v>164</v>
      </c>
      <c r="L11" s="109" t="s">
        <v>131</v>
      </c>
      <c r="M11" s="109" t="s">
        <v>128</v>
      </c>
      <c r="N11" s="111" t="s">
        <v>173</v>
      </c>
    </row>
    <row r="12" s="68" customFormat="1" ht="29.1" customHeight="1" spans="1:14">
      <c r="A12" s="85" t="s">
        <v>130</v>
      </c>
      <c r="B12" s="85">
        <f>C12-1.5</f>
        <v>23.5</v>
      </c>
      <c r="C12" s="85">
        <v>25</v>
      </c>
      <c r="D12" s="85">
        <f>C12+1.5</f>
        <v>26.5</v>
      </c>
      <c r="E12" s="85">
        <f>D12+1.5</f>
        <v>28</v>
      </c>
      <c r="F12" s="85">
        <f>E12+1.5</f>
        <v>29.5</v>
      </c>
      <c r="G12" s="85">
        <f>F12+1</f>
        <v>30.5</v>
      </c>
      <c r="H12" s="77"/>
      <c r="I12" s="109" t="s">
        <v>252</v>
      </c>
      <c r="J12" s="109" t="s">
        <v>252</v>
      </c>
      <c r="K12" s="109" t="s">
        <v>251</v>
      </c>
      <c r="L12" s="109" t="s">
        <v>180</v>
      </c>
      <c r="M12" s="109" t="s">
        <v>128</v>
      </c>
      <c r="N12" s="111" t="s">
        <v>253</v>
      </c>
    </row>
    <row r="13" s="68" customFormat="1" ht="29.1" customHeight="1" spans="1:14">
      <c r="A13" s="85" t="s">
        <v>132</v>
      </c>
      <c r="B13" s="85">
        <f>C13-1.8</f>
        <v>31.7</v>
      </c>
      <c r="C13" s="85">
        <v>33.5</v>
      </c>
      <c r="D13" s="85">
        <f>C13+1.8</f>
        <v>35.3</v>
      </c>
      <c r="E13" s="85">
        <f>D13+1.8</f>
        <v>37.1</v>
      </c>
      <c r="F13" s="85">
        <f>E13+1.8</f>
        <v>38.9</v>
      </c>
      <c r="G13" s="85">
        <f>F13+1.1</f>
        <v>40</v>
      </c>
      <c r="H13" s="77"/>
      <c r="I13" s="109" t="s">
        <v>253</v>
      </c>
      <c r="J13" s="109" t="s">
        <v>254</v>
      </c>
      <c r="K13" s="109" t="s">
        <v>128</v>
      </c>
      <c r="L13" s="109" t="s">
        <v>183</v>
      </c>
      <c r="M13" s="109" t="s">
        <v>252</v>
      </c>
      <c r="N13" s="111" t="s">
        <v>128</v>
      </c>
    </row>
    <row r="14" s="68" customFormat="1" ht="29.1" customHeight="1" spans="1:14">
      <c r="A14" s="89"/>
      <c r="B14" s="90"/>
      <c r="C14" s="91"/>
      <c r="D14" s="91"/>
      <c r="E14" s="91"/>
      <c r="F14" s="91"/>
      <c r="G14" s="92"/>
      <c r="H14" s="77"/>
      <c r="I14" s="109"/>
      <c r="J14" s="109"/>
      <c r="K14" s="109"/>
      <c r="L14" s="109"/>
      <c r="M14" s="109"/>
      <c r="N14" s="111"/>
    </row>
    <row r="15" s="68" customFormat="1" ht="29.1" customHeight="1" spans="1:14">
      <c r="A15" s="93"/>
      <c r="B15" s="94"/>
      <c r="C15" s="95"/>
      <c r="D15" s="95"/>
      <c r="E15" s="96"/>
      <c r="F15" s="96"/>
      <c r="G15" s="97"/>
      <c r="H15" s="98"/>
      <c r="I15" s="113"/>
      <c r="J15" s="114"/>
      <c r="K15" s="115"/>
      <c r="L15" s="114"/>
      <c r="M15" s="114"/>
      <c r="N15" s="116"/>
    </row>
    <row r="16" s="68" customFormat="1" ht="15.75" spans="1:14">
      <c r="A16" s="99" t="s">
        <v>84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="68" customFormat="1" ht="15" spans="1:14">
      <c r="A17" s="68" t="s">
        <v>134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="68" customFormat="1" ht="15" spans="1:14">
      <c r="A18" s="100"/>
      <c r="B18" s="100"/>
      <c r="C18" s="100"/>
      <c r="D18" s="100"/>
      <c r="E18" s="100"/>
      <c r="F18" s="100"/>
      <c r="G18" s="100"/>
      <c r="H18" s="100"/>
      <c r="I18" s="99" t="s">
        <v>255</v>
      </c>
      <c r="J18" s="117"/>
      <c r="K18" s="99" t="s">
        <v>136</v>
      </c>
      <c r="L18" s="99"/>
      <c r="M18" s="99" t="s">
        <v>137</v>
      </c>
      <c r="N18" s="68" t="s">
        <v>101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N7" sqref="N7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5" spans="1:16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  <c r="P2" s="5" t="s">
        <v>272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7" t="s">
        <v>273</v>
      </c>
      <c r="O3" s="7"/>
      <c r="P3" s="7"/>
    </row>
    <row r="4" spans="1:16">
      <c r="A4" s="9">
        <v>1</v>
      </c>
      <c r="B4" s="46">
        <v>4176</v>
      </c>
      <c r="C4" s="61" t="s">
        <v>274</v>
      </c>
      <c r="D4" s="47" t="s">
        <v>275</v>
      </c>
      <c r="E4" s="62" t="s">
        <v>276</v>
      </c>
      <c r="F4" s="12"/>
      <c r="G4" s="12"/>
      <c r="H4" s="12"/>
      <c r="I4" s="12">
        <v>2</v>
      </c>
      <c r="J4" s="12">
        <v>1</v>
      </c>
      <c r="K4" s="12">
        <v>2</v>
      </c>
      <c r="L4" s="12">
        <v>1</v>
      </c>
      <c r="M4" s="12"/>
      <c r="N4" s="12"/>
      <c r="O4" s="12"/>
      <c r="P4" s="12"/>
    </row>
    <row r="5" spans="1:16">
      <c r="A5" s="9">
        <v>2</v>
      </c>
      <c r="B5" s="49"/>
      <c r="C5" s="63"/>
      <c r="D5" s="51"/>
      <c r="E5" s="64"/>
      <c r="F5" s="12"/>
      <c r="G5" s="12"/>
      <c r="H5" s="12"/>
      <c r="I5" s="12"/>
      <c r="J5" s="12">
        <v>1</v>
      </c>
      <c r="K5" s="12"/>
      <c r="L5" s="12">
        <v>2</v>
      </c>
      <c r="M5" s="12"/>
      <c r="N5" s="12"/>
      <c r="O5" s="12"/>
      <c r="P5" s="12"/>
    </row>
    <row r="6" spans="1:16">
      <c r="A6" s="9">
        <v>3</v>
      </c>
      <c r="B6" s="52">
        <v>57</v>
      </c>
      <c r="C6" s="63"/>
      <c r="D6" s="51"/>
      <c r="E6" s="64"/>
      <c r="F6" s="12"/>
      <c r="G6" s="9"/>
      <c r="H6" s="9"/>
      <c r="I6" s="9">
        <v>1</v>
      </c>
      <c r="J6" s="9"/>
      <c r="K6" s="9">
        <v>3</v>
      </c>
      <c r="L6" s="9"/>
      <c r="M6" s="9"/>
      <c r="N6" s="9"/>
      <c r="O6" s="9"/>
      <c r="P6" s="9"/>
    </row>
    <row r="7" customFormat="1" spans="1:16">
      <c r="A7" s="9">
        <v>4</v>
      </c>
      <c r="B7" s="52">
        <v>4182</v>
      </c>
      <c r="C7" s="63"/>
      <c r="D7" s="53" t="s">
        <v>277</v>
      </c>
      <c r="E7" s="64"/>
      <c r="F7" s="12"/>
      <c r="G7" s="9"/>
      <c r="H7" s="9"/>
      <c r="I7" s="9"/>
      <c r="J7" s="9">
        <v>1</v>
      </c>
      <c r="K7" s="9">
        <v>1</v>
      </c>
      <c r="L7" s="9"/>
      <c r="M7" s="9"/>
      <c r="N7" s="9"/>
      <c r="O7" s="9"/>
      <c r="P7" s="9"/>
    </row>
    <row r="8" customFormat="1" spans="1:16">
      <c r="A8" s="9">
        <v>5</v>
      </c>
      <c r="B8" s="52"/>
      <c r="C8" s="63"/>
      <c r="D8" s="54"/>
      <c r="E8" s="64"/>
      <c r="F8" s="12"/>
      <c r="G8" s="9"/>
      <c r="H8" s="9"/>
      <c r="I8" s="9">
        <v>2</v>
      </c>
      <c r="J8" s="9">
        <v>2</v>
      </c>
      <c r="K8" s="9">
        <v>2</v>
      </c>
      <c r="L8" s="9">
        <v>1</v>
      </c>
      <c r="M8" s="9"/>
      <c r="N8" s="9"/>
      <c r="O8" s="9"/>
      <c r="P8" s="9"/>
    </row>
    <row r="9" customFormat="1" spans="1:16">
      <c r="A9" s="65">
        <v>6</v>
      </c>
      <c r="B9" s="52">
        <v>4181</v>
      </c>
      <c r="C9" s="66"/>
      <c r="D9" s="55"/>
      <c r="E9" s="67"/>
      <c r="F9" s="12"/>
      <c r="G9" s="9"/>
      <c r="H9" s="9"/>
      <c r="I9" s="9">
        <v>3</v>
      </c>
      <c r="J9" s="9">
        <v>1</v>
      </c>
      <c r="K9" s="9">
        <v>1</v>
      </c>
      <c r="L9" s="9"/>
      <c r="M9" s="9"/>
      <c r="N9" s="9"/>
      <c r="O9" s="9"/>
      <c r="P9" s="9"/>
    </row>
    <row r="10" s="2" customFormat="1" ht="17.5" spans="1:16">
      <c r="A10" s="16" t="s">
        <v>278</v>
      </c>
      <c r="B10" s="17"/>
      <c r="C10" s="17"/>
      <c r="D10" s="18"/>
      <c r="E10" s="19"/>
      <c r="F10" s="30"/>
      <c r="G10" s="30"/>
      <c r="H10" s="30"/>
      <c r="I10" s="25"/>
      <c r="J10" s="16" t="s">
        <v>279</v>
      </c>
      <c r="K10" s="17"/>
      <c r="L10" s="17"/>
      <c r="M10" s="18"/>
      <c r="N10" s="17"/>
      <c r="O10" s="17"/>
      <c r="P10" s="24"/>
    </row>
    <row r="11" ht="45" customHeight="1" spans="1:16">
      <c r="A11" s="20" t="s">
        <v>280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</sheetData>
  <mergeCells count="21">
    <mergeCell ref="A1:P1"/>
    <mergeCell ref="A10:D10"/>
    <mergeCell ref="E10:I10"/>
    <mergeCell ref="J10:M10"/>
    <mergeCell ref="A11:P11"/>
    <mergeCell ref="A2:A3"/>
    <mergeCell ref="B2:B3"/>
    <mergeCell ref="B4:B5"/>
    <mergeCell ref="B7:B8"/>
    <mergeCell ref="C2:C3"/>
    <mergeCell ref="C4:C9"/>
    <mergeCell ref="D2:D3"/>
    <mergeCell ref="D4:D6"/>
    <mergeCell ref="D7:D9"/>
    <mergeCell ref="E2:E3"/>
    <mergeCell ref="E4:E9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6" sqref="J6"/>
    </sheetView>
  </sheetViews>
  <sheetFormatPr defaultColWidth="9.625" defaultRowHeight="1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22" t="s">
        <v>261</v>
      </c>
      <c r="G2" s="4" t="s">
        <v>282</v>
      </c>
      <c r="H2" s="4"/>
      <c r="I2" s="4" t="s">
        <v>283</v>
      </c>
      <c r="J2" s="4"/>
      <c r="K2" s="6" t="s">
        <v>284</v>
      </c>
      <c r="L2" s="58" t="s">
        <v>285</v>
      </c>
      <c r="M2" s="22" t="s">
        <v>286</v>
      </c>
    </row>
    <row r="3" s="1" customFormat="1" ht="16.5" spans="1:13">
      <c r="A3" s="4"/>
      <c r="B3" s="7"/>
      <c r="C3" s="7"/>
      <c r="D3" s="7"/>
      <c r="E3" s="7"/>
      <c r="F3" s="23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59"/>
      <c r="M3" s="23"/>
    </row>
    <row r="4" spans="1:13">
      <c r="A4" s="9">
        <v>1</v>
      </c>
      <c r="B4" s="35" t="s">
        <v>289</v>
      </c>
      <c r="C4" s="46">
        <v>4176</v>
      </c>
      <c r="D4" s="46" t="s">
        <v>274</v>
      </c>
      <c r="E4" s="47" t="s">
        <v>275</v>
      </c>
      <c r="F4" s="12">
        <v>84111</v>
      </c>
      <c r="G4" s="48">
        <v>0.018</v>
      </c>
      <c r="H4" s="48">
        <v>0.003</v>
      </c>
      <c r="I4" s="12"/>
      <c r="J4" s="12"/>
      <c r="K4" s="12"/>
      <c r="L4" s="12"/>
      <c r="M4" s="12"/>
    </row>
    <row r="5" spans="1:13">
      <c r="A5" s="9">
        <v>2</v>
      </c>
      <c r="B5" s="39"/>
      <c r="C5" s="49"/>
      <c r="D5" s="50"/>
      <c r="E5" s="51"/>
      <c r="F5" s="12">
        <v>84111</v>
      </c>
      <c r="G5" s="48"/>
      <c r="H5" s="48"/>
      <c r="I5" s="12"/>
      <c r="J5" s="12"/>
      <c r="K5" s="12"/>
      <c r="L5" s="12"/>
      <c r="M5" s="12"/>
    </row>
    <row r="6" spans="1:13">
      <c r="A6" s="9">
        <v>3</v>
      </c>
      <c r="B6" s="39"/>
      <c r="C6" s="52">
        <v>57</v>
      </c>
      <c r="D6" s="50"/>
      <c r="E6" s="51"/>
      <c r="F6" s="12">
        <v>84111</v>
      </c>
      <c r="G6" s="48">
        <v>0.04</v>
      </c>
      <c r="H6" s="48">
        <v>0.008</v>
      </c>
      <c r="I6" s="12"/>
      <c r="J6" s="12"/>
      <c r="K6" s="12"/>
      <c r="L6" s="12"/>
      <c r="M6" s="12"/>
    </row>
    <row r="7" spans="1:13">
      <c r="A7" s="9">
        <v>4</v>
      </c>
      <c r="B7" s="39"/>
      <c r="C7" s="52">
        <v>4182</v>
      </c>
      <c r="D7" s="50"/>
      <c r="E7" s="53" t="s">
        <v>277</v>
      </c>
      <c r="F7" s="12">
        <v>84111</v>
      </c>
      <c r="G7" s="48">
        <v>0.017</v>
      </c>
      <c r="H7" s="48">
        <v>0.005</v>
      </c>
      <c r="I7" s="12"/>
      <c r="J7" s="12"/>
      <c r="K7" s="9"/>
      <c r="L7" s="9"/>
      <c r="M7" s="9"/>
    </row>
    <row r="8" spans="1:13">
      <c r="A8" s="9">
        <v>5</v>
      </c>
      <c r="B8" s="39"/>
      <c r="C8" s="52"/>
      <c r="D8" s="50"/>
      <c r="E8" s="54"/>
      <c r="F8" s="12">
        <v>84111</v>
      </c>
      <c r="G8" s="48">
        <v>0.02</v>
      </c>
      <c r="H8" s="48">
        <v>0.006</v>
      </c>
      <c r="I8" s="12"/>
      <c r="J8" s="12"/>
      <c r="K8" s="9"/>
      <c r="L8" s="9"/>
      <c r="M8" s="9"/>
    </row>
    <row r="9" spans="1:13">
      <c r="A9" s="9">
        <v>6</v>
      </c>
      <c r="B9" s="42"/>
      <c r="C9" s="52">
        <v>4181</v>
      </c>
      <c r="D9" s="49"/>
      <c r="E9" s="55"/>
      <c r="F9" s="12">
        <v>84111</v>
      </c>
      <c r="G9" s="12">
        <v>0.015</v>
      </c>
      <c r="H9" s="12">
        <v>0.003</v>
      </c>
      <c r="I9" s="12"/>
      <c r="J9" s="12"/>
      <c r="K9" s="12"/>
      <c r="L9" s="9"/>
      <c r="M9" s="9"/>
    </row>
    <row r="10" s="2" customFormat="1" ht="17.5" spans="1:13">
      <c r="A10" s="16" t="s">
        <v>278</v>
      </c>
      <c r="B10" s="17"/>
      <c r="C10" s="17"/>
      <c r="D10" s="17"/>
      <c r="E10" s="18"/>
      <c r="F10" s="19"/>
      <c r="G10" s="25"/>
      <c r="H10" s="16" t="s">
        <v>290</v>
      </c>
      <c r="I10" s="17"/>
      <c r="J10" s="17"/>
      <c r="K10" s="18"/>
      <c r="L10" s="60"/>
      <c r="M10" s="24"/>
    </row>
    <row r="11" ht="113.25" customHeight="1" spans="1:13">
      <c r="A11" s="56" t="s">
        <v>291</v>
      </c>
      <c r="B11" s="56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3" spans="3:6">
      <c r="C13" s="57"/>
      <c r="D13" s="57"/>
      <c r="E13" s="57"/>
      <c r="F13" s="57"/>
    </row>
  </sheetData>
  <mergeCells count="23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B4:B9"/>
    <mergeCell ref="C2:C3"/>
    <mergeCell ref="C4:C5"/>
    <mergeCell ref="C7:C8"/>
    <mergeCell ref="D2:D3"/>
    <mergeCell ref="D4:D9"/>
    <mergeCell ref="E2:E3"/>
    <mergeCell ref="E4:E6"/>
    <mergeCell ref="E7:E9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2025-02-28T05:22:33Z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FFFB536E16AC4079B8170CA5C34BDE0F_13</vt:lpwstr>
  </property>
</Properties>
</file>