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<sst xmlns="http://schemas.openxmlformats.org/spreadsheetml/2006/main" count="966" uniqueCount="357">
  <si>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</si>
  <si>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</si>
  <si>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</si>
  <si>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</si>
  <si>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</si>
  <si>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</si>
  <si>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</si>
  <si>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</si>
  <si>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</si>
  <si>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</si>
  <si>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</si>
  <si>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</si>
  <si>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</si>
  <si>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</si>
  <si>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</si>
  <si>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</si>
  <si>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</si>
  <si>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</si>
  <si>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</si>
  <si>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</si>
  <si>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</si>
  <si>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</si>
  <si>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</si>
  <si>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</si>
  <si>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</si>
  <si>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</si>
  <si>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</si>
  <si>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</si>
  <si>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</si>
  <si>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</si>
  <si>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</si>
  <si>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</si>
  <si>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</si>
  <si>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</si>
  <si>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</si>
  <si>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</si>
  <si>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</si>
  <si>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</si>
  <si>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</si>
  <si>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</si>
  <si>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</si>
  <si>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</si>
  <si>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</si>
  <si>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</si>
  <si>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</si>
  <si>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</si>
  <si>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</si>
  <si>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</si>
  <si>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</si>
  <si>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</si>
  <si>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</si>
  <si>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</si>
  <si>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</si>
  <si>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</si>
  <si>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</si>
  <si>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</si>
  <si>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</si>
  <si>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</si>
  <si>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</si>
  <si>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</si>
  <si>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</si>
  <si>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</si>
  <si>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QAJJAN83530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</si>
  <si>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</si>
  <si>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</si>
  <si>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</si>
  <si>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</si>
  <si>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</si>
  <si>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</si>
  <si>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</si>
  <si>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</si>
  <si>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</si>
  <si>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</si>
  <si>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</si>
  <si>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</si>
  <si>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</si>
  <si>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</si>
  <si>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</si>
  <si>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</si>
  <si>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</si>
  <si>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</si>
  <si>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</si>
  <si>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</si>
  <si>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</si>
  <si>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</si>
  <si>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</si>
  <si>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</si>
  <si>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</si>
  <si>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</si>
  <si>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</si>
  <si>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</si>
  <si>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</si>
  <si>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</si>
  <si>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</si>
  <si>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</si>
  <si>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</si>
  <si>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</si>
  <si>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</si>
  <si>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</si>
  <si>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</si>
  <si>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</si>
  <si>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</si>
  <si>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</si>
  <si>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</si>
  <si>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</si>
  <si>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</si>
  <si>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</si>
  <si>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</si>
  <si>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</si>
  <si>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</si>
  <si>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</si>
  <si>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砂石橙</t>
  </si>
  <si>
    <t>水手蓝</t>
  </si>
  <si>
    <t>水光蓝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</si>
  <si>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</si>
  <si>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</si>
  <si>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</si>
  <si>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</si>
  <si>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</si>
  <si>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</si>
  <si>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1.上领不圆顺，领口容皱</t>
  </si>
  <si>
    <t>2.袖+脚口冚线不顺直，袖弯冚线不顺直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</si>
  <si>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</si>
  <si>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</si>
  <si>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</si>
  <si>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</si>
  <si>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</si>
  <si>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</si>
  <si>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</si>
  <si>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</si>
  <si>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</si>
  <si>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</si>
  <si>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</si>
  <si>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</si>
  <si>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</si>
  <si>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</si>
  <si>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</si>
  <si>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</si>
  <si>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</si>
  <si>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</si>
  <si>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</si>
  <si>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</si>
  <si>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</si>
  <si>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</si>
  <si>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</si>
  <si>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</si>
  <si>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</si>
  <si>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</si>
  <si>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</si>
  <si>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-0.3</t>
  </si>
  <si>
    <t>-0.6</t>
  </si>
  <si>
    <t>胸围</t>
  </si>
  <si>
    <t>-1.2</t>
  </si>
  <si>
    <t>-1.6</t>
  </si>
  <si>
    <t>腰围</t>
  </si>
  <si>
    <t>-1.5</t>
  </si>
  <si>
    <t>-1.8</t>
  </si>
  <si>
    <t>摆围</t>
  </si>
  <si>
    <t>上领围</t>
  </si>
  <si>
    <t>+0</t>
  </si>
  <si>
    <t>后中袖长</t>
  </si>
  <si>
    <t>-0.5</t>
  </si>
  <si>
    <t>袖肥/2</t>
  </si>
  <si>
    <t>+0.2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</si>
  <si>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</si>
  <si>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>-0.2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</si>
  <si>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</si>
  <si>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</si>
  <si>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</si>
  <si>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</si>
  <si>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</si>
  <si>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</si>
  <si>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</si>
  <si>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</si>
  <si>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</si>
  <si>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</si>
  <si>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</si>
  <si>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</si>
  <si>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</si>
  <si>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</si>
  <si>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1、前袋盖线头没有清理干净。</t>
  </si>
  <si>
    <t>2、领形不圆顺，打枣不居中</t>
  </si>
  <si>
    <t>3、脏污没有清理干净</t>
  </si>
  <si>
    <t>【整改的严重缺陷及整改复核时间】</t>
  </si>
  <si>
    <t>以上问题车间已整改</t>
  </si>
  <si>
    <t>湖湾绿</t>
  </si>
  <si>
    <t>黑色</t>
  </si>
  <si>
    <t>+1</t>
  </si>
  <si>
    <t>+1.5</t>
  </si>
  <si>
    <t>+0.5</t>
  </si>
  <si>
    <t>-1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</si>
  <si>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</si>
  <si>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</si>
  <si>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</si>
  <si>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</si>
  <si>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</si>
  <si>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</si>
  <si>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</si>
  <si>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</si>
  <si>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</si>
  <si>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</si>
  <si>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</si>
  <si>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</si>
  <si>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</si>
  <si>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</si>
  <si>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</si>
  <si>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</si>
  <si>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</si>
  <si>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</si>
  <si>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</si>
  <si>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</si>
  <si>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</si>
  <si>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</si>
  <si>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</si>
  <si>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</si>
  <si>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</si>
  <si>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</si>
  <si>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</si>
  <si>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</si>
  <si>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</si>
  <si>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</si>
  <si>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</si>
  <si>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</si>
  <si>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</si>
  <si>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</si>
  <si>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</si>
  <si>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</si>
  <si>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</si>
  <si>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</si>
  <si>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1、袋盖角不圆顺，线头没有清理干净</t>
  </si>
  <si>
    <t>2、上领不圆顺，大烫侧骨两侧未压死</t>
  </si>
  <si>
    <t>3、黑色上有脏污没有清理干净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</si>
  <si>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</si>
  <si>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</si>
  <si>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</si>
  <si>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</si>
  <si>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</si>
  <si>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</si>
  <si>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</si>
  <si>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走货2150件，抽查125件，发现4件不良品，已按照以上提出的问题点改正，可以出货</t>
  </si>
  <si>
    <t>服装QC部门</t>
  </si>
  <si>
    <t>检验人</t>
  </si>
  <si>
    <t>刘碧云</t>
  </si>
  <si>
    <t>165/84</t>
  </si>
  <si>
    <t>暗夜黑</t>
  </si>
  <si>
    <t>+1 +0 +1</t>
  </si>
  <si>
    <t>+0 +0.5 +0.5</t>
  </si>
  <si>
    <t>+1 +0.5 +0.5</t>
  </si>
  <si>
    <t>+0 +0 +0.5</t>
  </si>
  <si>
    <t>+0 +0 +0</t>
  </si>
  <si>
    <t>+1 +1 +1</t>
  </si>
  <si>
    <t>+1 +1.2 +1</t>
  </si>
  <si>
    <t>+1 +0.5 +1</t>
  </si>
  <si>
    <t>+0.5 +0 +1</t>
  </si>
  <si>
    <t>+1 +1 +0.5</t>
  </si>
  <si>
    <t>+0.5 +0.5 +1</t>
  </si>
  <si>
    <t>-0.5 +0 +0</t>
  </si>
  <si>
    <t>+0 +0 -0.5</t>
  </si>
  <si>
    <t>+0.5 +0.5 +0</t>
  </si>
  <si>
    <t>+1 +0 +0.5</t>
  </si>
  <si>
    <t>-0.5 -0.5 +0</t>
  </si>
  <si>
    <t>-1 -0.5 -0.5</t>
  </si>
  <si>
    <t>-1 -1 -1</t>
  </si>
  <si>
    <t>-1 +0 +0</t>
  </si>
  <si>
    <t>+0 +0.5 +0</t>
  </si>
  <si>
    <t>+0.5+0 +0</t>
  </si>
  <si>
    <t>+1 +0.5 +0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</si>
  <si>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</si>
  <si>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</si>
  <si>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</si>
  <si>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</si>
  <si>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</si>
  <si>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</si>
  <si>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</si>
  <si>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</si>
  <si>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</si>
  <si>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</si>
  <si>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</si>
  <si>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</si>
  <si>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</si>
  <si>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</si>
  <si>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</si>
  <si>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</si>
  <si>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</si>
  <si>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K2424841</t>
  </si>
  <si>
    <t>FK06360弹力网眼布</t>
  </si>
  <si>
    <t>18Fw水手蓝</t>
  </si>
  <si>
    <t>新颜</t>
  </si>
  <si>
    <t>K2424842-R1</t>
  </si>
  <si>
    <t>25SS暗夜黑</t>
  </si>
  <si>
    <t>K2424843</t>
  </si>
  <si>
    <t>25SS砂石橙</t>
  </si>
  <si>
    <t>K2424844</t>
  </si>
  <si>
    <t>25SS水光蓝</t>
  </si>
  <si>
    <t>制表时间：2024/11/25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</si>
  <si>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</si>
  <si>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</si>
  <si>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</si>
  <si>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</si>
  <si>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</si>
  <si>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</si>
  <si>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</si>
  <si>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</si>
  <si>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</si>
  <si>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</si>
  <si>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</si>
  <si>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</si>
  <si>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</si>
  <si>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</si>
  <si>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</si>
  <si>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</si>
  <si>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</si>
  <si>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</si>
  <si>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</si>
  <si>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</si>
  <si>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</si>
  <si>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</si>
  <si>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</si>
  <si>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</si>
  <si>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</si>
  <si>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</si>
  <si>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</si>
  <si>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</si>
  <si>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</si>
  <si>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</si>
  <si>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</si>
  <si>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</si>
  <si>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</si>
  <si>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</si>
  <si>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</si>
  <si>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</si>
  <si>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</si>
  <si>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</si>
  <si>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</si>
  <si>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</si>
  <si>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</si>
  <si>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</si>
  <si>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</si>
  <si>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</si>
  <si>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</si>
  <si>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</si>
  <si>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</si>
  <si>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</si>
  <si>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</si>
  <si>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制表时间：1/12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</si>
  <si>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</si>
  <si>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</si>
  <si>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</si>
  <si>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</si>
  <si>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</si>
  <si>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</si>
  <si>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-3</t>
  </si>
  <si>
    <t>-4</t>
  </si>
  <si>
    <t>18FW水手蓝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</si>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</sst>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8" borderId="7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77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0" borderId="77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6" fillId="0" borderId="0"/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67" fillId="0" borderId="0"/>
    <xf numFmtId="0" fontId="16" fillId="0" borderId="0">
      <alignment vertical="center"/>
    </xf>
    <xf numFmtId="0" fontId="12" fillId="0" borderId="0">
      <alignment vertical="center"/>
    </xf>
    <xf numFmtId="0" fontId="16" fillId="0" borderId="0"/>
    <xf numFmtId="0" fontId="6" fillId="0" borderId="0">
      <alignment horizontal="center"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5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6" xfId="6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9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1" fillId="0" borderId="2" xfId="52" applyNumberFormat="1" applyFont="1" applyFill="1" applyBorder="1" applyAlignment="1">
      <alignment horizontal="center" vertic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28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3" fillId="0" borderId="0" xfId="53" applyFont="1" applyFill="1" applyAlignment="1"/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5" fillId="0" borderId="7" xfId="53" applyFont="1" applyFill="1" applyBorder="1" applyAlignment="1">
      <alignment horizontal="center"/>
    </xf>
    <xf numFmtId="0" fontId="25" fillId="0" borderId="20" xfId="0" applyNumberFormat="1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33" fillId="0" borderId="23" xfId="54" applyNumberFormat="1" applyFont="1" applyFill="1" applyBorder="1" applyAlignment="1">
      <alignment horizontal="center" vertical="center"/>
    </xf>
    <xf numFmtId="49" fontId="33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2" fillId="0" borderId="0" xfId="53" applyFont="1" applyFill="1" applyAlignment="1">
      <alignment horizont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35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/>
    </xf>
    <xf numFmtId="0" fontId="35" fillId="0" borderId="27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vertical="center"/>
    </xf>
    <xf numFmtId="58" fontId="23" fillId="0" borderId="20" xfId="52" applyNumberFormat="1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5" fillId="0" borderId="26" xfId="52" applyFont="1" applyFill="1" applyBorder="1" applyAlignment="1">
      <alignment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20" xfId="52" applyFont="1" applyFill="1" applyBorder="1" applyAlignment="1">
      <alignment horizontal="left" vertical="center" wrapText="1"/>
    </xf>
    <xf numFmtId="0" fontId="35" fillId="0" borderId="29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right" vertical="center"/>
    </xf>
    <xf numFmtId="0" fontId="23" fillId="0" borderId="33" xfId="52" applyFont="1" applyFill="1" applyBorder="1" applyAlignment="1">
      <alignment horizontal="righ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 wrapText="1"/>
    </xf>
    <xf numFmtId="0" fontId="16" fillId="0" borderId="24" xfId="52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36" fillId="0" borderId="43" xfId="52" applyFont="1" applyBorder="1" applyAlignment="1">
      <alignment horizontal="left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6" fillId="0" borderId="28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6" fillId="0" borderId="29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6" fillId="0" borderId="26" xfId="52" applyFont="1" applyBorder="1" applyAlignment="1">
      <alignment vertical="center"/>
    </xf>
    <xf numFmtId="0" fontId="16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36" fillId="0" borderId="27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7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vertical="center"/>
    </xf>
    <xf numFmtId="58" fontId="16" fillId="0" borderId="51" xfId="52" applyNumberFormat="1" applyFont="1" applyBorder="1" applyAlignment="1">
      <alignment vertical="center"/>
    </xf>
    <xf numFmtId="0" fontId="11" fillId="0" borderId="51" xfId="52" applyFont="1" applyBorder="1" applyAlignment="1">
      <alignment horizontal="center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6" fillId="0" borderId="43" xfId="52" applyFont="1" applyBorder="1" applyAlignment="1">
      <alignment horizontal="center" vertical="center"/>
    </xf>
    <xf numFmtId="0" fontId="16" fillId="0" borderId="55" xfId="52" applyFont="1" applyBorder="1" applyAlignment="1">
      <alignment horizontal="center" vertical="center"/>
    </xf>
    <xf numFmtId="0" fontId="19" fillId="0" borderId="24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6" fillId="0" borderId="24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9" fillId="0" borderId="56" xfId="52" applyFont="1" applyBorder="1" applyAlignment="1">
      <alignment horizontal="center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179" fontId="25" fillId="0" borderId="10" xfId="0" applyNumberFormat="1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15" fillId="0" borderId="20" xfId="53" applyFont="1" applyFill="1" applyBorder="1" applyAlignment="1"/>
    <xf numFmtId="0" fontId="16" fillId="0" borderId="0" xfId="52" applyFont="1" applyBorder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6" fillId="0" borderId="60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36" fillId="0" borderId="53" xfId="52" applyFont="1" applyBorder="1" applyAlignment="1">
      <alignment vertical="center"/>
    </xf>
    <xf numFmtId="0" fontId="16" fillId="0" borderId="54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16" fillId="0" borderId="54" xfId="52" applyFont="1" applyBorder="1" applyAlignment="1">
      <alignment vertical="center"/>
    </xf>
    <xf numFmtId="0" fontId="36" fillId="0" borderId="54" xfId="52" applyFont="1" applyBorder="1" applyAlignment="1">
      <alignment vertical="center"/>
    </xf>
    <xf numFmtId="0" fontId="36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horizontal="center" vertical="center"/>
    </xf>
    <xf numFmtId="0" fontId="16" fillId="0" borderId="54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6" fillId="0" borderId="48" xfId="52" applyFont="1" applyBorder="1" applyAlignment="1">
      <alignment horizontal="left" vertical="center" wrapText="1"/>
    </xf>
    <xf numFmtId="0" fontId="36" fillId="0" borderId="49" xfId="52" applyFont="1" applyBorder="1" applyAlignment="1">
      <alignment horizontal="left" vertical="center" wrapText="1"/>
    </xf>
    <xf numFmtId="0" fontId="36" fillId="0" borderId="61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0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0" fontId="12" fillId="0" borderId="64" xfId="0" applyFont="1" applyFill="1" applyBorder="1" applyAlignment="1">
      <alignment vertical="center"/>
    </xf>
    <xf numFmtId="9" fontId="19" fillId="0" borderId="54" xfId="52" applyNumberFormat="1" applyFont="1" applyBorder="1" applyAlignment="1">
      <alignment horizontal="center" vertical="center"/>
    </xf>
    <xf numFmtId="0" fontId="19" fillId="0" borderId="28" xfId="52" applyFont="1" applyBorder="1" applyAlignment="1">
      <alignment horizontal="left" vertical="center"/>
    </xf>
    <xf numFmtId="9" fontId="19" fillId="0" borderId="20" xfId="52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35" fillId="0" borderId="54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19" fillId="0" borderId="67" xfId="52" applyFont="1" applyBorder="1" applyAlignment="1">
      <alignment vertical="center"/>
    </xf>
    <xf numFmtId="0" fontId="11" fillId="0" borderId="67" xfId="52" applyFont="1" applyBorder="1" applyAlignment="1">
      <alignment vertical="center"/>
    </xf>
    <xf numFmtId="58" fontId="16" fillId="0" borderId="43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19" fillId="0" borderId="68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1" xfId="52" applyFont="1" applyBorder="1" applyAlignment="1">
      <alignment horizontal="left" vertical="center" wrapText="1"/>
    </xf>
    <xf numFmtId="0" fontId="36" fillId="0" borderId="58" xfId="52" applyFont="1" applyBorder="1" applyAlignment="1">
      <alignment horizontal="left" vertical="center"/>
    </xf>
    <xf numFmtId="0" fontId="36" fillId="0" borderId="2" xfId="52" applyFont="1" applyBorder="1" applyAlignment="1">
      <alignment horizontal="center" vertical="center"/>
    </xf>
    <xf numFmtId="0" fontId="42" fillId="0" borderId="4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left" vertical="center"/>
    </xf>
    <xf numFmtId="0" fontId="11" fillId="0" borderId="71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3" fillId="0" borderId="18" xfId="0" applyFont="1" applyBorder="1" applyAlignment="1">
      <alignment horizontal="center" vertical="center" wrapText="1"/>
    </xf>
    <xf numFmtId="0" fontId="44" fillId="0" borderId="72" xfId="0" applyFont="1" applyBorder="1" applyAlignment="1">
      <alignment horizontal="center" vertical="center"/>
    </xf>
    <xf numFmtId="0" fontId="44" fillId="0" borderId="19" xfId="0" applyFont="1" applyBorder="1"/>
    <xf numFmtId="0" fontId="0" fillId="0" borderId="19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6" fillId="0" borderId="5" xfId="61" applyFill="1" applyBorder="1" applyAlignment="1" quotePrefix="1">
      <alignment horizontal="center" vertical="center" wrapText="1"/>
    </xf>
    <xf numFmtId="0" fontId="6" fillId="0" borderId="6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32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32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32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76200</xdr:colOff>
      <xdr:row>2</xdr:row>
      <xdr:rowOff>19050</xdr:rowOff>
    </xdr:from>
    <xdr:to>
      <xdr:col>8</xdr:col>
      <xdr:colOff>134620</xdr:colOff>
      <xdr:row>3</xdr:row>
      <xdr:rowOff>269240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5580" y="600075"/>
          <a:ext cx="1125220" cy="631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3" customWidth="1"/>
    <col min="3" max="3" width="10.125" customWidth="1"/>
  </cols>
  <sheetData>
    <row r="1" ht="21" customHeight="1" spans="1:2">
      <c r="A1" s="424"/>
      <c r="B1" s="425" t="s">
        <v>0</v>
      </c>
    </row>
    <row r="2" spans="1:2">
      <c r="A2" s="9">
        <v>1</v>
      </c>
      <c r="B2" s="426" t="s">
        <v>1</v>
      </c>
    </row>
    <row r="3" spans="1:2">
      <c r="A3" s="9">
        <v>2</v>
      </c>
      <c r="B3" s="426" t="s">
        <v>2</v>
      </c>
    </row>
    <row r="4" spans="1:2">
      <c r="A4" s="9">
        <v>3</v>
      </c>
      <c r="B4" s="426" t="s">
        <v>3</v>
      </c>
    </row>
    <row r="5" spans="1:2">
      <c r="A5" s="9">
        <v>4</v>
      </c>
      <c r="B5" s="426" t="s">
        <v>4</v>
      </c>
    </row>
    <row r="6" spans="1:2">
      <c r="A6" s="9">
        <v>5</v>
      </c>
      <c r="B6" s="426" t="s">
        <v>5</v>
      </c>
    </row>
    <row r="7" spans="1:2">
      <c r="A7" s="9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8.95" customHeight="1" spans="1:2">
      <c r="A9" s="424"/>
      <c r="B9" s="429" t="s">
        <v>8</v>
      </c>
    </row>
    <row r="10" ht="15.95" customHeight="1" spans="1:2">
      <c r="A10" s="9">
        <v>1</v>
      </c>
      <c r="B10" s="430" t="s">
        <v>9</v>
      </c>
    </row>
    <row r="11" spans="1:2">
      <c r="A11" s="9">
        <v>2</v>
      </c>
      <c r="B11" s="426" t="s">
        <v>10</v>
      </c>
    </row>
    <row r="12" spans="1:2">
      <c r="A12" s="9">
        <v>3</v>
      </c>
      <c r="B12" s="428" t="s">
        <v>11</v>
      </c>
    </row>
    <row r="13" spans="1:2">
      <c r="A13" s="9">
        <v>4</v>
      </c>
      <c r="B13" s="426" t="s">
        <v>12</v>
      </c>
    </row>
    <row r="14" spans="1:2">
      <c r="A14" s="9">
        <v>5</v>
      </c>
      <c r="B14" s="426" t="s">
        <v>13</v>
      </c>
    </row>
    <row r="15" spans="1:2">
      <c r="A15" s="9">
        <v>6</v>
      </c>
      <c r="B15" s="426" t="s">
        <v>14</v>
      </c>
    </row>
    <row r="16" spans="1:2">
      <c r="A16" s="9">
        <v>7</v>
      </c>
      <c r="B16" s="426" t="s">
        <v>15</v>
      </c>
    </row>
    <row r="17" spans="1:2">
      <c r="A17" s="9">
        <v>8</v>
      </c>
      <c r="B17" s="426" t="s">
        <v>16</v>
      </c>
    </row>
    <row r="18" spans="1:2">
      <c r="A18" s="9">
        <v>9</v>
      </c>
      <c r="B18" s="426" t="s">
        <v>17</v>
      </c>
    </row>
    <row r="19" spans="1:2">
      <c r="A19" s="9"/>
      <c r="B19" s="426"/>
    </row>
    <row r="20" ht="20.25" spans="1:2">
      <c r="A20" s="424"/>
      <c r="B20" s="425" t="s">
        <v>18</v>
      </c>
    </row>
    <row r="21" spans="1:2">
      <c r="A21" s="9">
        <v>1</v>
      </c>
      <c r="B21" s="431" t="s">
        <v>19</v>
      </c>
    </row>
    <row r="22" spans="1:2">
      <c r="A22" s="9">
        <v>2</v>
      </c>
      <c r="B22" s="426" t="s">
        <v>20</v>
      </c>
    </row>
    <row r="23" spans="1:2">
      <c r="A23" s="9">
        <v>3</v>
      </c>
      <c r="B23" s="426" t="s">
        <v>21</v>
      </c>
    </row>
    <row r="24" spans="1:2">
      <c r="A24" s="9">
        <v>4</v>
      </c>
      <c r="B24" s="426" t="s">
        <v>22</v>
      </c>
    </row>
    <row r="25" spans="1:2">
      <c r="A25" s="9">
        <v>5</v>
      </c>
      <c r="B25" s="426" t="s">
        <v>23</v>
      </c>
    </row>
    <row r="26" spans="1:2">
      <c r="A26" s="9">
        <v>6</v>
      </c>
      <c r="B26" s="426" t="s">
        <v>24</v>
      </c>
    </row>
    <row r="27" spans="1:2">
      <c r="A27" s="9">
        <v>7</v>
      </c>
      <c r="B27" s="426" t="s">
        <v>25</v>
      </c>
    </row>
    <row r="28" spans="1:2">
      <c r="A28" s="9"/>
      <c r="B28" s="426"/>
    </row>
    <row r="29" ht="20.25" spans="1:2">
      <c r="A29" s="424"/>
      <c r="B29" s="425" t="s">
        <v>26</v>
      </c>
    </row>
    <row r="30" spans="1:2">
      <c r="A30" s="9">
        <v>1</v>
      </c>
      <c r="B30" s="431" t="s">
        <v>27</v>
      </c>
    </row>
    <row r="31" spans="1:2">
      <c r="A31" s="9">
        <v>2</v>
      </c>
      <c r="B31" s="426" t="s">
        <v>28</v>
      </c>
    </row>
    <row r="32" spans="1:2">
      <c r="A32" s="9">
        <v>3</v>
      </c>
      <c r="B32" s="426" t="s">
        <v>29</v>
      </c>
    </row>
    <row r="33" ht="28.5" spans="1:2">
      <c r="A33" s="9">
        <v>4</v>
      </c>
      <c r="B33" s="426" t="s">
        <v>30</v>
      </c>
    </row>
    <row r="34" spans="1:2">
      <c r="A34" s="9">
        <v>5</v>
      </c>
      <c r="B34" s="426" t="s">
        <v>31</v>
      </c>
    </row>
    <row r="35" spans="1:2">
      <c r="A35" s="9">
        <v>6</v>
      </c>
      <c r="B35" s="426" t="s">
        <v>32</v>
      </c>
    </row>
    <row r="36" spans="1:2">
      <c r="A36" s="9">
        <v>7</v>
      </c>
      <c r="B36" s="426" t="s">
        <v>33</v>
      </c>
    </row>
    <row r="37" spans="1:2">
      <c r="A37" s="9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298</v>
      </c>
      <c r="H2" s="4"/>
      <c r="I2" s="4" t="s">
        <v>299</v>
      </c>
      <c r="J2" s="4"/>
      <c r="K2" s="6" t="s">
        <v>300</v>
      </c>
      <c r="L2" s="68" t="s">
        <v>301</v>
      </c>
      <c r="M2" s="21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69"/>
      <c r="M3" s="22"/>
    </row>
    <row r="4" ht="22" customHeight="1" spans="1:13">
      <c r="A4" s="60">
        <v>1</v>
      </c>
      <c r="B4" s="25" t="s">
        <v>287</v>
      </c>
      <c r="C4" s="26" t="s">
        <v>284</v>
      </c>
      <c r="D4" s="26" t="s">
        <v>285</v>
      </c>
      <c r="E4" s="26" t="s">
        <v>286</v>
      </c>
      <c r="F4" s="27" t="s">
        <v>62</v>
      </c>
      <c r="G4" s="61">
        <v>-0.01</v>
      </c>
      <c r="H4" s="61">
        <v>-0.01</v>
      </c>
      <c r="I4" s="61">
        <v>-0.01</v>
      </c>
      <c r="J4" s="61">
        <v>-0.01</v>
      </c>
      <c r="K4" s="64"/>
      <c r="L4" s="12" t="s">
        <v>95</v>
      </c>
      <c r="M4" s="12" t="s">
        <v>305</v>
      </c>
    </row>
    <row r="5" ht="22" customHeight="1" spans="1:13">
      <c r="A5" s="60">
        <v>2</v>
      </c>
      <c r="B5" s="25" t="s">
        <v>287</v>
      </c>
      <c r="C5" s="26" t="s">
        <v>288</v>
      </c>
      <c r="D5" s="26" t="s">
        <v>285</v>
      </c>
      <c r="E5" s="26" t="s">
        <v>289</v>
      </c>
      <c r="F5" s="27" t="s">
        <v>62</v>
      </c>
      <c r="G5" s="61">
        <v>-0.01</v>
      </c>
      <c r="H5" s="61">
        <v>-0.01</v>
      </c>
      <c r="I5" s="61">
        <v>-0.01</v>
      </c>
      <c r="J5" s="61">
        <v>-0.01</v>
      </c>
      <c r="K5" s="64"/>
      <c r="L5" s="12" t="s">
        <v>95</v>
      </c>
      <c r="M5" s="12" t="s">
        <v>305</v>
      </c>
    </row>
    <row r="6" ht="22" customHeight="1" spans="1:13">
      <c r="A6" s="60">
        <v>3</v>
      </c>
      <c r="B6" s="25" t="s">
        <v>287</v>
      </c>
      <c r="C6" s="26" t="s">
        <v>290</v>
      </c>
      <c r="D6" s="26" t="s">
        <v>285</v>
      </c>
      <c r="E6" s="26" t="s">
        <v>291</v>
      </c>
      <c r="F6" s="27" t="s">
        <v>62</v>
      </c>
      <c r="G6" s="61">
        <v>-0.01</v>
      </c>
      <c r="H6" s="61">
        <v>-0.01</v>
      </c>
      <c r="I6" s="61">
        <v>-0.01</v>
      </c>
      <c r="J6" s="61">
        <v>-0.01</v>
      </c>
      <c r="K6" s="64"/>
      <c r="L6" s="12" t="s">
        <v>95</v>
      </c>
      <c r="M6" s="12" t="s">
        <v>305</v>
      </c>
    </row>
    <row r="7" ht="22" customHeight="1" spans="1:13">
      <c r="A7" s="60">
        <v>4</v>
      </c>
      <c r="B7" s="25" t="s">
        <v>287</v>
      </c>
      <c r="C7" s="26" t="s">
        <v>292</v>
      </c>
      <c r="D7" s="26" t="s">
        <v>285</v>
      </c>
      <c r="E7" s="26" t="s">
        <v>293</v>
      </c>
      <c r="F7" s="27" t="s">
        <v>62</v>
      </c>
      <c r="G7" s="61">
        <v>-0.01</v>
      </c>
      <c r="H7" s="61">
        <v>-0.01</v>
      </c>
      <c r="I7" s="61">
        <v>-0.01</v>
      </c>
      <c r="J7" s="61">
        <v>-0.01</v>
      </c>
      <c r="K7" s="64"/>
      <c r="L7" s="12" t="s">
        <v>95</v>
      </c>
      <c r="M7" s="12" t="s">
        <v>305</v>
      </c>
    </row>
    <row r="8" ht="22" customHeight="1" spans="1:13">
      <c r="A8" s="60"/>
      <c r="B8" s="62"/>
      <c r="C8" s="29"/>
      <c r="D8" s="29"/>
      <c r="E8" s="29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60"/>
      <c r="B9" s="62"/>
      <c r="C9" s="29"/>
      <c r="D9" s="29"/>
      <c r="E9" s="29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60"/>
      <c r="B10" s="62"/>
      <c r="C10" s="29"/>
      <c r="D10" s="29"/>
      <c r="E10" s="29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60"/>
      <c r="B11" s="62"/>
      <c r="C11" s="29"/>
      <c r="D11" s="29"/>
      <c r="E11" s="29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5" t="s">
        <v>306</v>
      </c>
      <c r="B12" s="16"/>
      <c r="C12" s="16"/>
      <c r="D12" s="29"/>
      <c r="E12" s="17"/>
      <c r="F12" s="63"/>
      <c r="G12" s="30"/>
      <c r="H12" s="15" t="s">
        <v>295</v>
      </c>
      <c r="I12" s="16"/>
      <c r="J12" s="16"/>
      <c r="K12" s="17"/>
      <c r="L12" s="70"/>
      <c r="M12" s="23"/>
    </row>
    <row r="13" ht="84" customHeight="1" spans="1:13">
      <c r="A13" s="66" t="s">
        <v>307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1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37" t="s">
        <v>310</v>
      </c>
      <c r="H2" s="38"/>
      <c r="I2" s="57"/>
      <c r="J2" s="37" t="s">
        <v>311</v>
      </c>
      <c r="K2" s="38"/>
      <c r="L2" s="57"/>
      <c r="M2" s="37" t="s">
        <v>312</v>
      </c>
      <c r="N2" s="38"/>
      <c r="O2" s="57"/>
      <c r="P2" s="37" t="s">
        <v>313</v>
      </c>
      <c r="Q2" s="38"/>
      <c r="R2" s="57"/>
      <c r="S2" s="38" t="s">
        <v>314</v>
      </c>
      <c r="T2" s="38"/>
      <c r="U2" s="57"/>
      <c r="V2" s="33" t="s">
        <v>315</v>
      </c>
      <c r="W2" s="33" t="s">
        <v>283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316</v>
      </c>
      <c r="H3" s="4" t="s">
        <v>67</v>
      </c>
      <c r="I3" s="4" t="s">
        <v>274</v>
      </c>
      <c r="J3" s="4" t="s">
        <v>316</v>
      </c>
      <c r="K3" s="4" t="s">
        <v>67</v>
      </c>
      <c r="L3" s="4" t="s">
        <v>274</v>
      </c>
      <c r="M3" s="4" t="s">
        <v>316</v>
      </c>
      <c r="N3" s="4" t="s">
        <v>67</v>
      </c>
      <c r="O3" s="4" t="s">
        <v>274</v>
      </c>
      <c r="P3" s="4" t="s">
        <v>316</v>
      </c>
      <c r="Q3" s="4" t="s">
        <v>67</v>
      </c>
      <c r="R3" s="4" t="s">
        <v>274</v>
      </c>
      <c r="S3" s="4" t="s">
        <v>316</v>
      </c>
      <c r="T3" s="4" t="s">
        <v>67</v>
      </c>
      <c r="U3" s="4" t="s">
        <v>274</v>
      </c>
      <c r="V3" s="59"/>
      <c r="W3" s="59"/>
    </row>
    <row r="4" ht="18.75" spans="1:23">
      <c r="A4" s="40" t="s">
        <v>317</v>
      </c>
      <c r="B4" s="25" t="s">
        <v>287</v>
      </c>
      <c r="C4" s="26" t="s">
        <v>284</v>
      </c>
      <c r="D4" s="26" t="s">
        <v>285</v>
      </c>
      <c r="E4" s="26" t="s">
        <v>286</v>
      </c>
      <c r="F4" s="27" t="s">
        <v>62</v>
      </c>
      <c r="G4" s="41" t="s">
        <v>318</v>
      </c>
      <c r="H4" s="42"/>
      <c r="I4" s="42" t="s">
        <v>319</v>
      </c>
      <c r="J4" s="42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320</v>
      </c>
      <c r="W4" s="12"/>
    </row>
    <row r="5" ht="18.75" spans="1:23">
      <c r="A5" s="43"/>
      <c r="B5" s="25" t="s">
        <v>287</v>
      </c>
      <c r="C5" s="26" t="s">
        <v>288</v>
      </c>
      <c r="D5" s="26" t="s">
        <v>285</v>
      </c>
      <c r="E5" s="26" t="s">
        <v>289</v>
      </c>
      <c r="F5" s="27" t="s">
        <v>62</v>
      </c>
      <c r="G5" s="44" t="s">
        <v>321</v>
      </c>
      <c r="H5" s="45"/>
      <c r="I5" s="58"/>
      <c r="J5" s="44" t="s">
        <v>322</v>
      </c>
      <c r="K5" s="45"/>
      <c r="L5" s="58"/>
      <c r="M5" s="37" t="s">
        <v>323</v>
      </c>
      <c r="N5" s="38"/>
      <c r="O5" s="57"/>
      <c r="P5" s="37" t="s">
        <v>324</v>
      </c>
      <c r="Q5" s="38"/>
      <c r="R5" s="57"/>
      <c r="S5" s="38" t="s">
        <v>325</v>
      </c>
      <c r="T5" s="38"/>
      <c r="U5" s="57"/>
      <c r="V5" s="12"/>
      <c r="W5" s="12"/>
    </row>
    <row r="6" ht="18.75" spans="1:23">
      <c r="A6" s="43"/>
      <c r="B6" s="25" t="s">
        <v>287</v>
      </c>
      <c r="C6" s="26" t="s">
        <v>290</v>
      </c>
      <c r="D6" s="26" t="s">
        <v>285</v>
      </c>
      <c r="E6" s="26" t="s">
        <v>291</v>
      </c>
      <c r="F6" s="27" t="s">
        <v>62</v>
      </c>
      <c r="G6" s="46" t="s">
        <v>316</v>
      </c>
      <c r="H6" s="46" t="s">
        <v>67</v>
      </c>
      <c r="I6" s="46" t="s">
        <v>274</v>
      </c>
      <c r="J6" s="46" t="s">
        <v>316</v>
      </c>
      <c r="K6" s="46" t="s">
        <v>67</v>
      </c>
      <c r="L6" s="46" t="s">
        <v>274</v>
      </c>
      <c r="M6" s="4" t="s">
        <v>316</v>
      </c>
      <c r="N6" s="4" t="s">
        <v>67</v>
      </c>
      <c r="O6" s="4" t="s">
        <v>274</v>
      </c>
      <c r="P6" s="4" t="s">
        <v>316</v>
      </c>
      <c r="Q6" s="4" t="s">
        <v>67</v>
      </c>
      <c r="R6" s="4" t="s">
        <v>274</v>
      </c>
      <c r="S6" s="4" t="s">
        <v>316</v>
      </c>
      <c r="T6" s="4" t="s">
        <v>67</v>
      </c>
      <c r="U6" s="4" t="s">
        <v>274</v>
      </c>
      <c r="V6" s="12"/>
      <c r="W6" s="12"/>
    </row>
    <row r="7" ht="18.75" spans="1:23">
      <c r="A7" s="47"/>
      <c r="B7" s="25" t="s">
        <v>287</v>
      </c>
      <c r="C7" s="26" t="s">
        <v>292</v>
      </c>
      <c r="D7" s="26" t="s">
        <v>285</v>
      </c>
      <c r="E7" s="26" t="s">
        <v>293</v>
      </c>
      <c r="F7" s="27" t="s">
        <v>62</v>
      </c>
      <c r="G7" s="41"/>
      <c r="H7" s="42"/>
      <c r="I7" s="42"/>
      <c r="J7" s="42"/>
      <c r="K7" s="42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0"/>
      <c r="B8" s="48"/>
      <c r="C8" s="49"/>
      <c r="D8" s="49"/>
      <c r="E8" s="49"/>
      <c r="F8" s="40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3"/>
      <c r="B9" s="50"/>
      <c r="C9" s="47"/>
      <c r="D9" s="51"/>
      <c r="E9" s="47"/>
      <c r="F9" s="47"/>
      <c r="G9" s="12"/>
      <c r="H9" s="42"/>
      <c r="I9" s="4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0"/>
      <c r="B10" s="48"/>
      <c r="C10" s="52"/>
      <c r="D10" s="49"/>
      <c r="E10" s="52"/>
      <c r="F10" s="40"/>
      <c r="G10" s="12"/>
      <c r="H10" s="42"/>
      <c r="I10" s="4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50"/>
      <c r="C11" s="53"/>
      <c r="D11" s="51"/>
      <c r="E11" s="53"/>
      <c r="F11" s="4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4"/>
      <c r="B12" s="54"/>
      <c r="C12" s="54"/>
      <c r="D12" s="54"/>
      <c r="E12" s="54"/>
      <c r="F12" s="5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3"/>
      <c r="B13" s="53"/>
      <c r="C13" s="53"/>
      <c r="D13" s="53"/>
      <c r="E13" s="53"/>
      <c r="F13" s="5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306</v>
      </c>
      <c r="B17" s="16"/>
      <c r="C17" s="16"/>
      <c r="D17" s="16"/>
      <c r="E17" s="17"/>
      <c r="F17" s="18"/>
      <c r="G17" s="30"/>
      <c r="H17" s="36"/>
      <c r="I17" s="36"/>
      <c r="J17" s="15" t="s">
        <v>295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5" t="s">
        <v>326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328</v>
      </c>
      <c r="B2" s="33" t="s">
        <v>270</v>
      </c>
      <c r="C2" s="33" t="s">
        <v>271</v>
      </c>
      <c r="D2" s="33" t="s">
        <v>272</v>
      </c>
      <c r="E2" s="33" t="s">
        <v>273</v>
      </c>
      <c r="F2" s="33" t="s">
        <v>274</v>
      </c>
      <c r="G2" s="32" t="s">
        <v>329</v>
      </c>
      <c r="H2" s="32" t="s">
        <v>330</v>
      </c>
      <c r="I2" s="32" t="s">
        <v>331</v>
      </c>
      <c r="J2" s="32" t="s">
        <v>330</v>
      </c>
      <c r="K2" s="32" t="s">
        <v>332</v>
      </c>
      <c r="L2" s="32" t="s">
        <v>330</v>
      </c>
      <c r="M2" s="33" t="s">
        <v>315</v>
      </c>
      <c r="N2" s="33" t="s">
        <v>283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4" t="s">
        <v>328</v>
      </c>
      <c r="B4" s="35" t="s">
        <v>333</v>
      </c>
      <c r="C4" s="35" t="s">
        <v>316</v>
      </c>
      <c r="D4" s="35" t="s">
        <v>272</v>
      </c>
      <c r="E4" s="33" t="s">
        <v>273</v>
      </c>
      <c r="F4" s="33" t="s">
        <v>274</v>
      </c>
      <c r="G4" s="32" t="s">
        <v>329</v>
      </c>
      <c r="H4" s="32" t="s">
        <v>330</v>
      </c>
      <c r="I4" s="32" t="s">
        <v>331</v>
      </c>
      <c r="J4" s="32" t="s">
        <v>330</v>
      </c>
      <c r="K4" s="32" t="s">
        <v>332</v>
      </c>
      <c r="L4" s="32" t="s">
        <v>330</v>
      </c>
      <c r="M4" s="33" t="s">
        <v>315</v>
      </c>
      <c r="N4" s="33" t="s">
        <v>283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334</v>
      </c>
      <c r="B11" s="16"/>
      <c r="C11" s="16"/>
      <c r="D11" s="17"/>
      <c r="E11" s="18"/>
      <c r="F11" s="36"/>
      <c r="G11" s="30"/>
      <c r="H11" s="36"/>
      <c r="I11" s="15" t="s">
        <v>335</v>
      </c>
      <c r="J11" s="16"/>
      <c r="K11" s="16"/>
      <c r="L11" s="16"/>
      <c r="M11" s="16"/>
      <c r="N11" s="23"/>
    </row>
    <row r="12" ht="16.5" spans="1:14">
      <c r="A12" s="19" t="s">
        <v>336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315</v>
      </c>
      <c r="L2" s="5" t="s">
        <v>283</v>
      </c>
    </row>
    <row r="3" ht="30" customHeight="1" spans="1:12">
      <c r="A3" s="24">
        <v>1</v>
      </c>
      <c r="B3" s="25" t="s">
        <v>287</v>
      </c>
      <c r="C3" s="26" t="s">
        <v>284</v>
      </c>
      <c r="D3" s="26" t="s">
        <v>285</v>
      </c>
      <c r="E3" s="26" t="s">
        <v>286</v>
      </c>
      <c r="F3" s="27" t="s">
        <v>62</v>
      </c>
      <c r="G3" s="12" t="s">
        <v>342</v>
      </c>
      <c r="H3" s="28"/>
      <c r="I3" s="28"/>
      <c r="J3" s="12"/>
      <c r="K3" s="31" t="s">
        <v>343</v>
      </c>
      <c r="L3" s="12" t="s">
        <v>305</v>
      </c>
    </row>
    <row r="4" ht="30" customHeight="1" spans="1:12">
      <c r="A4" s="24">
        <v>2</v>
      </c>
      <c r="B4" s="25" t="s">
        <v>287</v>
      </c>
      <c r="C4" s="26" t="s">
        <v>288</v>
      </c>
      <c r="D4" s="26" t="s">
        <v>285</v>
      </c>
      <c r="E4" s="26" t="s">
        <v>289</v>
      </c>
      <c r="F4" s="27" t="s">
        <v>62</v>
      </c>
      <c r="G4" s="12" t="s">
        <v>342</v>
      </c>
      <c r="H4" s="28"/>
      <c r="I4" s="28"/>
      <c r="J4" s="12"/>
      <c r="K4" s="31" t="s">
        <v>343</v>
      </c>
      <c r="L4" s="12" t="s">
        <v>305</v>
      </c>
    </row>
    <row r="5" ht="30" customHeight="1" spans="1:12">
      <c r="A5" s="24">
        <v>3</v>
      </c>
      <c r="B5" s="25" t="s">
        <v>287</v>
      </c>
      <c r="C5" s="26" t="s">
        <v>290</v>
      </c>
      <c r="D5" s="26" t="s">
        <v>285</v>
      </c>
      <c r="E5" s="26" t="s">
        <v>291</v>
      </c>
      <c r="F5" s="27" t="s">
        <v>62</v>
      </c>
      <c r="G5" s="12" t="s">
        <v>342</v>
      </c>
      <c r="H5" s="12"/>
      <c r="I5" s="9"/>
      <c r="J5" s="9"/>
      <c r="K5" s="31" t="s">
        <v>343</v>
      </c>
      <c r="L5" s="12" t="s">
        <v>305</v>
      </c>
    </row>
    <row r="6" ht="30" customHeight="1" spans="1:12">
      <c r="A6" s="24">
        <v>4</v>
      </c>
      <c r="B6" s="25" t="s">
        <v>287</v>
      </c>
      <c r="C6" s="26" t="s">
        <v>292</v>
      </c>
      <c r="D6" s="26" t="s">
        <v>285</v>
      </c>
      <c r="E6" s="26" t="s">
        <v>293</v>
      </c>
      <c r="F6" s="27" t="s">
        <v>62</v>
      </c>
      <c r="G6" s="12" t="s">
        <v>342</v>
      </c>
      <c r="H6" s="12"/>
      <c r="I6" s="9"/>
      <c r="J6" s="9"/>
      <c r="K6" s="31" t="s">
        <v>343</v>
      </c>
      <c r="L6" s="12" t="s">
        <v>305</v>
      </c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344</v>
      </c>
      <c r="B9" s="16"/>
      <c r="C9" s="16"/>
      <c r="D9" s="16"/>
      <c r="E9" s="17"/>
      <c r="F9" s="18"/>
      <c r="G9" s="30"/>
      <c r="H9" s="15" t="s">
        <v>345</v>
      </c>
      <c r="I9" s="16"/>
      <c r="J9" s="16"/>
      <c r="K9" s="16"/>
      <c r="L9" s="23"/>
    </row>
    <row r="10" ht="16.5" spans="1:12">
      <c r="A10" s="19" t="s">
        <v>346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2" sqref="K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316</v>
      </c>
      <c r="D2" s="5" t="s">
        <v>272</v>
      </c>
      <c r="E2" s="5" t="s">
        <v>273</v>
      </c>
      <c r="F2" s="4" t="s">
        <v>348</v>
      </c>
      <c r="G2" s="4" t="s">
        <v>299</v>
      </c>
      <c r="H2" s="6" t="s">
        <v>300</v>
      </c>
      <c r="I2" s="21" t="s">
        <v>302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303</v>
      </c>
      <c r="H3" s="8"/>
      <c r="I3" s="22"/>
    </row>
    <row r="4" ht="22.5" spans="1:9">
      <c r="A4" s="9">
        <v>1</v>
      </c>
      <c r="B4" s="9" t="s">
        <v>319</v>
      </c>
      <c r="C4" s="10" t="s">
        <v>350</v>
      </c>
      <c r="D4" s="434" t="s">
        <v>291</v>
      </c>
      <c r="E4" s="12" t="s">
        <v>62</v>
      </c>
      <c r="F4" s="13" t="s">
        <v>351</v>
      </c>
      <c r="G4" s="13" t="s">
        <v>352</v>
      </c>
      <c r="H4" s="12">
        <v>-7</v>
      </c>
      <c r="I4" s="12" t="s">
        <v>305</v>
      </c>
    </row>
    <row r="5" ht="22.5" spans="1:9">
      <c r="A5" s="9">
        <v>2</v>
      </c>
      <c r="B5" s="9" t="s">
        <v>319</v>
      </c>
      <c r="C5" s="10" t="s">
        <v>350</v>
      </c>
      <c r="D5" s="435" t="s">
        <v>353</v>
      </c>
      <c r="E5" s="12" t="s">
        <v>62</v>
      </c>
      <c r="F5" s="13" t="s">
        <v>351</v>
      </c>
      <c r="G5" s="13" t="s">
        <v>351</v>
      </c>
      <c r="H5" s="12">
        <v>-6</v>
      </c>
      <c r="I5" s="12" t="s">
        <v>305</v>
      </c>
    </row>
    <row r="6" ht="22.5" spans="1:9">
      <c r="A6" s="9">
        <v>3</v>
      </c>
      <c r="B6" s="9" t="s">
        <v>319</v>
      </c>
      <c r="C6" s="10" t="s">
        <v>350</v>
      </c>
      <c r="D6" s="435" t="s">
        <v>353</v>
      </c>
      <c r="E6" s="12" t="s">
        <v>62</v>
      </c>
      <c r="F6" s="13" t="s">
        <v>351</v>
      </c>
      <c r="G6" s="13" t="s">
        <v>351</v>
      </c>
      <c r="H6" s="12">
        <v>-6</v>
      </c>
      <c r="I6" s="12" t="s">
        <v>305</v>
      </c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354</v>
      </c>
      <c r="B12" s="16"/>
      <c r="C12" s="16"/>
      <c r="D12" s="17"/>
      <c r="E12" s="18"/>
      <c r="F12" s="15" t="s">
        <v>355</v>
      </c>
      <c r="G12" s="16"/>
      <c r="H12" s="17"/>
      <c r="I12" s="23"/>
    </row>
    <row r="13" ht="16.5" spans="1:9">
      <c r="A13" s="19" t="s">
        <v>356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2" t="s">
        <v>35</v>
      </c>
      <c r="C2" s="403"/>
      <c r="D2" s="403"/>
      <c r="E2" s="403"/>
      <c r="F2" s="403"/>
      <c r="G2" s="403"/>
      <c r="H2" s="403"/>
      <c r="I2" s="417"/>
    </row>
    <row r="3" ht="27.95" customHeight="1" spans="2:9">
      <c r="B3" s="404"/>
      <c r="C3" s="405"/>
      <c r="D3" s="406" t="s">
        <v>36</v>
      </c>
      <c r="E3" s="407"/>
      <c r="F3" s="408" t="s">
        <v>37</v>
      </c>
      <c r="G3" s="409"/>
      <c r="H3" s="406" t="s">
        <v>38</v>
      </c>
      <c r="I3" s="418"/>
    </row>
    <row r="4" ht="27.95" customHeight="1" spans="2:9">
      <c r="B4" s="404" t="s">
        <v>39</v>
      </c>
      <c r="C4" s="405" t="s">
        <v>40</v>
      </c>
      <c r="D4" s="405" t="s">
        <v>41</v>
      </c>
      <c r="E4" s="405" t="s">
        <v>42</v>
      </c>
      <c r="F4" s="410" t="s">
        <v>41</v>
      </c>
      <c r="G4" s="410" t="s">
        <v>42</v>
      </c>
      <c r="H4" s="405" t="s">
        <v>41</v>
      </c>
      <c r="I4" s="419" t="s">
        <v>42</v>
      </c>
    </row>
    <row r="5" ht="27.95" customHeight="1" spans="2:9">
      <c r="B5" s="411" t="s">
        <v>43</v>
      </c>
      <c r="C5" s="9">
        <v>13</v>
      </c>
      <c r="D5" s="9">
        <v>0</v>
      </c>
      <c r="E5" s="9">
        <v>1</v>
      </c>
      <c r="F5" s="412">
        <v>0</v>
      </c>
      <c r="G5" s="412">
        <v>1</v>
      </c>
      <c r="H5" s="9">
        <v>1</v>
      </c>
      <c r="I5" s="420">
        <v>2</v>
      </c>
    </row>
    <row r="6" ht="27.95" customHeight="1" spans="2:9">
      <c r="B6" s="411" t="s">
        <v>44</v>
      </c>
      <c r="C6" s="9">
        <v>20</v>
      </c>
      <c r="D6" s="9">
        <v>0</v>
      </c>
      <c r="E6" s="9">
        <v>1</v>
      </c>
      <c r="F6" s="412">
        <v>1</v>
      </c>
      <c r="G6" s="412">
        <v>2</v>
      </c>
      <c r="H6" s="9">
        <v>2</v>
      </c>
      <c r="I6" s="420">
        <v>3</v>
      </c>
    </row>
    <row r="7" ht="27.95" customHeight="1" spans="2:9">
      <c r="B7" s="411" t="s">
        <v>45</v>
      </c>
      <c r="C7" s="9">
        <v>32</v>
      </c>
      <c r="D7" s="9">
        <v>0</v>
      </c>
      <c r="E7" s="9">
        <v>1</v>
      </c>
      <c r="F7" s="412">
        <v>2</v>
      </c>
      <c r="G7" s="412">
        <v>3</v>
      </c>
      <c r="H7" s="9">
        <v>3</v>
      </c>
      <c r="I7" s="420">
        <v>4</v>
      </c>
    </row>
    <row r="8" ht="27.95" customHeight="1" spans="2:9">
      <c r="B8" s="411" t="s">
        <v>46</v>
      </c>
      <c r="C8" s="9">
        <v>50</v>
      </c>
      <c r="D8" s="9">
        <v>1</v>
      </c>
      <c r="E8" s="9">
        <v>2</v>
      </c>
      <c r="F8" s="412">
        <v>3</v>
      </c>
      <c r="G8" s="412">
        <v>4</v>
      </c>
      <c r="H8" s="9">
        <v>5</v>
      </c>
      <c r="I8" s="420">
        <v>6</v>
      </c>
    </row>
    <row r="9" ht="27.95" customHeight="1" spans="2:9">
      <c r="B9" s="411" t="s">
        <v>47</v>
      </c>
      <c r="C9" s="9">
        <v>80</v>
      </c>
      <c r="D9" s="9">
        <v>2</v>
      </c>
      <c r="E9" s="9">
        <v>3</v>
      </c>
      <c r="F9" s="412">
        <v>5</v>
      </c>
      <c r="G9" s="412">
        <v>6</v>
      </c>
      <c r="H9" s="9">
        <v>7</v>
      </c>
      <c r="I9" s="420">
        <v>8</v>
      </c>
    </row>
    <row r="10" ht="27.95" customHeight="1" spans="2:9">
      <c r="B10" s="411" t="s">
        <v>48</v>
      </c>
      <c r="C10" s="9">
        <v>125</v>
      </c>
      <c r="D10" s="9">
        <v>3</v>
      </c>
      <c r="E10" s="9">
        <v>4</v>
      </c>
      <c r="F10" s="412">
        <v>7</v>
      </c>
      <c r="G10" s="412">
        <v>8</v>
      </c>
      <c r="H10" s="9">
        <v>10</v>
      </c>
      <c r="I10" s="420">
        <v>11</v>
      </c>
    </row>
    <row r="11" ht="27.95" customHeight="1" spans="2:9">
      <c r="B11" s="411" t="s">
        <v>49</v>
      </c>
      <c r="C11" s="9">
        <v>200</v>
      </c>
      <c r="D11" s="9">
        <v>5</v>
      </c>
      <c r="E11" s="9">
        <v>6</v>
      </c>
      <c r="F11" s="412">
        <v>10</v>
      </c>
      <c r="G11" s="412">
        <v>11</v>
      </c>
      <c r="H11" s="9">
        <v>14</v>
      </c>
      <c r="I11" s="420">
        <v>15</v>
      </c>
    </row>
    <row r="12" ht="27.95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M10" sqref="M10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4" t="s">
        <v>56</v>
      </c>
      <c r="J2" s="304"/>
      <c r="K2" s="305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4.25" spans="1:11">
      <c r="A4" s="240" t="s">
        <v>61</v>
      </c>
      <c r="B4" s="153" t="s">
        <v>62</v>
      </c>
      <c r="C4" s="154"/>
      <c r="D4" s="240" t="s">
        <v>63</v>
      </c>
      <c r="E4" s="241"/>
      <c r="F4" s="242">
        <v>45708</v>
      </c>
      <c r="G4" s="243"/>
      <c r="H4" s="240" t="s">
        <v>64</v>
      </c>
      <c r="I4" s="241"/>
      <c r="J4" s="153" t="s">
        <v>65</v>
      </c>
      <c r="K4" s="154" t="s">
        <v>66</v>
      </c>
    </row>
    <row r="5" ht="14.25" spans="1:11">
      <c r="A5" s="244" t="s">
        <v>67</v>
      </c>
      <c r="B5" s="153" t="s">
        <v>68</v>
      </c>
      <c r="C5" s="154"/>
      <c r="D5" s="240" t="s">
        <v>69</v>
      </c>
      <c r="E5" s="241"/>
      <c r="F5" s="242">
        <v>45708</v>
      </c>
      <c r="G5" s="243"/>
      <c r="H5" s="240" t="s">
        <v>70</v>
      </c>
      <c r="I5" s="241"/>
      <c r="J5" s="153" t="s">
        <v>65</v>
      </c>
      <c r="K5" s="154" t="s">
        <v>66</v>
      </c>
    </row>
    <row r="6" ht="14.25" spans="1:11">
      <c r="A6" s="240" t="s">
        <v>71</v>
      </c>
      <c r="B6" s="245" t="s">
        <v>72</v>
      </c>
      <c r="C6" s="246">
        <v>6</v>
      </c>
      <c r="D6" s="244" t="s">
        <v>73</v>
      </c>
      <c r="E6" s="247"/>
      <c r="F6" s="242">
        <v>45721</v>
      </c>
      <c r="G6" s="243"/>
      <c r="H6" s="240" t="s">
        <v>74</v>
      </c>
      <c r="I6" s="241"/>
      <c r="J6" s="153" t="s">
        <v>65</v>
      </c>
      <c r="K6" s="154" t="s">
        <v>66</v>
      </c>
    </row>
    <row r="7" ht="14.25" spans="1:11">
      <c r="A7" s="240" t="s">
        <v>75</v>
      </c>
      <c r="B7" s="248">
        <v>2630</v>
      </c>
      <c r="C7" s="249"/>
      <c r="D7" s="244" t="s">
        <v>76</v>
      </c>
      <c r="E7" s="250"/>
      <c r="F7" s="242">
        <v>45726</v>
      </c>
      <c r="G7" s="243"/>
      <c r="H7" s="240" t="s">
        <v>77</v>
      </c>
      <c r="I7" s="241"/>
      <c r="J7" s="153" t="s">
        <v>65</v>
      </c>
      <c r="K7" s="154" t="s">
        <v>66</v>
      </c>
    </row>
    <row r="8" ht="15" spans="1:11">
      <c r="A8" s="251" t="s">
        <v>78</v>
      </c>
      <c r="B8" s="252" t="s">
        <v>79</v>
      </c>
      <c r="C8" s="253"/>
      <c r="D8" s="254" t="s">
        <v>80</v>
      </c>
      <c r="E8" s="255"/>
      <c r="F8" s="256">
        <v>45728</v>
      </c>
      <c r="G8" s="257"/>
      <c r="H8" s="254" t="s">
        <v>81</v>
      </c>
      <c r="I8" s="255"/>
      <c r="J8" s="274" t="s">
        <v>65</v>
      </c>
      <c r="K8" s="306" t="s">
        <v>66</v>
      </c>
    </row>
    <row r="9" ht="15" spans="1:11">
      <c r="A9" s="332" t="s">
        <v>82</v>
      </c>
      <c r="B9" s="333"/>
      <c r="C9" s="333"/>
      <c r="D9" s="334"/>
      <c r="E9" s="334"/>
      <c r="F9" s="334"/>
      <c r="G9" s="334"/>
      <c r="H9" s="334"/>
      <c r="I9" s="334"/>
      <c r="J9" s="334"/>
      <c r="K9" s="383"/>
    </row>
    <row r="10" ht="15" spans="1:11">
      <c r="A10" s="335" t="s">
        <v>83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84"/>
    </row>
    <row r="11" ht="14.25" spans="1:11">
      <c r="A11" s="337" t="s">
        <v>84</v>
      </c>
      <c r="B11" s="338" t="s">
        <v>85</v>
      </c>
      <c r="C11" s="339" t="s">
        <v>86</v>
      </c>
      <c r="D11" s="340"/>
      <c r="E11" s="341" t="s">
        <v>87</v>
      </c>
      <c r="F11" s="338" t="s">
        <v>85</v>
      </c>
      <c r="G11" s="339" t="s">
        <v>86</v>
      </c>
      <c r="H11" s="339" t="s">
        <v>88</v>
      </c>
      <c r="I11" s="341" t="s">
        <v>89</v>
      </c>
      <c r="J11" s="338" t="s">
        <v>85</v>
      </c>
      <c r="K11" s="385" t="s">
        <v>86</v>
      </c>
    </row>
    <row r="12" ht="14.25" spans="1:11">
      <c r="A12" s="244" t="s">
        <v>90</v>
      </c>
      <c r="B12" s="264" t="s">
        <v>85</v>
      </c>
      <c r="C12" s="153" t="s">
        <v>86</v>
      </c>
      <c r="D12" s="250"/>
      <c r="E12" s="247" t="s">
        <v>91</v>
      </c>
      <c r="F12" s="264" t="s">
        <v>85</v>
      </c>
      <c r="G12" s="153" t="s">
        <v>86</v>
      </c>
      <c r="H12" s="153" t="s">
        <v>88</v>
      </c>
      <c r="I12" s="247" t="s">
        <v>92</v>
      </c>
      <c r="J12" s="264" t="s">
        <v>85</v>
      </c>
      <c r="K12" s="154" t="s">
        <v>86</v>
      </c>
    </row>
    <row r="13" ht="14.25" spans="1:11">
      <c r="A13" s="244" t="s">
        <v>93</v>
      </c>
      <c r="B13" s="264" t="s">
        <v>85</v>
      </c>
      <c r="C13" s="153" t="s">
        <v>86</v>
      </c>
      <c r="D13" s="250"/>
      <c r="E13" s="247" t="s">
        <v>94</v>
      </c>
      <c r="F13" s="153" t="s">
        <v>95</v>
      </c>
      <c r="G13" s="153" t="s">
        <v>96</v>
      </c>
      <c r="H13" s="153" t="s">
        <v>88</v>
      </c>
      <c r="I13" s="247" t="s">
        <v>97</v>
      </c>
      <c r="J13" s="264" t="s">
        <v>85</v>
      </c>
      <c r="K13" s="154" t="s">
        <v>86</v>
      </c>
    </row>
    <row r="14" ht="15" spans="1:11">
      <c r="A14" s="254" t="s">
        <v>98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308"/>
    </row>
    <row r="15" ht="15" spans="1:11">
      <c r="A15" s="335" t="s">
        <v>99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84"/>
    </row>
    <row r="16" ht="14.25" spans="1:11">
      <c r="A16" s="342" t="s">
        <v>100</v>
      </c>
      <c r="B16" s="339" t="s">
        <v>95</v>
      </c>
      <c r="C16" s="339" t="s">
        <v>96</v>
      </c>
      <c r="D16" s="343"/>
      <c r="E16" s="344" t="s">
        <v>101</v>
      </c>
      <c r="F16" s="339" t="s">
        <v>95</v>
      </c>
      <c r="G16" s="339" t="s">
        <v>96</v>
      </c>
      <c r="H16" s="345"/>
      <c r="I16" s="344" t="s">
        <v>102</v>
      </c>
      <c r="J16" s="339" t="s">
        <v>95</v>
      </c>
      <c r="K16" s="385" t="s">
        <v>96</v>
      </c>
    </row>
    <row r="17" customHeight="1" spans="1:22">
      <c r="A17" s="281" t="s">
        <v>103</v>
      </c>
      <c r="B17" s="153" t="s">
        <v>95</v>
      </c>
      <c r="C17" s="153" t="s">
        <v>96</v>
      </c>
      <c r="D17" s="346"/>
      <c r="E17" s="282" t="s">
        <v>104</v>
      </c>
      <c r="F17" s="153" t="s">
        <v>95</v>
      </c>
      <c r="G17" s="153" t="s">
        <v>96</v>
      </c>
      <c r="H17" s="347"/>
      <c r="I17" s="282" t="s">
        <v>105</v>
      </c>
      <c r="J17" s="153" t="s">
        <v>95</v>
      </c>
      <c r="K17" s="154" t="s">
        <v>96</v>
      </c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ht="18" customHeight="1" spans="1:11">
      <c r="A18" s="348" t="s">
        <v>106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7"/>
    </row>
    <row r="19" s="330" customFormat="1" ht="18" customHeight="1" spans="1:11">
      <c r="A19" s="335" t="s">
        <v>107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84"/>
    </row>
    <row r="20" customHeight="1" spans="1:11">
      <c r="A20" s="350" t="s">
        <v>108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8"/>
    </row>
    <row r="21" ht="21.75" customHeight="1" spans="1:11">
      <c r="A21" s="352" t="s">
        <v>109</v>
      </c>
      <c r="B21" s="101"/>
      <c r="C21" s="353">
        <v>120</v>
      </c>
      <c r="D21" s="353">
        <v>130</v>
      </c>
      <c r="E21" s="353">
        <v>140</v>
      </c>
      <c r="F21" s="353">
        <v>150</v>
      </c>
      <c r="G21" s="353">
        <v>160</v>
      </c>
      <c r="H21" s="354">
        <v>170</v>
      </c>
      <c r="I21" s="101"/>
      <c r="J21" s="389"/>
      <c r="K21" s="313" t="s">
        <v>110</v>
      </c>
    </row>
    <row r="22" ht="23" customHeight="1" spans="1:11">
      <c r="A22" s="355" t="s">
        <v>111</v>
      </c>
      <c r="B22" s="356"/>
      <c r="C22" s="356" t="s">
        <v>95</v>
      </c>
      <c r="D22" s="356" t="s">
        <v>95</v>
      </c>
      <c r="E22" s="356" t="s">
        <v>95</v>
      </c>
      <c r="F22" s="356" t="s">
        <v>95</v>
      </c>
      <c r="G22" s="356" t="s">
        <v>95</v>
      </c>
      <c r="H22" s="356" t="s">
        <v>95</v>
      </c>
      <c r="I22" s="356"/>
      <c r="J22" s="356"/>
      <c r="K22" s="390" t="s">
        <v>95</v>
      </c>
    </row>
    <row r="23" ht="23" customHeight="1" spans="1:11">
      <c r="A23" s="355" t="s">
        <v>112</v>
      </c>
      <c r="B23" s="356"/>
      <c r="C23" s="356" t="s">
        <v>95</v>
      </c>
      <c r="D23" s="356" t="s">
        <v>95</v>
      </c>
      <c r="E23" s="356" t="s">
        <v>95</v>
      </c>
      <c r="F23" s="356" t="s">
        <v>95</v>
      </c>
      <c r="G23" s="356" t="s">
        <v>95</v>
      </c>
      <c r="H23" s="356" t="s">
        <v>95</v>
      </c>
      <c r="I23" s="356"/>
      <c r="J23" s="356"/>
      <c r="K23" s="390" t="s">
        <v>95</v>
      </c>
    </row>
    <row r="24" ht="23" customHeight="1" spans="1:11">
      <c r="A24" s="357" t="s">
        <v>113</v>
      </c>
      <c r="B24" s="358"/>
      <c r="C24" s="356" t="s">
        <v>95</v>
      </c>
      <c r="D24" s="356" t="s">
        <v>95</v>
      </c>
      <c r="E24" s="356" t="s">
        <v>95</v>
      </c>
      <c r="F24" s="356" t="s">
        <v>95</v>
      </c>
      <c r="G24" s="356" t="s">
        <v>95</v>
      </c>
      <c r="H24" s="356" t="s">
        <v>95</v>
      </c>
      <c r="I24" s="358"/>
      <c r="J24" s="358"/>
      <c r="K24" s="390" t="s">
        <v>95</v>
      </c>
    </row>
    <row r="25" ht="23" customHeight="1" spans="1:1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91"/>
    </row>
    <row r="26" ht="23" customHeight="1" spans="1:11">
      <c r="A26" s="359"/>
      <c r="B26" s="360"/>
      <c r="C26" s="360"/>
      <c r="D26" s="360"/>
      <c r="E26" s="360"/>
      <c r="F26" s="360"/>
      <c r="G26" s="360"/>
      <c r="H26" s="360"/>
      <c r="I26" s="360"/>
      <c r="J26" s="360"/>
      <c r="K26" s="391"/>
    </row>
    <row r="27" ht="23" customHeight="1" spans="1:11">
      <c r="A27" s="359"/>
      <c r="B27" s="360"/>
      <c r="C27" s="360"/>
      <c r="D27" s="360"/>
      <c r="E27" s="360"/>
      <c r="F27" s="360"/>
      <c r="G27" s="360"/>
      <c r="H27" s="360"/>
      <c r="I27" s="360"/>
      <c r="J27" s="360"/>
      <c r="K27" s="391"/>
    </row>
    <row r="28" ht="18" customHeight="1" spans="1:11">
      <c r="A28" s="361" t="s">
        <v>114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92"/>
    </row>
    <row r="29" ht="18.75" customHeight="1" spans="1:11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93"/>
    </row>
    <row r="30" ht="18.75" customHeight="1" spans="1:11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394"/>
    </row>
    <row r="31" ht="18" customHeight="1" spans="1:11">
      <c r="A31" s="361" t="s">
        <v>115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92"/>
    </row>
    <row r="32" ht="14.25" spans="1:11">
      <c r="A32" s="367" t="s">
        <v>116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95"/>
    </row>
    <row r="33" ht="15" spans="1:11">
      <c r="A33" s="161" t="s">
        <v>117</v>
      </c>
      <c r="B33" s="162"/>
      <c r="C33" s="153" t="s">
        <v>65</v>
      </c>
      <c r="D33" s="153" t="s">
        <v>66</v>
      </c>
      <c r="E33" s="369" t="s">
        <v>118</v>
      </c>
      <c r="F33" s="370"/>
      <c r="G33" s="370"/>
      <c r="H33" s="370"/>
      <c r="I33" s="370"/>
      <c r="J33" s="370"/>
      <c r="K33" s="396"/>
    </row>
    <row r="34" ht="15" spans="1:11">
      <c r="A34" s="371" t="s">
        <v>119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</row>
    <row r="35" ht="21" customHeight="1" spans="1:11">
      <c r="A35" s="372" t="s">
        <v>120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97"/>
    </row>
    <row r="36" ht="21" customHeight="1" spans="1:11">
      <c r="A36" s="289" t="s">
        <v>121</v>
      </c>
      <c r="B36" s="290"/>
      <c r="C36" s="290"/>
      <c r="D36" s="290"/>
      <c r="E36" s="290"/>
      <c r="F36" s="290"/>
      <c r="G36" s="290"/>
      <c r="H36" s="290"/>
      <c r="I36" s="290"/>
      <c r="J36" s="290"/>
      <c r="K36" s="319"/>
    </row>
    <row r="37" ht="21" customHeight="1" spans="1:11">
      <c r="A37" s="289" t="s">
        <v>122</v>
      </c>
      <c r="B37" s="290"/>
      <c r="C37" s="290"/>
      <c r="D37" s="290"/>
      <c r="E37" s="290"/>
      <c r="F37" s="290"/>
      <c r="G37" s="290"/>
      <c r="H37" s="290"/>
      <c r="I37" s="290"/>
      <c r="J37" s="290"/>
      <c r="K37" s="319"/>
    </row>
    <row r="38" ht="21" customHeight="1" spans="1:1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319"/>
    </row>
    <row r="39" ht="21" customHeight="1" spans="1:1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319"/>
    </row>
    <row r="40" ht="21" customHeight="1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19"/>
    </row>
    <row r="41" ht="21" customHeight="1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19"/>
    </row>
    <row r="42" ht="15" spans="1:11">
      <c r="A42" s="284" t="s">
        <v>123</v>
      </c>
      <c r="B42" s="285"/>
      <c r="C42" s="285"/>
      <c r="D42" s="285"/>
      <c r="E42" s="285"/>
      <c r="F42" s="285"/>
      <c r="G42" s="285"/>
      <c r="H42" s="285"/>
      <c r="I42" s="285"/>
      <c r="J42" s="285"/>
      <c r="K42" s="317"/>
    </row>
    <row r="43" ht="15" spans="1:11">
      <c r="A43" s="335" t="s">
        <v>124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84"/>
    </row>
    <row r="44" ht="14.25" spans="1:11">
      <c r="A44" s="342" t="s">
        <v>125</v>
      </c>
      <c r="B44" s="339" t="s">
        <v>95</v>
      </c>
      <c r="C44" s="339" t="s">
        <v>96</v>
      </c>
      <c r="D44" s="339" t="s">
        <v>88</v>
      </c>
      <c r="E44" s="344" t="s">
        <v>126</v>
      </c>
      <c r="F44" s="339" t="s">
        <v>95</v>
      </c>
      <c r="G44" s="339" t="s">
        <v>96</v>
      </c>
      <c r="H44" s="339" t="s">
        <v>88</v>
      </c>
      <c r="I44" s="344" t="s">
        <v>127</v>
      </c>
      <c r="J44" s="339" t="s">
        <v>95</v>
      </c>
      <c r="K44" s="385" t="s">
        <v>96</v>
      </c>
    </row>
    <row r="45" ht="14.25" spans="1:11">
      <c r="A45" s="281" t="s">
        <v>87</v>
      </c>
      <c r="B45" s="153" t="s">
        <v>95</v>
      </c>
      <c r="C45" s="153" t="s">
        <v>96</v>
      </c>
      <c r="D45" s="153" t="s">
        <v>88</v>
      </c>
      <c r="E45" s="282" t="s">
        <v>94</v>
      </c>
      <c r="F45" s="153" t="s">
        <v>95</v>
      </c>
      <c r="G45" s="153" t="s">
        <v>96</v>
      </c>
      <c r="H45" s="153" t="s">
        <v>88</v>
      </c>
      <c r="I45" s="282" t="s">
        <v>105</v>
      </c>
      <c r="J45" s="153" t="s">
        <v>95</v>
      </c>
      <c r="K45" s="154" t="s">
        <v>96</v>
      </c>
    </row>
    <row r="46" ht="15" spans="1:11">
      <c r="A46" s="254" t="s">
        <v>98</v>
      </c>
      <c r="B46" s="255"/>
      <c r="C46" s="255"/>
      <c r="D46" s="255"/>
      <c r="E46" s="255"/>
      <c r="F46" s="255"/>
      <c r="G46" s="255"/>
      <c r="H46" s="255"/>
      <c r="I46" s="255"/>
      <c r="J46" s="255"/>
      <c r="K46" s="308"/>
    </row>
    <row r="47" ht="15" spans="1:11">
      <c r="A47" s="371" t="s">
        <v>128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1"/>
    </row>
    <row r="48" ht="15" spans="1:11">
      <c r="A48" s="372"/>
      <c r="B48" s="373"/>
      <c r="C48" s="373"/>
      <c r="D48" s="373"/>
      <c r="E48" s="373"/>
      <c r="F48" s="373"/>
      <c r="G48" s="373"/>
      <c r="H48" s="373"/>
      <c r="I48" s="373"/>
      <c r="J48" s="373"/>
      <c r="K48" s="397"/>
    </row>
    <row r="49" ht="15" spans="1:11">
      <c r="A49" s="374" t="s">
        <v>129</v>
      </c>
      <c r="B49" s="375" t="s">
        <v>130</v>
      </c>
      <c r="C49" s="375"/>
      <c r="D49" s="376" t="s">
        <v>131</v>
      </c>
      <c r="E49" s="377" t="s">
        <v>132</v>
      </c>
      <c r="F49" s="378" t="s">
        <v>133</v>
      </c>
      <c r="G49" s="379">
        <v>45713</v>
      </c>
      <c r="H49" s="380" t="s">
        <v>134</v>
      </c>
      <c r="I49" s="398"/>
      <c r="J49" s="399" t="s">
        <v>135</v>
      </c>
      <c r="K49" s="400"/>
    </row>
    <row r="50" ht="15" spans="1:11">
      <c r="A50" s="371" t="s">
        <v>136</v>
      </c>
      <c r="B50" s="371"/>
      <c r="C50" s="371"/>
      <c r="D50" s="371"/>
      <c r="E50" s="371"/>
      <c r="F50" s="371"/>
      <c r="G50" s="371"/>
      <c r="H50" s="371"/>
      <c r="I50" s="371"/>
      <c r="J50" s="371"/>
      <c r="K50" s="371"/>
    </row>
    <row r="51" ht="15" spans="1:11">
      <c r="A51" s="381" t="s">
        <v>137</v>
      </c>
      <c r="B51" s="382"/>
      <c r="C51" s="382"/>
      <c r="D51" s="382"/>
      <c r="E51" s="382"/>
      <c r="F51" s="382"/>
      <c r="G51" s="382"/>
      <c r="H51" s="382"/>
      <c r="I51" s="382"/>
      <c r="J51" s="382"/>
      <c r="K51" s="401"/>
    </row>
    <row r="52" ht="15" spans="1:11">
      <c r="A52" s="374" t="s">
        <v>129</v>
      </c>
      <c r="B52" s="375" t="s">
        <v>130</v>
      </c>
      <c r="C52" s="375"/>
      <c r="D52" s="376" t="s">
        <v>131</v>
      </c>
      <c r="E52" s="377" t="s">
        <v>132</v>
      </c>
      <c r="F52" s="378" t="s">
        <v>133</v>
      </c>
      <c r="G52" s="379">
        <v>45713</v>
      </c>
      <c r="H52" s="380" t="s">
        <v>134</v>
      </c>
      <c r="I52" s="398"/>
      <c r="J52" s="399" t="s">
        <v>135</v>
      </c>
      <c r="K52" s="4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N14" sqref="N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6.5" style="83" customWidth="1"/>
    <col min="9" max="9" width="2.75" style="83" customWidth="1"/>
    <col min="10" max="10" width="9.15833333333333" style="83" customWidth="1"/>
    <col min="11" max="11" width="10.75" style="83" customWidth="1"/>
    <col min="12" max="15" width="9.75" style="83" customWidth="1"/>
    <col min="16" max="253" width="9" style="83"/>
    <col min="254" max="16384" width="9" style="86"/>
  </cols>
  <sheetData>
    <row r="1" s="83" customFormat="1" ht="29" customHeight="1" spans="1:256">
      <c r="A1" s="87" t="s">
        <v>138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QAJJAN83530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4"/>
      <c r="J2" s="125" t="s">
        <v>57</v>
      </c>
      <c r="K2" s="126" t="s">
        <v>56</v>
      </c>
      <c r="L2" s="126"/>
      <c r="M2" s="126"/>
      <c r="N2" s="126"/>
      <c r="O2" s="127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139</v>
      </c>
      <c r="B3" s="97"/>
      <c r="C3" s="98"/>
      <c r="D3" s="97"/>
      <c r="E3" s="97"/>
      <c r="F3" s="97"/>
      <c r="G3" s="97"/>
      <c r="H3" s="97"/>
      <c r="I3" s="128"/>
      <c r="J3" s="129"/>
      <c r="K3" s="129"/>
      <c r="L3" s="129"/>
      <c r="M3" s="129"/>
      <c r="N3" s="129"/>
      <c r="O3" s="13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96"/>
      <c r="B4" s="99" t="s">
        <v>140</v>
      </c>
      <c r="C4" s="99" t="s">
        <v>141</v>
      </c>
      <c r="D4" s="99" t="s">
        <v>142</v>
      </c>
      <c r="E4" s="99" t="s">
        <v>143</v>
      </c>
      <c r="F4" s="99" t="s">
        <v>144</v>
      </c>
      <c r="G4" s="99" t="s">
        <v>145</v>
      </c>
      <c r="H4" s="100"/>
      <c r="I4" s="128"/>
      <c r="J4" s="325"/>
      <c r="K4" s="326"/>
      <c r="L4" s="326" t="s">
        <v>146</v>
      </c>
      <c r="M4" s="326" t="s">
        <v>147</v>
      </c>
      <c r="N4" s="327"/>
      <c r="O4" s="328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1"/>
      <c r="C5" s="101"/>
      <c r="D5" s="102"/>
      <c r="E5" s="102"/>
      <c r="F5" s="102"/>
      <c r="G5" s="102"/>
      <c r="H5" s="100"/>
      <c r="I5" s="133"/>
      <c r="J5" s="135"/>
      <c r="K5" s="134"/>
      <c r="L5" s="134">
        <v>130</v>
      </c>
      <c r="M5" s="134">
        <v>130</v>
      </c>
      <c r="N5" s="329"/>
      <c r="O5" s="227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0" customHeight="1" spans="1:256">
      <c r="A6" s="103" t="s">
        <v>148</v>
      </c>
      <c r="B6" s="104">
        <f t="shared" ref="B6:B9" si="0">C6-4</f>
        <v>43</v>
      </c>
      <c r="C6" s="104">
        <v>47</v>
      </c>
      <c r="D6" s="104">
        <f t="shared" ref="D6:G6" si="1">C6+4</f>
        <v>51</v>
      </c>
      <c r="E6" s="104">
        <f t="shared" si="1"/>
        <v>55</v>
      </c>
      <c r="F6" s="104">
        <f t="shared" si="1"/>
        <v>59</v>
      </c>
      <c r="G6" s="104">
        <f t="shared" si="1"/>
        <v>63</v>
      </c>
      <c r="H6" s="105"/>
      <c r="I6" s="133"/>
      <c r="J6" s="135"/>
      <c r="K6" s="135"/>
      <c r="L6" s="135" t="s">
        <v>149</v>
      </c>
      <c r="M6" s="135" t="s">
        <v>150</v>
      </c>
      <c r="N6" s="135"/>
      <c r="O6" s="13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0" customHeight="1" spans="1:256">
      <c r="A7" s="103" t="s">
        <v>151</v>
      </c>
      <c r="B7" s="104">
        <f t="shared" si="0"/>
        <v>72</v>
      </c>
      <c r="C7" s="104">
        <v>76</v>
      </c>
      <c r="D7" s="104">
        <f t="shared" ref="D7:D9" si="2">C7+4</f>
        <v>80</v>
      </c>
      <c r="E7" s="104">
        <f t="shared" ref="E7:G7" si="3">D7+6</f>
        <v>86</v>
      </c>
      <c r="F7" s="104">
        <f t="shared" si="3"/>
        <v>92</v>
      </c>
      <c r="G7" s="104">
        <f t="shared" si="3"/>
        <v>98</v>
      </c>
      <c r="H7" s="105"/>
      <c r="I7" s="133"/>
      <c r="J7" s="135"/>
      <c r="K7" s="135"/>
      <c r="L7" s="135" t="s">
        <v>152</v>
      </c>
      <c r="M7" s="135" t="s">
        <v>153</v>
      </c>
      <c r="N7" s="135"/>
      <c r="O7" s="13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0" customHeight="1" spans="1:256">
      <c r="A8" s="103" t="s">
        <v>154</v>
      </c>
      <c r="B8" s="104">
        <f t="shared" si="0"/>
        <v>72</v>
      </c>
      <c r="C8" s="104">
        <v>76</v>
      </c>
      <c r="D8" s="104">
        <f t="shared" si="2"/>
        <v>80</v>
      </c>
      <c r="E8" s="104">
        <f t="shared" ref="E8:G8" si="4">D8+6</f>
        <v>86</v>
      </c>
      <c r="F8" s="104">
        <f t="shared" si="4"/>
        <v>92</v>
      </c>
      <c r="G8" s="104">
        <f t="shared" si="4"/>
        <v>98</v>
      </c>
      <c r="H8" s="105"/>
      <c r="I8" s="133"/>
      <c r="J8" s="135"/>
      <c r="K8" s="135"/>
      <c r="L8" s="135" t="s">
        <v>155</v>
      </c>
      <c r="M8" s="135" t="s">
        <v>156</v>
      </c>
      <c r="N8" s="135"/>
      <c r="O8" s="13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0" customHeight="1" spans="1:256">
      <c r="A9" s="103" t="s">
        <v>157</v>
      </c>
      <c r="B9" s="104">
        <f t="shared" si="0"/>
        <v>72</v>
      </c>
      <c r="C9" s="104">
        <v>76</v>
      </c>
      <c r="D9" s="104">
        <f t="shared" si="2"/>
        <v>80</v>
      </c>
      <c r="E9" s="104">
        <f t="shared" ref="E9:G9" si="5">D9+6</f>
        <v>86</v>
      </c>
      <c r="F9" s="104">
        <f t="shared" si="5"/>
        <v>92</v>
      </c>
      <c r="G9" s="104">
        <f t="shared" si="5"/>
        <v>98</v>
      </c>
      <c r="H9" s="105"/>
      <c r="I9" s="133"/>
      <c r="J9" s="135"/>
      <c r="K9" s="135"/>
      <c r="L9" s="135" t="s">
        <v>155</v>
      </c>
      <c r="M9" s="135" t="s">
        <v>156</v>
      </c>
      <c r="N9" s="135"/>
      <c r="O9" s="13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0" customHeight="1" spans="1:256">
      <c r="A10" s="106" t="s">
        <v>158</v>
      </c>
      <c r="B10" s="104">
        <f>C10-1.5</f>
        <v>36.5</v>
      </c>
      <c r="C10" s="104">
        <v>38</v>
      </c>
      <c r="D10" s="104">
        <f t="shared" ref="D10:G10" si="6">C10+1.5</f>
        <v>39.5</v>
      </c>
      <c r="E10" s="104">
        <f t="shared" si="6"/>
        <v>41</v>
      </c>
      <c r="F10" s="104">
        <f t="shared" si="6"/>
        <v>42.5</v>
      </c>
      <c r="G10" s="104">
        <f t="shared" si="6"/>
        <v>44</v>
      </c>
      <c r="H10" s="105"/>
      <c r="I10" s="133"/>
      <c r="J10" s="135"/>
      <c r="K10" s="135"/>
      <c r="L10" s="135" t="s">
        <v>159</v>
      </c>
      <c r="M10" s="135" t="s">
        <v>159</v>
      </c>
      <c r="N10" s="135"/>
      <c r="O10" s="13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0" customHeight="1" spans="1:256">
      <c r="A11" s="106" t="s">
        <v>160</v>
      </c>
      <c r="B11" s="104">
        <f>C11-1.75</f>
        <v>28.25</v>
      </c>
      <c r="C11" s="104">
        <v>30</v>
      </c>
      <c r="D11" s="104">
        <f t="shared" ref="D11:G11" si="7">C11+2.1</f>
        <v>32.1</v>
      </c>
      <c r="E11" s="104">
        <f t="shared" si="7"/>
        <v>34.2</v>
      </c>
      <c r="F11" s="104">
        <f t="shared" si="7"/>
        <v>36.3</v>
      </c>
      <c r="G11" s="104">
        <f t="shared" si="7"/>
        <v>38.4</v>
      </c>
      <c r="H11" s="105"/>
      <c r="I11" s="133"/>
      <c r="J11" s="135"/>
      <c r="K11" s="135"/>
      <c r="L11" s="135" t="s">
        <v>159</v>
      </c>
      <c r="M11" s="135" t="s">
        <v>161</v>
      </c>
      <c r="N11" s="135"/>
      <c r="O11" s="13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0" customHeight="1" spans="1:256">
      <c r="A12" s="103" t="s">
        <v>162</v>
      </c>
      <c r="B12" s="104">
        <f>C12-0.8</f>
        <v>13.7</v>
      </c>
      <c r="C12" s="104">
        <v>14.5</v>
      </c>
      <c r="D12" s="104">
        <f>C12+0.8</f>
        <v>15.3</v>
      </c>
      <c r="E12" s="104">
        <f t="shared" ref="E12:G12" si="8">D12+1.2</f>
        <v>16.5</v>
      </c>
      <c r="F12" s="104">
        <f t="shared" si="8"/>
        <v>17.7</v>
      </c>
      <c r="G12" s="104">
        <f t="shared" si="8"/>
        <v>18.9</v>
      </c>
      <c r="H12" s="105"/>
      <c r="I12" s="133"/>
      <c r="J12" s="135"/>
      <c r="K12" s="135"/>
      <c r="L12" s="135" t="s">
        <v>163</v>
      </c>
      <c r="M12" s="135" t="s">
        <v>163</v>
      </c>
      <c r="N12" s="135"/>
      <c r="O12" s="13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0" customHeight="1" spans="1:256">
      <c r="A13" s="106" t="s">
        <v>164</v>
      </c>
      <c r="B13" s="107">
        <f>C13-1</f>
        <v>12.5</v>
      </c>
      <c r="C13" s="107">
        <v>13.5</v>
      </c>
      <c r="D13" s="107">
        <f t="shared" ref="D13:G13" si="9">C13+1</f>
        <v>14.5</v>
      </c>
      <c r="E13" s="107">
        <f t="shared" si="9"/>
        <v>15.5</v>
      </c>
      <c r="F13" s="107">
        <f t="shared" si="9"/>
        <v>16.5</v>
      </c>
      <c r="G13" s="107">
        <f t="shared" si="9"/>
        <v>17.5</v>
      </c>
      <c r="H13" s="105"/>
      <c r="I13" s="133"/>
      <c r="J13" s="135"/>
      <c r="K13" s="135"/>
      <c r="L13" s="135" t="s">
        <v>165</v>
      </c>
      <c r="M13" s="135" t="s">
        <v>165</v>
      </c>
      <c r="N13" s="135"/>
      <c r="O13" s="13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0" customHeight="1" spans="1:256">
      <c r="A14" s="106" t="s">
        <v>166</v>
      </c>
      <c r="B14" s="104">
        <v>1.3</v>
      </c>
      <c r="C14" s="104">
        <v>1.3</v>
      </c>
      <c r="D14" s="104">
        <v>1.3</v>
      </c>
      <c r="E14" s="104">
        <v>1.3</v>
      </c>
      <c r="F14" s="104">
        <v>1.3</v>
      </c>
      <c r="G14" s="104">
        <v>1.3</v>
      </c>
      <c r="H14" s="108"/>
      <c r="I14" s="133"/>
      <c r="J14" s="135"/>
      <c r="K14" s="135"/>
      <c r="L14" s="135" t="s">
        <v>159</v>
      </c>
      <c r="M14" s="135" t="s">
        <v>159</v>
      </c>
      <c r="N14" s="135"/>
      <c r="O14" s="13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0" customHeight="1" spans="1:256">
      <c r="A15" s="109"/>
      <c r="B15" s="107"/>
      <c r="C15" s="107"/>
      <c r="D15" s="107"/>
      <c r="E15" s="107"/>
      <c r="F15" s="107"/>
      <c r="G15" s="107"/>
      <c r="H15" s="108"/>
      <c r="I15" s="133"/>
      <c r="J15" s="135"/>
      <c r="K15" s="135"/>
      <c r="L15" s="135"/>
      <c r="M15" s="135"/>
      <c r="N15" s="135"/>
      <c r="O15" s="13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0" customHeight="1" spans="1:256">
      <c r="A16" s="109"/>
      <c r="B16" s="104"/>
      <c r="C16" s="104"/>
      <c r="D16" s="104"/>
      <c r="E16" s="104"/>
      <c r="F16" s="104"/>
      <c r="G16" s="104"/>
      <c r="H16" s="110"/>
      <c r="I16" s="133"/>
      <c r="J16" s="135"/>
      <c r="K16" s="135"/>
      <c r="L16" s="135"/>
      <c r="M16" s="135"/>
      <c r="N16" s="135"/>
      <c r="O16" s="13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0" customHeight="1" spans="1:256">
      <c r="A17" s="111"/>
      <c r="B17" s="112"/>
      <c r="C17" s="112"/>
      <c r="D17" s="112"/>
      <c r="E17" s="112"/>
      <c r="F17" s="112"/>
      <c r="G17" s="112"/>
      <c r="H17" s="110"/>
      <c r="I17" s="133"/>
      <c r="J17" s="135"/>
      <c r="K17" s="135"/>
      <c r="L17" s="135"/>
      <c r="M17" s="135"/>
      <c r="N17" s="135"/>
      <c r="O17" s="13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0" customHeight="1" spans="1:256">
      <c r="A18" s="113"/>
      <c r="B18" s="114"/>
      <c r="C18" s="114"/>
      <c r="D18" s="114"/>
      <c r="E18" s="114"/>
      <c r="F18" s="114"/>
      <c r="G18" s="114"/>
      <c r="H18" s="110"/>
      <c r="I18" s="133"/>
      <c r="J18" s="135"/>
      <c r="K18" s="135"/>
      <c r="L18" s="135"/>
      <c r="M18" s="135"/>
      <c r="N18" s="135"/>
      <c r="O18" s="13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0" customHeight="1" spans="1:256">
      <c r="A19" s="113"/>
      <c r="B19" s="114"/>
      <c r="C19" s="114"/>
      <c r="D19" s="114"/>
      <c r="E19" s="114"/>
      <c r="F19" s="114"/>
      <c r="G19" s="114"/>
      <c r="H19" s="115"/>
      <c r="I19" s="133"/>
      <c r="J19" s="135"/>
      <c r="K19" s="135"/>
      <c r="L19" s="135"/>
      <c r="M19" s="135"/>
      <c r="N19" s="135"/>
      <c r="O19" s="13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0" customHeight="1" spans="1:256">
      <c r="A20" s="116"/>
      <c r="B20" s="117"/>
      <c r="C20" s="117"/>
      <c r="D20" s="117"/>
      <c r="E20" s="118"/>
      <c r="F20" s="117"/>
      <c r="G20" s="117"/>
      <c r="H20" s="117"/>
      <c r="I20" s="137"/>
      <c r="J20" s="138"/>
      <c r="K20" s="138"/>
      <c r="L20" s="139"/>
      <c r="M20" s="138"/>
      <c r="N20" s="138"/>
      <c r="O20" s="140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ht="16.5" spans="1:256">
      <c r="A21" s="119"/>
      <c r="B21" s="119"/>
      <c r="C21" s="120"/>
      <c r="D21" s="120"/>
      <c r="E21" s="121"/>
      <c r="F21" s="120"/>
      <c r="G21" s="120"/>
      <c r="H21" s="120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="83" customFormat="1" spans="1:256">
      <c r="A22" s="122" t="s">
        <v>167</v>
      </c>
      <c r="B22" s="122"/>
      <c r="C22" s="123"/>
      <c r="D22" s="123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="83" customFormat="1" spans="3:256">
      <c r="C23" s="84"/>
      <c r="D23" s="84"/>
      <c r="J23" s="141" t="s">
        <v>168</v>
      </c>
      <c r="K23" s="142">
        <v>45713</v>
      </c>
      <c r="L23" s="141" t="s">
        <v>169</v>
      </c>
      <c r="M23" s="141" t="s">
        <v>132</v>
      </c>
      <c r="N23" s="141" t="s">
        <v>170</v>
      </c>
      <c r="O23" s="83" t="s">
        <v>135</v>
      </c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</sheetData>
  <mergeCells count="10">
    <mergeCell ref="A1:O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G52" sqref="G52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147" t="s">
        <v>171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4" t="s">
        <v>56</v>
      </c>
      <c r="J2" s="304"/>
      <c r="K2" s="305"/>
    </row>
    <row r="3" customHeight="1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1">
      <c r="A4" s="240" t="s">
        <v>61</v>
      </c>
      <c r="B4" s="153" t="s">
        <v>62</v>
      </c>
      <c r="C4" s="154"/>
      <c r="D4" s="240" t="s">
        <v>63</v>
      </c>
      <c r="E4" s="241"/>
      <c r="F4" s="242">
        <v>45708</v>
      </c>
      <c r="G4" s="243"/>
      <c r="H4" s="240" t="s">
        <v>64</v>
      </c>
      <c r="I4" s="241"/>
      <c r="J4" s="153" t="s">
        <v>65</v>
      </c>
      <c r="K4" s="154" t="s">
        <v>66</v>
      </c>
    </row>
    <row r="5" customHeight="1" spans="1:11">
      <c r="A5" s="244" t="s">
        <v>67</v>
      </c>
      <c r="B5" s="153" t="s">
        <v>68</v>
      </c>
      <c r="C5" s="154"/>
      <c r="D5" s="240" t="s">
        <v>69</v>
      </c>
      <c r="E5" s="241"/>
      <c r="F5" s="242">
        <v>45708</v>
      </c>
      <c r="G5" s="243"/>
      <c r="H5" s="240" t="s">
        <v>70</v>
      </c>
      <c r="I5" s="241"/>
      <c r="J5" s="153" t="s">
        <v>65</v>
      </c>
      <c r="K5" s="154" t="s">
        <v>66</v>
      </c>
    </row>
    <row r="6" customHeight="1" spans="1:11">
      <c r="A6" s="240" t="s">
        <v>71</v>
      </c>
      <c r="B6" s="245" t="s">
        <v>72</v>
      </c>
      <c r="C6" s="246">
        <v>6</v>
      </c>
      <c r="D6" s="244" t="s">
        <v>73</v>
      </c>
      <c r="E6" s="247"/>
      <c r="F6" s="242">
        <v>45721</v>
      </c>
      <c r="G6" s="243"/>
      <c r="H6" s="240" t="s">
        <v>74</v>
      </c>
      <c r="I6" s="241"/>
      <c r="J6" s="153" t="s">
        <v>65</v>
      </c>
      <c r="K6" s="154" t="s">
        <v>66</v>
      </c>
    </row>
    <row r="7" customHeight="1" spans="1:11">
      <c r="A7" s="240" t="s">
        <v>75</v>
      </c>
      <c r="B7" s="248">
        <v>2630</v>
      </c>
      <c r="C7" s="249"/>
      <c r="D7" s="244" t="s">
        <v>76</v>
      </c>
      <c r="E7" s="250"/>
      <c r="F7" s="242">
        <v>45726</v>
      </c>
      <c r="G7" s="243"/>
      <c r="H7" s="240" t="s">
        <v>77</v>
      </c>
      <c r="I7" s="241"/>
      <c r="J7" s="153" t="s">
        <v>65</v>
      </c>
      <c r="K7" s="154" t="s">
        <v>66</v>
      </c>
    </row>
    <row r="8" customHeight="1" spans="1:16">
      <c r="A8" s="251" t="s">
        <v>78</v>
      </c>
      <c r="B8" s="252" t="s">
        <v>79</v>
      </c>
      <c r="C8" s="253"/>
      <c r="D8" s="254" t="s">
        <v>80</v>
      </c>
      <c r="E8" s="255"/>
      <c r="F8" s="256">
        <v>45728</v>
      </c>
      <c r="G8" s="257"/>
      <c r="H8" s="254" t="s">
        <v>81</v>
      </c>
      <c r="I8" s="255"/>
      <c r="J8" s="274" t="s">
        <v>65</v>
      </c>
      <c r="K8" s="306" t="s">
        <v>66</v>
      </c>
      <c r="P8" s="206" t="s">
        <v>172</v>
      </c>
    </row>
    <row r="9" customHeight="1" spans="1:11">
      <c r="A9" s="258" t="s">
        <v>173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84</v>
      </c>
      <c r="B10" s="260" t="s">
        <v>85</v>
      </c>
      <c r="C10" s="261" t="s">
        <v>86</v>
      </c>
      <c r="D10" s="262"/>
      <c r="E10" s="263" t="s">
        <v>89</v>
      </c>
      <c r="F10" s="260" t="s">
        <v>85</v>
      </c>
      <c r="G10" s="261" t="s">
        <v>86</v>
      </c>
      <c r="H10" s="260"/>
      <c r="I10" s="263" t="s">
        <v>87</v>
      </c>
      <c r="J10" s="260" t="s">
        <v>85</v>
      </c>
      <c r="K10" s="307" t="s">
        <v>86</v>
      </c>
    </row>
    <row r="11" customHeight="1" spans="1:11">
      <c r="A11" s="244" t="s">
        <v>90</v>
      </c>
      <c r="B11" s="264" t="s">
        <v>85</v>
      </c>
      <c r="C11" s="153" t="s">
        <v>86</v>
      </c>
      <c r="D11" s="250"/>
      <c r="E11" s="247" t="s">
        <v>92</v>
      </c>
      <c r="F11" s="264" t="s">
        <v>85</v>
      </c>
      <c r="G11" s="153" t="s">
        <v>86</v>
      </c>
      <c r="H11" s="264"/>
      <c r="I11" s="247" t="s">
        <v>97</v>
      </c>
      <c r="J11" s="264" t="s">
        <v>85</v>
      </c>
      <c r="K11" s="154" t="s">
        <v>86</v>
      </c>
    </row>
    <row r="12" customHeight="1" spans="1:11">
      <c r="A12" s="254" t="s">
        <v>118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308"/>
    </row>
    <row r="13" customHeight="1" spans="1:11">
      <c r="A13" s="265" t="s">
        <v>174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175</v>
      </c>
      <c r="B14" s="267"/>
      <c r="C14" s="267"/>
      <c r="D14" s="267"/>
      <c r="E14" s="267"/>
      <c r="F14" s="267"/>
      <c r="G14" s="267"/>
      <c r="H14" s="268"/>
      <c r="I14" s="309"/>
      <c r="J14" s="309"/>
      <c r="K14" s="310"/>
    </row>
    <row r="15" customHeight="1" spans="1:11">
      <c r="A15" s="269"/>
      <c r="B15" s="270"/>
      <c r="C15" s="270"/>
      <c r="D15" s="271"/>
      <c r="E15" s="272"/>
      <c r="F15" s="270"/>
      <c r="G15" s="270"/>
      <c r="H15" s="271"/>
      <c r="I15" s="311"/>
      <c r="J15" s="312"/>
      <c r="K15" s="313"/>
    </row>
    <row r="16" customHeight="1" spans="1:11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306"/>
    </row>
    <row r="17" customHeight="1" spans="1:11">
      <c r="A17" s="265" t="s">
        <v>176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75" t="s">
        <v>177</v>
      </c>
      <c r="B18" s="276"/>
      <c r="C18" s="276"/>
      <c r="D18" s="276"/>
      <c r="E18" s="276"/>
      <c r="F18" s="276"/>
      <c r="G18" s="276"/>
      <c r="H18" s="276"/>
      <c r="I18" s="309"/>
      <c r="J18" s="309"/>
      <c r="K18" s="310"/>
    </row>
    <row r="19" customHeight="1" spans="1:11">
      <c r="A19" s="269"/>
      <c r="B19" s="270"/>
      <c r="C19" s="270"/>
      <c r="D19" s="271"/>
      <c r="E19" s="272"/>
      <c r="F19" s="270"/>
      <c r="G19" s="270"/>
      <c r="H19" s="271"/>
      <c r="I19" s="311"/>
      <c r="J19" s="312"/>
      <c r="K19" s="313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06"/>
    </row>
    <row r="21" customHeight="1" spans="1:11">
      <c r="A21" s="277" t="s">
        <v>115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48" t="s">
        <v>116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117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278" t="s">
        <v>178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14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15"/>
    </row>
    <row r="26" customHeight="1" spans="1:11">
      <c r="A26" s="258" t="s">
        <v>124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4" t="s">
        <v>125</v>
      </c>
      <c r="B27" s="261" t="s">
        <v>95</v>
      </c>
      <c r="C27" s="261" t="s">
        <v>96</v>
      </c>
      <c r="D27" s="261" t="s">
        <v>88</v>
      </c>
      <c r="E27" s="235" t="s">
        <v>126</v>
      </c>
      <c r="F27" s="261" t="s">
        <v>95</v>
      </c>
      <c r="G27" s="261" t="s">
        <v>96</v>
      </c>
      <c r="H27" s="261" t="s">
        <v>88</v>
      </c>
      <c r="I27" s="235" t="s">
        <v>127</v>
      </c>
      <c r="J27" s="261" t="s">
        <v>95</v>
      </c>
      <c r="K27" s="307" t="s">
        <v>96</v>
      </c>
    </row>
    <row r="28" customHeight="1" spans="1:11">
      <c r="A28" s="281" t="s">
        <v>87</v>
      </c>
      <c r="B28" s="153" t="s">
        <v>95</v>
      </c>
      <c r="C28" s="153" t="s">
        <v>96</v>
      </c>
      <c r="D28" s="153" t="s">
        <v>88</v>
      </c>
      <c r="E28" s="282" t="s">
        <v>94</v>
      </c>
      <c r="F28" s="153" t="s">
        <v>95</v>
      </c>
      <c r="G28" s="153" t="s">
        <v>96</v>
      </c>
      <c r="H28" s="153" t="s">
        <v>88</v>
      </c>
      <c r="I28" s="282" t="s">
        <v>105</v>
      </c>
      <c r="J28" s="153" t="s">
        <v>95</v>
      </c>
      <c r="K28" s="154" t="s">
        <v>96</v>
      </c>
    </row>
    <row r="29" customHeight="1" spans="1:11">
      <c r="A29" s="240" t="s">
        <v>98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6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7"/>
    </row>
    <row r="31" customHeight="1" spans="1:11">
      <c r="A31" s="286" t="s">
        <v>179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ht="21" customHeight="1" spans="1:11">
      <c r="A32" s="287" t="s">
        <v>180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8"/>
    </row>
    <row r="33" ht="21" customHeight="1" spans="1:11">
      <c r="A33" s="289" t="s">
        <v>181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9"/>
    </row>
    <row r="34" ht="21" customHeight="1" spans="1:11">
      <c r="A34" s="289" t="s">
        <v>182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19"/>
    </row>
    <row r="35" ht="21" customHeight="1" spans="1:1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319"/>
    </row>
    <row r="36" ht="21" customHeight="1" spans="1:1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319"/>
    </row>
    <row r="37" ht="21" customHeight="1" spans="1:1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319"/>
    </row>
    <row r="38" ht="21" customHeight="1" spans="1:1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319"/>
    </row>
    <row r="39" ht="21" customHeight="1" spans="1:1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319"/>
    </row>
    <row r="40" ht="21" customHeight="1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19"/>
    </row>
    <row r="41" ht="21" customHeight="1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19"/>
    </row>
    <row r="42" ht="21" customHeight="1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319"/>
    </row>
    <row r="43" ht="17.25" customHeight="1" spans="1:11">
      <c r="A43" s="284" t="s">
        <v>123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7"/>
    </row>
    <row r="44" customHeight="1" spans="1:11">
      <c r="A44" s="286" t="s">
        <v>183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ht="18" customHeight="1" spans="1:11">
      <c r="A45" s="291" t="s">
        <v>118</v>
      </c>
      <c r="B45" s="292"/>
      <c r="C45" s="292"/>
      <c r="D45" s="292"/>
      <c r="E45" s="292"/>
      <c r="F45" s="292"/>
      <c r="G45" s="292"/>
      <c r="H45" s="292"/>
      <c r="I45" s="292"/>
      <c r="J45" s="292"/>
      <c r="K45" s="320"/>
    </row>
    <row r="46" ht="18" customHeight="1" spans="1:11">
      <c r="A46" s="291" t="s">
        <v>184</v>
      </c>
      <c r="B46" s="292"/>
      <c r="C46" s="292"/>
      <c r="D46" s="292"/>
      <c r="E46" s="292"/>
      <c r="F46" s="292"/>
      <c r="G46" s="292"/>
      <c r="H46" s="292"/>
      <c r="I46" s="292"/>
      <c r="J46" s="292"/>
      <c r="K46" s="320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15"/>
    </row>
    <row r="48" ht="21" customHeight="1" spans="1:11">
      <c r="A48" s="293" t="s">
        <v>129</v>
      </c>
      <c r="B48" s="294" t="s">
        <v>130</v>
      </c>
      <c r="C48" s="294"/>
      <c r="D48" s="295" t="s">
        <v>131</v>
      </c>
      <c r="E48" s="295"/>
      <c r="F48" s="295" t="s">
        <v>133</v>
      </c>
      <c r="G48" s="296"/>
      <c r="H48" s="297" t="s">
        <v>134</v>
      </c>
      <c r="I48" s="297"/>
      <c r="J48" s="294" t="s">
        <v>135</v>
      </c>
      <c r="K48" s="321"/>
    </row>
    <row r="49" customHeight="1" spans="1:11">
      <c r="A49" s="298" t="s">
        <v>136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2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3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4"/>
    </row>
    <row r="52" ht="21" customHeight="1" spans="1:11">
      <c r="A52" s="293" t="s">
        <v>129</v>
      </c>
      <c r="B52" s="294" t="s">
        <v>130</v>
      </c>
      <c r="C52" s="294"/>
      <c r="D52" s="295" t="s">
        <v>131</v>
      </c>
      <c r="E52" s="295"/>
      <c r="F52" s="295" t="s">
        <v>133</v>
      </c>
      <c r="G52" s="296"/>
      <c r="H52" s="297" t="s">
        <v>134</v>
      </c>
      <c r="I52" s="297"/>
      <c r="J52" s="294" t="s">
        <v>135</v>
      </c>
      <c r="K52" s="3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2"/>
  <sheetViews>
    <sheetView workbookViewId="0">
      <selection activeCell="A6" sqref="A6:G14"/>
    </sheetView>
  </sheetViews>
  <sheetFormatPr defaultColWidth="9" defaultRowHeight="14.25"/>
  <cols>
    <col min="1" max="1" width="17.625" style="83" customWidth="1"/>
    <col min="2" max="2" width="8.5" style="83" customWidth="1"/>
    <col min="3" max="3" width="8.5" style="84" customWidth="1"/>
    <col min="4" max="7" width="8.5" style="83" customWidth="1"/>
    <col min="8" max="8" width="2.75" style="83" customWidth="1"/>
    <col min="9" max="9" width="8.875" style="83" customWidth="1"/>
    <col min="10" max="14" width="10.625" style="83" customWidth="1"/>
    <col min="15" max="15" width="10.625" style="225" customWidth="1"/>
    <col min="16" max="246" width="9" style="83"/>
    <col min="247" max="16384" width="9" style="86"/>
  </cols>
  <sheetData>
    <row r="1" s="83" customFormat="1" ht="29" customHeight="1" spans="1:249">
      <c r="A1" s="87" t="s">
        <v>138</v>
      </c>
      <c r="B1" s="89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22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</row>
    <row r="2" s="83" customFormat="1" ht="20" customHeight="1" spans="1:249">
      <c r="A2" s="90" t="s">
        <v>61</v>
      </c>
      <c r="B2" s="91" t="str">
        <f>首期!B4</f>
        <v>QAJJAN83530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4"/>
      <c r="J2" s="125" t="s">
        <v>57</v>
      </c>
      <c r="K2" s="126" t="s">
        <v>56</v>
      </c>
      <c r="L2" s="126"/>
      <c r="M2" s="126"/>
      <c r="N2" s="126"/>
      <c r="O2" s="127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</row>
    <row r="3" s="83" customFormat="1" spans="1:249">
      <c r="A3" s="96" t="s">
        <v>139</v>
      </c>
      <c r="B3" s="97"/>
      <c r="C3" s="98"/>
      <c r="D3" s="97"/>
      <c r="E3" s="97"/>
      <c r="F3" s="97"/>
      <c r="G3" s="97"/>
      <c r="H3" s="97"/>
      <c r="I3" s="128"/>
      <c r="J3" s="129"/>
      <c r="K3" s="129"/>
      <c r="L3" s="129"/>
      <c r="M3" s="129"/>
      <c r="N3" s="129"/>
      <c r="O3" s="13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</row>
    <row r="4" s="83" customFormat="1" spans="1:249">
      <c r="A4" s="96"/>
      <c r="B4" s="99" t="s">
        <v>140</v>
      </c>
      <c r="C4" s="99" t="s">
        <v>141</v>
      </c>
      <c r="D4" s="99" t="s">
        <v>142</v>
      </c>
      <c r="E4" s="99" t="s">
        <v>143</v>
      </c>
      <c r="F4" s="99" t="s">
        <v>144</v>
      </c>
      <c r="G4" s="99" t="s">
        <v>145</v>
      </c>
      <c r="H4" s="100"/>
      <c r="I4" s="128"/>
      <c r="J4" s="99" t="s">
        <v>140</v>
      </c>
      <c r="K4" s="99" t="s">
        <v>141</v>
      </c>
      <c r="L4" s="99" t="s">
        <v>142</v>
      </c>
      <c r="M4" s="99" t="s">
        <v>143</v>
      </c>
      <c r="N4" s="99" t="s">
        <v>144</v>
      </c>
      <c r="O4" s="99" t="s">
        <v>145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</row>
    <row r="5" s="83" customFormat="1" ht="20" customHeight="1" spans="1:249">
      <c r="A5" s="96"/>
      <c r="B5" s="101"/>
      <c r="C5" s="101"/>
      <c r="D5" s="102"/>
      <c r="E5" s="102"/>
      <c r="F5" s="102"/>
      <c r="G5" s="102"/>
      <c r="H5" s="100"/>
      <c r="I5" s="133"/>
      <c r="J5" s="135" t="s">
        <v>185</v>
      </c>
      <c r="K5" s="134" t="s">
        <v>186</v>
      </c>
      <c r="L5" s="135" t="s">
        <v>185</v>
      </c>
      <c r="M5" s="135" t="s">
        <v>185</v>
      </c>
      <c r="N5" s="134" t="s">
        <v>186</v>
      </c>
      <c r="O5" s="227" t="s">
        <v>186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</row>
    <row r="6" s="83" customFormat="1" ht="20" customHeight="1" spans="1:249">
      <c r="A6" s="103" t="s">
        <v>148</v>
      </c>
      <c r="B6" s="104">
        <f t="shared" ref="B6:B9" si="0">C6-4</f>
        <v>43</v>
      </c>
      <c r="C6" s="104">
        <v>47</v>
      </c>
      <c r="D6" s="104">
        <f t="shared" ref="D6:G6" si="1">C6+4</f>
        <v>51</v>
      </c>
      <c r="E6" s="104">
        <f t="shared" si="1"/>
        <v>55</v>
      </c>
      <c r="F6" s="104">
        <f t="shared" si="1"/>
        <v>59</v>
      </c>
      <c r="G6" s="104">
        <f t="shared" si="1"/>
        <v>63</v>
      </c>
      <c r="H6" s="105"/>
      <c r="I6" s="133"/>
      <c r="J6" s="135" t="s">
        <v>187</v>
      </c>
      <c r="K6" s="135" t="s">
        <v>159</v>
      </c>
      <c r="L6" s="135" t="s">
        <v>159</v>
      </c>
      <c r="M6" s="135" t="s">
        <v>188</v>
      </c>
      <c r="N6" s="135" t="s">
        <v>159</v>
      </c>
      <c r="O6" s="136" t="s">
        <v>159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</row>
    <row r="7" s="83" customFormat="1" ht="20" customHeight="1" spans="1:249">
      <c r="A7" s="103" t="s">
        <v>151</v>
      </c>
      <c r="B7" s="104">
        <f t="shared" si="0"/>
        <v>72</v>
      </c>
      <c r="C7" s="104">
        <v>76</v>
      </c>
      <c r="D7" s="104">
        <f t="shared" ref="D7:D9" si="2">C7+4</f>
        <v>80</v>
      </c>
      <c r="E7" s="104">
        <f t="shared" ref="E7:G7" si="3">D7+6</f>
        <v>86</v>
      </c>
      <c r="F7" s="104">
        <f t="shared" si="3"/>
        <v>92</v>
      </c>
      <c r="G7" s="104">
        <f t="shared" si="3"/>
        <v>98</v>
      </c>
      <c r="H7" s="105"/>
      <c r="I7" s="133"/>
      <c r="J7" s="135" t="s">
        <v>188</v>
      </c>
      <c r="K7" s="135" t="s">
        <v>188</v>
      </c>
      <c r="L7" s="135" t="s">
        <v>188</v>
      </c>
      <c r="M7" s="135" t="s">
        <v>187</v>
      </c>
      <c r="N7" s="135" t="s">
        <v>187</v>
      </c>
      <c r="O7" s="136" t="s">
        <v>187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</row>
    <row r="8" s="83" customFormat="1" ht="20" customHeight="1" spans="1:249">
      <c r="A8" s="103" t="s">
        <v>154</v>
      </c>
      <c r="B8" s="104">
        <f t="shared" si="0"/>
        <v>72</v>
      </c>
      <c r="C8" s="104">
        <v>76</v>
      </c>
      <c r="D8" s="104">
        <f t="shared" si="2"/>
        <v>80</v>
      </c>
      <c r="E8" s="104">
        <f t="shared" ref="E8:G8" si="4">D8+6</f>
        <v>86</v>
      </c>
      <c r="F8" s="104">
        <f t="shared" si="4"/>
        <v>92</v>
      </c>
      <c r="G8" s="104">
        <f t="shared" si="4"/>
        <v>98</v>
      </c>
      <c r="H8" s="105"/>
      <c r="I8" s="133"/>
      <c r="J8" s="135" t="s">
        <v>187</v>
      </c>
      <c r="K8" s="135" t="s">
        <v>187</v>
      </c>
      <c r="L8" s="135" t="s">
        <v>188</v>
      </c>
      <c r="M8" s="135" t="s">
        <v>188</v>
      </c>
      <c r="N8" s="135" t="s">
        <v>187</v>
      </c>
      <c r="O8" s="136" t="s">
        <v>188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</row>
    <row r="9" s="83" customFormat="1" ht="20" customHeight="1" spans="1:249">
      <c r="A9" s="103" t="s">
        <v>157</v>
      </c>
      <c r="B9" s="104">
        <f t="shared" si="0"/>
        <v>72</v>
      </c>
      <c r="C9" s="104">
        <v>76</v>
      </c>
      <c r="D9" s="104">
        <f t="shared" si="2"/>
        <v>80</v>
      </c>
      <c r="E9" s="104">
        <f t="shared" ref="E9:G9" si="5">D9+6</f>
        <v>86</v>
      </c>
      <c r="F9" s="104">
        <f t="shared" si="5"/>
        <v>92</v>
      </c>
      <c r="G9" s="104">
        <f t="shared" si="5"/>
        <v>98</v>
      </c>
      <c r="H9" s="105"/>
      <c r="I9" s="133"/>
      <c r="J9" s="135" t="s">
        <v>159</v>
      </c>
      <c r="K9" s="135" t="s">
        <v>161</v>
      </c>
      <c r="L9" s="135" t="s">
        <v>161</v>
      </c>
      <c r="M9" s="135" t="s">
        <v>161</v>
      </c>
      <c r="N9" s="135" t="s">
        <v>159</v>
      </c>
      <c r="O9" s="136" t="s">
        <v>159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</row>
    <row r="10" s="83" customFormat="1" ht="20" customHeight="1" spans="1:249">
      <c r="A10" s="106" t="s">
        <v>158</v>
      </c>
      <c r="B10" s="104">
        <f>C10-1.5</f>
        <v>36.5</v>
      </c>
      <c r="C10" s="104">
        <v>38</v>
      </c>
      <c r="D10" s="104">
        <f t="shared" ref="D10:G10" si="6">C10+1.5</f>
        <v>39.5</v>
      </c>
      <c r="E10" s="104">
        <f t="shared" si="6"/>
        <v>41</v>
      </c>
      <c r="F10" s="104">
        <f t="shared" si="6"/>
        <v>42.5</v>
      </c>
      <c r="G10" s="104">
        <f t="shared" si="6"/>
        <v>44</v>
      </c>
      <c r="H10" s="105"/>
      <c r="I10" s="133"/>
      <c r="J10" s="135" t="s">
        <v>189</v>
      </c>
      <c r="K10" s="135" t="s">
        <v>187</v>
      </c>
      <c r="L10" s="135" t="s">
        <v>187</v>
      </c>
      <c r="M10" s="135" t="s">
        <v>187</v>
      </c>
      <c r="N10" s="135" t="s">
        <v>161</v>
      </c>
      <c r="O10" s="136" t="s">
        <v>161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</row>
    <row r="11" s="83" customFormat="1" ht="20" customHeight="1" spans="1:249">
      <c r="A11" s="106" t="s">
        <v>160</v>
      </c>
      <c r="B11" s="104">
        <f>C11-1.75</f>
        <v>28.25</v>
      </c>
      <c r="C11" s="104">
        <v>30</v>
      </c>
      <c r="D11" s="104">
        <f t="shared" ref="D11:G11" si="7">C11+2.1</f>
        <v>32.1</v>
      </c>
      <c r="E11" s="104">
        <f t="shared" si="7"/>
        <v>34.2</v>
      </c>
      <c r="F11" s="104">
        <f t="shared" si="7"/>
        <v>36.3</v>
      </c>
      <c r="G11" s="104">
        <f t="shared" si="7"/>
        <v>38.4</v>
      </c>
      <c r="H11" s="105"/>
      <c r="I11" s="133"/>
      <c r="J11" s="135" t="s">
        <v>161</v>
      </c>
      <c r="K11" s="135" t="s">
        <v>190</v>
      </c>
      <c r="L11" s="135" t="s">
        <v>161</v>
      </c>
      <c r="M11" s="135" t="s">
        <v>161</v>
      </c>
      <c r="N11" s="135" t="s">
        <v>161</v>
      </c>
      <c r="O11" s="136" t="s">
        <v>159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</row>
    <row r="12" s="83" customFormat="1" ht="20" customHeight="1" spans="1:249">
      <c r="A12" s="103" t="s">
        <v>162</v>
      </c>
      <c r="B12" s="104">
        <f>C12-0.8</f>
        <v>13.7</v>
      </c>
      <c r="C12" s="104">
        <v>14.5</v>
      </c>
      <c r="D12" s="104">
        <f>C12+0.8</f>
        <v>15.3</v>
      </c>
      <c r="E12" s="104">
        <f t="shared" ref="E12:G12" si="8">D12+1.2</f>
        <v>16.5</v>
      </c>
      <c r="F12" s="104">
        <f t="shared" si="8"/>
        <v>17.7</v>
      </c>
      <c r="G12" s="104">
        <f t="shared" si="8"/>
        <v>18.9</v>
      </c>
      <c r="H12" s="105"/>
      <c r="I12" s="133"/>
      <c r="J12" s="135" t="s">
        <v>189</v>
      </c>
      <c r="K12" s="135" t="s">
        <v>189</v>
      </c>
      <c r="L12" s="135" t="s">
        <v>161</v>
      </c>
      <c r="M12" s="135" t="s">
        <v>159</v>
      </c>
      <c r="N12" s="135" t="s">
        <v>159</v>
      </c>
      <c r="O12" s="136" t="s">
        <v>159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</row>
    <row r="13" s="83" customFormat="1" ht="20" customHeight="1" spans="1:249">
      <c r="A13" s="106" t="s">
        <v>164</v>
      </c>
      <c r="B13" s="107">
        <f>C13-1</f>
        <v>12.5</v>
      </c>
      <c r="C13" s="107">
        <v>13.5</v>
      </c>
      <c r="D13" s="107">
        <f t="shared" ref="D13:G13" si="9">C13+1</f>
        <v>14.5</v>
      </c>
      <c r="E13" s="107">
        <f t="shared" si="9"/>
        <v>15.5</v>
      </c>
      <c r="F13" s="107">
        <f t="shared" si="9"/>
        <v>16.5</v>
      </c>
      <c r="G13" s="107">
        <f t="shared" si="9"/>
        <v>17.5</v>
      </c>
      <c r="H13" s="105"/>
      <c r="I13" s="133"/>
      <c r="J13" s="135" t="s">
        <v>189</v>
      </c>
      <c r="K13" s="135" t="s">
        <v>187</v>
      </c>
      <c r="L13" s="135" t="s">
        <v>159</v>
      </c>
      <c r="M13" s="135" t="s">
        <v>189</v>
      </c>
      <c r="N13" s="135" t="s">
        <v>187</v>
      </c>
      <c r="O13" s="136" t="s">
        <v>159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</row>
    <row r="14" s="83" customFormat="1" ht="20" customHeight="1" spans="1:249">
      <c r="A14" s="106" t="s">
        <v>166</v>
      </c>
      <c r="B14" s="104">
        <v>1.3</v>
      </c>
      <c r="C14" s="104">
        <v>1.3</v>
      </c>
      <c r="D14" s="104">
        <v>1.3</v>
      </c>
      <c r="E14" s="104">
        <v>1.3</v>
      </c>
      <c r="F14" s="104">
        <v>1.3</v>
      </c>
      <c r="G14" s="104">
        <v>1.3</v>
      </c>
      <c r="H14" s="108"/>
      <c r="I14" s="133"/>
      <c r="J14" s="135" t="s">
        <v>159</v>
      </c>
      <c r="K14" s="135" t="s">
        <v>187</v>
      </c>
      <c r="L14" s="135" t="s">
        <v>189</v>
      </c>
      <c r="M14" s="135" t="s">
        <v>189</v>
      </c>
      <c r="N14" s="135" t="s">
        <v>161</v>
      </c>
      <c r="O14" s="136" t="s">
        <v>161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</row>
    <row r="15" s="83" customFormat="1" ht="20" customHeight="1" spans="1:249">
      <c r="A15" s="109"/>
      <c r="B15" s="107"/>
      <c r="C15" s="107"/>
      <c r="D15" s="107"/>
      <c r="E15" s="107"/>
      <c r="F15" s="107"/>
      <c r="G15" s="107"/>
      <c r="H15" s="108"/>
      <c r="I15" s="133"/>
      <c r="J15" s="135"/>
      <c r="K15" s="135"/>
      <c r="L15" s="135"/>
      <c r="M15" s="135"/>
      <c r="N15" s="135"/>
      <c r="O15" s="13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</row>
    <row r="16" s="83" customFormat="1" ht="20" customHeight="1" spans="1:249">
      <c r="A16" s="109"/>
      <c r="B16" s="104"/>
      <c r="C16" s="104"/>
      <c r="D16" s="104"/>
      <c r="E16" s="104"/>
      <c r="F16" s="104"/>
      <c r="G16" s="104"/>
      <c r="H16" s="110"/>
      <c r="I16" s="133"/>
      <c r="J16" s="135"/>
      <c r="K16" s="135"/>
      <c r="L16" s="135"/>
      <c r="M16" s="135"/>
      <c r="N16" s="135"/>
      <c r="O16" s="13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</row>
    <row r="17" s="83" customFormat="1" ht="20" customHeight="1" spans="1:249">
      <c r="A17" s="111"/>
      <c r="B17" s="112"/>
      <c r="C17" s="112"/>
      <c r="D17" s="112"/>
      <c r="E17" s="112"/>
      <c r="F17" s="112"/>
      <c r="G17" s="112"/>
      <c r="H17" s="110"/>
      <c r="I17" s="133"/>
      <c r="J17" s="135"/>
      <c r="K17" s="135"/>
      <c r="L17" s="135"/>
      <c r="M17" s="135"/>
      <c r="N17" s="135"/>
      <c r="O17" s="13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</row>
    <row r="18" s="83" customFormat="1" ht="20" customHeight="1" spans="1:249">
      <c r="A18" s="113"/>
      <c r="B18" s="114"/>
      <c r="C18" s="114"/>
      <c r="D18" s="114"/>
      <c r="E18" s="114"/>
      <c r="F18" s="114"/>
      <c r="G18" s="114"/>
      <c r="H18" s="110"/>
      <c r="I18" s="133"/>
      <c r="J18" s="135"/>
      <c r="K18" s="135"/>
      <c r="L18" s="135"/>
      <c r="M18" s="135"/>
      <c r="N18" s="135"/>
      <c r="O18" s="13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</row>
    <row r="19" s="83" customFormat="1" ht="20" customHeight="1" spans="1:249">
      <c r="A19" s="113"/>
      <c r="B19" s="114"/>
      <c r="C19" s="114"/>
      <c r="D19" s="114"/>
      <c r="E19" s="114"/>
      <c r="F19" s="114"/>
      <c r="G19" s="114"/>
      <c r="H19" s="115"/>
      <c r="I19" s="133"/>
      <c r="J19" s="135"/>
      <c r="K19" s="135"/>
      <c r="L19" s="135"/>
      <c r="M19" s="135"/>
      <c r="N19" s="135"/>
      <c r="O19" s="13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</row>
    <row r="20" s="83" customFormat="1" ht="17.25" spans="1:249">
      <c r="A20" s="116"/>
      <c r="B20" s="117"/>
      <c r="C20" s="117"/>
      <c r="D20" s="117"/>
      <c r="E20" s="118"/>
      <c r="F20" s="117"/>
      <c r="G20" s="117"/>
      <c r="H20" s="117"/>
      <c r="I20" s="137"/>
      <c r="J20" s="138"/>
      <c r="K20" s="138"/>
      <c r="L20" s="139"/>
      <c r="M20" s="138"/>
      <c r="N20" s="138"/>
      <c r="O20" s="140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</row>
    <row r="21" s="83" customFormat="1" spans="1:249">
      <c r="A21" s="122" t="s">
        <v>167</v>
      </c>
      <c r="B21" s="122"/>
      <c r="C21" s="123"/>
      <c r="O21" s="22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</row>
    <row r="22" s="83" customFormat="1" spans="3:249">
      <c r="C22" s="84"/>
      <c r="I22" s="141" t="s">
        <v>168</v>
      </c>
      <c r="J22" s="228"/>
      <c r="K22" s="141" t="s">
        <v>169</v>
      </c>
      <c r="M22" s="141" t="s">
        <v>170</v>
      </c>
      <c r="N22" s="226" t="s">
        <v>135</v>
      </c>
      <c r="O22" s="22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</row>
  </sheetData>
  <mergeCells count="10">
    <mergeCell ref="A1:N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191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QAJJAN83530</v>
      </c>
      <c r="F2" s="152" t="s">
        <v>192</v>
      </c>
      <c r="G2" s="153" t="str">
        <f>首期!B5</f>
        <v>儿童短袖T恤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f>首期!B7</f>
        <v>2630</v>
      </c>
      <c r="C3" s="156"/>
      <c r="D3" s="157" t="s">
        <v>193</v>
      </c>
      <c r="E3" s="158">
        <v>45736</v>
      </c>
      <c r="F3" s="159"/>
      <c r="G3" s="159"/>
      <c r="H3" s="160" t="s">
        <v>194</v>
      </c>
      <c r="I3" s="160"/>
      <c r="J3" s="160"/>
      <c r="K3" s="203"/>
    </row>
    <row r="4" ht="18" customHeight="1" spans="1:11">
      <c r="A4" s="161" t="s">
        <v>71</v>
      </c>
      <c r="B4" s="156">
        <v>3</v>
      </c>
      <c r="C4" s="156">
        <v>6</v>
      </c>
      <c r="D4" s="162" t="s">
        <v>195</v>
      </c>
      <c r="E4" s="159" t="s">
        <v>196</v>
      </c>
      <c r="F4" s="159"/>
      <c r="G4" s="159"/>
      <c r="H4" s="162" t="s">
        <v>197</v>
      </c>
      <c r="I4" s="162"/>
      <c r="J4" s="174" t="s">
        <v>65</v>
      </c>
      <c r="K4" s="204" t="s">
        <v>66</v>
      </c>
    </row>
    <row r="5" ht="18" customHeight="1" spans="1:11">
      <c r="A5" s="161" t="s">
        <v>198</v>
      </c>
      <c r="B5" s="156">
        <v>1</v>
      </c>
      <c r="C5" s="156"/>
      <c r="D5" s="157" t="s">
        <v>199</v>
      </c>
      <c r="E5" s="157"/>
      <c r="G5" s="157"/>
      <c r="H5" s="162" t="s">
        <v>200</v>
      </c>
      <c r="I5" s="162"/>
      <c r="J5" s="174" t="s">
        <v>65</v>
      </c>
      <c r="K5" s="204" t="s">
        <v>66</v>
      </c>
    </row>
    <row r="6" ht="18" customHeight="1" spans="1:13">
      <c r="A6" s="163" t="s">
        <v>201</v>
      </c>
      <c r="B6" s="164">
        <v>125</v>
      </c>
      <c r="C6" s="164"/>
      <c r="D6" s="165" t="s">
        <v>202</v>
      </c>
      <c r="E6" s="166"/>
      <c r="F6" s="166"/>
      <c r="G6" s="165"/>
      <c r="H6" s="167" t="s">
        <v>203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204</v>
      </c>
      <c r="B8" s="152" t="s">
        <v>205</v>
      </c>
      <c r="C8" s="152" t="s">
        <v>206</v>
      </c>
      <c r="D8" s="152" t="s">
        <v>207</v>
      </c>
      <c r="E8" s="152" t="s">
        <v>208</v>
      </c>
      <c r="F8" s="152" t="s">
        <v>209</v>
      </c>
      <c r="G8" s="172" t="s">
        <v>210</v>
      </c>
      <c r="H8" s="173"/>
      <c r="I8" s="173"/>
      <c r="J8" s="173"/>
      <c r="K8" s="207"/>
    </row>
    <row r="9" ht="18" customHeight="1" spans="1:11">
      <c r="A9" s="161" t="s">
        <v>211</v>
      </c>
      <c r="B9" s="162"/>
      <c r="C9" s="174" t="s">
        <v>65</v>
      </c>
      <c r="D9" s="174" t="s">
        <v>66</v>
      </c>
      <c r="E9" s="157" t="s">
        <v>212</v>
      </c>
      <c r="F9" s="175" t="s">
        <v>213</v>
      </c>
      <c r="G9" s="176"/>
      <c r="H9" s="177"/>
      <c r="I9" s="177"/>
      <c r="J9" s="177"/>
      <c r="K9" s="208"/>
    </row>
    <row r="10" ht="18" customHeight="1" spans="1:11">
      <c r="A10" s="161" t="s">
        <v>214</v>
      </c>
      <c r="B10" s="162"/>
      <c r="C10" s="174" t="s">
        <v>65</v>
      </c>
      <c r="D10" s="174" t="s">
        <v>66</v>
      </c>
      <c r="E10" s="157" t="s">
        <v>215</v>
      </c>
      <c r="F10" s="175" t="s">
        <v>216</v>
      </c>
      <c r="G10" s="176" t="s">
        <v>217</v>
      </c>
      <c r="H10" s="177"/>
      <c r="I10" s="177"/>
      <c r="J10" s="177"/>
      <c r="K10" s="208"/>
    </row>
    <row r="11" ht="18" customHeight="1" spans="1:11">
      <c r="A11" s="178" t="s">
        <v>173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218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219</v>
      </c>
      <c r="J13" s="174" t="s">
        <v>85</v>
      </c>
      <c r="K13" s="204" t="s">
        <v>86</v>
      </c>
    </row>
    <row r="14" ht="18" customHeight="1" spans="1:11">
      <c r="A14" s="163" t="s">
        <v>220</v>
      </c>
      <c r="B14" s="166" t="s">
        <v>85</v>
      </c>
      <c r="C14" s="166" t="s">
        <v>86</v>
      </c>
      <c r="D14" s="180"/>
      <c r="E14" s="165" t="s">
        <v>221</v>
      </c>
      <c r="F14" s="166" t="s">
        <v>85</v>
      </c>
      <c r="G14" s="166" t="s">
        <v>86</v>
      </c>
      <c r="H14" s="166"/>
      <c r="I14" s="165" t="s">
        <v>222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223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224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225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117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226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227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228</v>
      </c>
    </row>
    <row r="28" ht="23" customHeight="1" spans="1:11">
      <c r="A28" s="184" t="s">
        <v>229</v>
      </c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2</v>
      </c>
    </row>
    <row r="29" ht="23" customHeight="1" spans="1:11">
      <c r="A29" s="184" t="s">
        <v>230</v>
      </c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 t="s">
        <v>231</v>
      </c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232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4</v>
      </c>
    </row>
    <row r="37" ht="18.75" customHeight="1" spans="1:11">
      <c r="A37" s="194" t="s">
        <v>233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234</v>
      </c>
      <c r="B38" s="162"/>
      <c r="C38" s="162"/>
      <c r="D38" s="160" t="s">
        <v>235</v>
      </c>
      <c r="E38" s="160"/>
      <c r="F38" s="196" t="s">
        <v>236</v>
      </c>
      <c r="G38" s="197"/>
      <c r="H38" s="162" t="s">
        <v>237</v>
      </c>
      <c r="I38" s="162"/>
      <c r="J38" s="162" t="s">
        <v>238</v>
      </c>
      <c r="K38" s="211"/>
    </row>
    <row r="39" ht="18.75" customHeight="1" spans="1:11">
      <c r="A39" s="161" t="s">
        <v>118</v>
      </c>
      <c r="B39" s="162" t="s">
        <v>239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129</v>
      </c>
      <c r="B42" s="198" t="s">
        <v>240</v>
      </c>
      <c r="C42" s="198"/>
      <c r="D42" s="165" t="s">
        <v>241</v>
      </c>
      <c r="E42" s="180" t="s">
        <v>242</v>
      </c>
      <c r="F42" s="165" t="s">
        <v>133</v>
      </c>
      <c r="G42" s="199">
        <v>45671</v>
      </c>
      <c r="H42" s="200" t="s">
        <v>134</v>
      </c>
      <c r="I42" s="200"/>
      <c r="J42" s="198" t="s">
        <v>135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J21" sqref="J21"/>
    </sheetView>
  </sheetViews>
  <sheetFormatPr defaultColWidth="9" defaultRowHeight="14.25"/>
  <cols>
    <col min="1" max="1" width="17.625" style="83" customWidth="1"/>
    <col min="2" max="3" width="9.125" style="83" customWidth="1"/>
    <col min="4" max="4" width="9.125" style="84" customWidth="1"/>
    <col min="5" max="6" width="9.125" style="83" customWidth="1"/>
    <col min="7" max="7" width="8.5" style="83" customWidth="1"/>
    <col min="8" max="8" width="5.37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138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QAJJAN83530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4"/>
      <c r="J2" s="125" t="s">
        <v>57</v>
      </c>
      <c r="K2" s="126" t="s">
        <v>56</v>
      </c>
      <c r="L2" s="126"/>
      <c r="M2" s="126"/>
      <c r="N2" s="126"/>
      <c r="O2" s="127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139</v>
      </c>
      <c r="B3" s="97"/>
      <c r="C3" s="98"/>
      <c r="D3" s="97"/>
      <c r="E3" s="97"/>
      <c r="F3" s="97"/>
      <c r="G3" s="97"/>
      <c r="H3" s="97"/>
      <c r="I3" s="128"/>
      <c r="J3" s="129"/>
      <c r="K3" s="129"/>
      <c r="L3" s="129"/>
      <c r="M3" s="129"/>
      <c r="N3" s="129"/>
      <c r="O3" s="13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spans="1:256">
      <c r="A4" s="96"/>
      <c r="B4" s="99" t="s">
        <v>140</v>
      </c>
      <c r="C4" s="99" t="s">
        <v>141</v>
      </c>
      <c r="D4" s="99" t="s">
        <v>142</v>
      </c>
      <c r="E4" s="99" t="s">
        <v>143</v>
      </c>
      <c r="F4" s="99" t="s">
        <v>144</v>
      </c>
      <c r="G4" s="99" t="s">
        <v>145</v>
      </c>
      <c r="H4" s="100"/>
      <c r="I4" s="128"/>
      <c r="J4" s="131" t="s">
        <v>140</v>
      </c>
      <c r="K4" s="131" t="s">
        <v>141</v>
      </c>
      <c r="L4" s="131" t="s">
        <v>142</v>
      </c>
      <c r="M4" s="131" t="s">
        <v>143</v>
      </c>
      <c r="N4" s="131" t="s">
        <v>144</v>
      </c>
      <c r="O4" s="132" t="s">
        <v>243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1"/>
      <c r="C5" s="101"/>
      <c r="D5" s="102"/>
      <c r="E5" s="102"/>
      <c r="F5" s="102"/>
      <c r="G5" s="102"/>
      <c r="H5" s="100"/>
      <c r="I5" s="133"/>
      <c r="J5" s="134" t="s">
        <v>244</v>
      </c>
      <c r="K5" s="134" t="s">
        <v>185</v>
      </c>
      <c r="L5" s="134" t="s">
        <v>111</v>
      </c>
      <c r="M5" s="134" t="s">
        <v>244</v>
      </c>
      <c r="N5" s="134" t="s">
        <v>111</v>
      </c>
      <c r="O5" s="134" t="s">
        <v>185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03" t="s">
        <v>148</v>
      </c>
      <c r="B6" s="104">
        <f t="shared" ref="B6:B9" si="0">C6-4</f>
        <v>43</v>
      </c>
      <c r="C6" s="104">
        <v>47</v>
      </c>
      <c r="D6" s="104">
        <f t="shared" ref="D6:G6" si="1">C6+4</f>
        <v>51</v>
      </c>
      <c r="E6" s="104">
        <f t="shared" si="1"/>
        <v>55</v>
      </c>
      <c r="F6" s="104">
        <f t="shared" si="1"/>
        <v>59</v>
      </c>
      <c r="G6" s="104">
        <f t="shared" si="1"/>
        <v>63</v>
      </c>
      <c r="H6" s="105"/>
      <c r="I6" s="133"/>
      <c r="J6" s="135" t="s">
        <v>245</v>
      </c>
      <c r="K6" s="135" t="s">
        <v>246</v>
      </c>
      <c r="L6" s="135" t="s">
        <v>247</v>
      </c>
      <c r="M6" s="135" t="s">
        <v>248</v>
      </c>
      <c r="N6" s="135" t="s">
        <v>249</v>
      </c>
      <c r="O6" s="136" t="s">
        <v>246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03" t="s">
        <v>151</v>
      </c>
      <c r="B7" s="104">
        <f t="shared" si="0"/>
        <v>72</v>
      </c>
      <c r="C7" s="104">
        <v>76</v>
      </c>
      <c r="D7" s="104">
        <f t="shared" ref="D7:D9" si="2">C7+4</f>
        <v>80</v>
      </c>
      <c r="E7" s="104">
        <f t="shared" ref="E7:G7" si="3">D7+6</f>
        <v>86</v>
      </c>
      <c r="F7" s="104">
        <f t="shared" si="3"/>
        <v>92</v>
      </c>
      <c r="G7" s="104">
        <f t="shared" si="3"/>
        <v>98</v>
      </c>
      <c r="H7" s="105"/>
      <c r="I7" s="133"/>
      <c r="J7" s="135" t="s">
        <v>250</v>
      </c>
      <c r="K7" s="135" t="s">
        <v>250</v>
      </c>
      <c r="L7" s="135" t="s">
        <v>250</v>
      </c>
      <c r="M7" s="135" t="s">
        <v>251</v>
      </c>
      <c r="N7" s="135" t="s">
        <v>252</v>
      </c>
      <c r="O7" s="136" t="s">
        <v>253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03" t="s">
        <v>154</v>
      </c>
      <c r="B8" s="104">
        <f t="shared" si="0"/>
        <v>72</v>
      </c>
      <c r="C8" s="104">
        <v>76</v>
      </c>
      <c r="D8" s="104">
        <f t="shared" si="2"/>
        <v>80</v>
      </c>
      <c r="E8" s="104">
        <f t="shared" ref="E8:G8" si="4">D8+6</f>
        <v>86</v>
      </c>
      <c r="F8" s="104">
        <f t="shared" si="4"/>
        <v>92</v>
      </c>
      <c r="G8" s="104">
        <f t="shared" si="4"/>
        <v>98</v>
      </c>
      <c r="H8" s="105"/>
      <c r="I8" s="133"/>
      <c r="J8" s="135" t="s">
        <v>247</v>
      </c>
      <c r="K8" s="135" t="s">
        <v>254</v>
      </c>
      <c r="L8" s="135" t="s">
        <v>250</v>
      </c>
      <c r="M8" s="135" t="s">
        <v>252</v>
      </c>
      <c r="N8" s="135" t="s">
        <v>250</v>
      </c>
      <c r="O8" s="136" t="s">
        <v>255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03" t="s">
        <v>157</v>
      </c>
      <c r="B9" s="104">
        <f t="shared" si="0"/>
        <v>72</v>
      </c>
      <c r="C9" s="104">
        <v>76</v>
      </c>
      <c r="D9" s="104">
        <f t="shared" si="2"/>
        <v>80</v>
      </c>
      <c r="E9" s="104">
        <f t="shared" ref="E9:G9" si="5">D9+6</f>
        <v>86</v>
      </c>
      <c r="F9" s="104">
        <f t="shared" si="5"/>
        <v>92</v>
      </c>
      <c r="G9" s="104">
        <f t="shared" si="5"/>
        <v>98</v>
      </c>
      <c r="H9" s="105"/>
      <c r="I9" s="133"/>
      <c r="J9" s="135" t="s">
        <v>256</v>
      </c>
      <c r="K9" s="135" t="s">
        <v>257</v>
      </c>
      <c r="L9" s="135" t="s">
        <v>249</v>
      </c>
      <c r="M9" s="135" t="s">
        <v>249</v>
      </c>
      <c r="N9" s="135" t="s">
        <v>249</v>
      </c>
      <c r="O9" s="136" t="s">
        <v>249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06" t="s">
        <v>158</v>
      </c>
      <c r="B10" s="104">
        <f>C10-1.5</f>
        <v>36.5</v>
      </c>
      <c r="C10" s="104">
        <v>38</v>
      </c>
      <c r="D10" s="104">
        <f t="shared" ref="D10:G10" si="6">C10+1.5</f>
        <v>39.5</v>
      </c>
      <c r="E10" s="104">
        <f t="shared" si="6"/>
        <v>41</v>
      </c>
      <c r="F10" s="104">
        <f t="shared" si="6"/>
        <v>42.5</v>
      </c>
      <c r="G10" s="104">
        <f t="shared" si="6"/>
        <v>44</v>
      </c>
      <c r="H10" s="105"/>
      <c r="I10" s="133"/>
      <c r="J10" s="135" t="s">
        <v>258</v>
      </c>
      <c r="K10" s="135" t="s">
        <v>259</v>
      </c>
      <c r="L10" s="135" t="s">
        <v>250</v>
      </c>
      <c r="M10" s="135" t="s">
        <v>254</v>
      </c>
      <c r="N10" s="135" t="s">
        <v>249</v>
      </c>
      <c r="O10" s="136" t="s">
        <v>249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06" t="s">
        <v>160</v>
      </c>
      <c r="B11" s="104">
        <f>C11-1.75</f>
        <v>28.25</v>
      </c>
      <c r="C11" s="104">
        <v>30</v>
      </c>
      <c r="D11" s="104">
        <f t="shared" ref="D11:G11" si="7">C11+2.1</f>
        <v>32.1</v>
      </c>
      <c r="E11" s="104">
        <f t="shared" si="7"/>
        <v>34.2</v>
      </c>
      <c r="F11" s="104">
        <f t="shared" si="7"/>
        <v>36.3</v>
      </c>
      <c r="G11" s="104">
        <f t="shared" si="7"/>
        <v>38.4</v>
      </c>
      <c r="H11" s="105"/>
      <c r="I11" s="133"/>
      <c r="J11" s="135" t="s">
        <v>260</v>
      </c>
      <c r="K11" s="135" t="s">
        <v>261</v>
      </c>
      <c r="L11" s="135" t="s">
        <v>262</v>
      </c>
      <c r="M11" s="135" t="s">
        <v>263</v>
      </c>
      <c r="N11" s="135" t="s">
        <v>260</v>
      </c>
      <c r="O11" s="136" t="s">
        <v>256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03" t="s">
        <v>162</v>
      </c>
      <c r="B12" s="104">
        <f>C12-0.8</f>
        <v>13.7</v>
      </c>
      <c r="C12" s="104">
        <v>14.5</v>
      </c>
      <c r="D12" s="104">
        <f>C12+0.8</f>
        <v>15.3</v>
      </c>
      <c r="E12" s="104">
        <f t="shared" ref="E12:G12" si="8">D12+1.2</f>
        <v>16.5</v>
      </c>
      <c r="F12" s="104">
        <f t="shared" si="8"/>
        <v>17.7</v>
      </c>
      <c r="G12" s="104">
        <f t="shared" si="8"/>
        <v>18.9</v>
      </c>
      <c r="H12" s="105"/>
      <c r="I12" s="133"/>
      <c r="J12" s="135" t="s">
        <v>249</v>
      </c>
      <c r="K12" s="135" t="s">
        <v>264</v>
      </c>
      <c r="L12" s="135" t="s">
        <v>249</v>
      </c>
      <c r="M12" s="135" t="s">
        <v>249</v>
      </c>
      <c r="N12" s="135" t="s">
        <v>249</v>
      </c>
      <c r="O12" s="136" t="s">
        <v>249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06" t="s">
        <v>164</v>
      </c>
      <c r="B13" s="107">
        <f>C13-1</f>
        <v>12.5</v>
      </c>
      <c r="C13" s="107">
        <v>13.5</v>
      </c>
      <c r="D13" s="107">
        <f t="shared" ref="D13:G13" si="9">C13+1</f>
        <v>14.5</v>
      </c>
      <c r="E13" s="107">
        <f t="shared" si="9"/>
        <v>15.5</v>
      </c>
      <c r="F13" s="107">
        <f t="shared" si="9"/>
        <v>16.5</v>
      </c>
      <c r="G13" s="107">
        <f t="shared" si="9"/>
        <v>17.5</v>
      </c>
      <c r="H13" s="105"/>
      <c r="I13" s="133"/>
      <c r="J13" s="135" t="s">
        <v>258</v>
      </c>
      <c r="K13" s="135" t="s">
        <v>265</v>
      </c>
      <c r="L13" s="135" t="s">
        <v>266</v>
      </c>
      <c r="M13" s="135" t="s">
        <v>264</v>
      </c>
      <c r="N13" s="135" t="s">
        <v>267</v>
      </c>
      <c r="O13" s="136" t="s">
        <v>249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06" t="s">
        <v>166</v>
      </c>
      <c r="B14" s="104">
        <v>1.3</v>
      </c>
      <c r="C14" s="104">
        <v>1.3</v>
      </c>
      <c r="D14" s="104">
        <v>1.3</v>
      </c>
      <c r="E14" s="104">
        <v>1.3</v>
      </c>
      <c r="F14" s="104">
        <v>1.3</v>
      </c>
      <c r="G14" s="104">
        <v>1.3</v>
      </c>
      <c r="H14" s="108"/>
      <c r="I14" s="133"/>
      <c r="J14" s="135" t="s">
        <v>249</v>
      </c>
      <c r="K14" s="135" t="s">
        <v>254</v>
      </c>
      <c r="L14" s="135" t="s">
        <v>249</v>
      </c>
      <c r="M14" s="135" t="s">
        <v>267</v>
      </c>
      <c r="N14" s="135" t="s">
        <v>249</v>
      </c>
      <c r="O14" s="136" t="s">
        <v>249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09"/>
      <c r="B15" s="107"/>
      <c r="C15" s="107"/>
      <c r="D15" s="107"/>
      <c r="E15" s="107"/>
      <c r="F15" s="107"/>
      <c r="G15" s="107"/>
      <c r="H15" s="108"/>
      <c r="I15" s="133"/>
      <c r="J15" s="135"/>
      <c r="K15" s="135"/>
      <c r="L15" s="135"/>
      <c r="M15" s="135"/>
      <c r="N15" s="135"/>
      <c r="O15" s="13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09"/>
      <c r="B16" s="104"/>
      <c r="C16" s="104"/>
      <c r="D16" s="104"/>
      <c r="E16" s="104"/>
      <c r="F16" s="104"/>
      <c r="G16" s="104"/>
      <c r="H16" s="110"/>
      <c r="I16" s="133"/>
      <c r="J16" s="135"/>
      <c r="K16" s="135"/>
      <c r="L16" s="135"/>
      <c r="M16" s="135"/>
      <c r="N16" s="135"/>
      <c r="O16" s="13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11"/>
      <c r="B17" s="112"/>
      <c r="C17" s="112"/>
      <c r="D17" s="112"/>
      <c r="E17" s="112"/>
      <c r="F17" s="112"/>
      <c r="G17" s="112"/>
      <c r="H17" s="110"/>
      <c r="I17" s="133"/>
      <c r="J17" s="135"/>
      <c r="K17" s="135"/>
      <c r="L17" s="135"/>
      <c r="M17" s="135"/>
      <c r="N17" s="135"/>
      <c r="O17" s="13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13"/>
      <c r="B18" s="114"/>
      <c r="C18" s="114"/>
      <c r="D18" s="114"/>
      <c r="E18" s="114"/>
      <c r="F18" s="114"/>
      <c r="G18" s="114"/>
      <c r="H18" s="110"/>
      <c r="I18" s="133"/>
      <c r="J18" s="135"/>
      <c r="K18" s="135"/>
      <c r="L18" s="135"/>
      <c r="M18" s="135"/>
      <c r="N18" s="135"/>
      <c r="O18" s="13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1" customHeight="1" spans="1:256">
      <c r="A19" s="113"/>
      <c r="B19" s="114"/>
      <c r="C19" s="114"/>
      <c r="D19" s="114"/>
      <c r="E19" s="114"/>
      <c r="F19" s="114"/>
      <c r="G19" s="114"/>
      <c r="H19" s="115"/>
      <c r="I19" s="133"/>
      <c r="J19" s="135"/>
      <c r="K19" s="135"/>
      <c r="L19" s="135"/>
      <c r="M19" s="135"/>
      <c r="N19" s="135"/>
      <c r="O19" s="13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1" customHeight="1" spans="1:256">
      <c r="A20" s="116"/>
      <c r="B20" s="117"/>
      <c r="C20" s="117"/>
      <c r="D20" s="117"/>
      <c r="E20" s="118"/>
      <c r="F20" s="117"/>
      <c r="G20" s="117"/>
      <c r="H20" s="117"/>
      <c r="I20" s="137"/>
      <c r="J20" s="138"/>
      <c r="K20" s="138"/>
      <c r="L20" s="139"/>
      <c r="M20" s="138"/>
      <c r="N20" s="138"/>
      <c r="O20" s="140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ht="16.5" spans="1:16">
      <c r="A21" s="119"/>
      <c r="B21" s="119"/>
      <c r="C21" s="120"/>
      <c r="D21" s="120"/>
      <c r="E21" s="121"/>
      <c r="F21" s="120"/>
      <c r="G21" s="120"/>
      <c r="H21" s="120"/>
      <c r="M21" s="83"/>
      <c r="N21" s="83"/>
      <c r="O21" s="83"/>
      <c r="P21" s="86"/>
    </row>
    <row r="22" spans="1:16">
      <c r="A22" s="122" t="s">
        <v>167</v>
      </c>
      <c r="B22" s="122"/>
      <c r="C22" s="123"/>
      <c r="D22" s="123"/>
      <c r="M22" s="83"/>
      <c r="N22" s="83"/>
      <c r="O22" s="83"/>
      <c r="P22" s="86"/>
    </row>
    <row r="23" spans="3:16">
      <c r="C23" s="84"/>
      <c r="J23" s="141" t="s">
        <v>168</v>
      </c>
      <c r="K23" s="142"/>
      <c r="L23" s="143" t="s">
        <v>169</v>
      </c>
      <c r="M23" s="141"/>
      <c r="N23" s="141" t="s">
        <v>170</v>
      </c>
      <c r="O23" s="83" t="s">
        <v>135</v>
      </c>
      <c r="P23" s="86"/>
    </row>
  </sheetData>
  <mergeCells count="10">
    <mergeCell ref="A1:O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6.8" style="72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73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7"/>
      <c r="C3" s="7"/>
      <c r="D3" s="7"/>
      <c r="E3" s="7"/>
      <c r="F3" s="7"/>
      <c r="G3" s="7"/>
      <c r="H3" s="74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7"/>
      <c r="O3" s="7"/>
    </row>
    <row r="4" ht="20" customHeight="1" spans="1:15">
      <c r="A4" s="12">
        <v>1</v>
      </c>
      <c r="B4" s="26" t="s">
        <v>284</v>
      </c>
      <c r="C4" s="26" t="s">
        <v>285</v>
      </c>
      <c r="D4" s="26" t="s">
        <v>286</v>
      </c>
      <c r="E4" s="27" t="s">
        <v>62</v>
      </c>
      <c r="F4" s="25" t="s">
        <v>287</v>
      </c>
      <c r="G4" s="75" t="s">
        <v>65</v>
      </c>
      <c r="H4" s="12" t="s">
        <v>65</v>
      </c>
      <c r="I4" s="79">
        <v>1</v>
      </c>
      <c r="J4" s="80">
        <v>1</v>
      </c>
      <c r="K4" s="80">
        <v>1</v>
      </c>
      <c r="L4" s="80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6" t="s">
        <v>288</v>
      </c>
      <c r="C5" s="26" t="s">
        <v>285</v>
      </c>
      <c r="D5" s="26" t="s">
        <v>289</v>
      </c>
      <c r="E5" s="27" t="s">
        <v>62</v>
      </c>
      <c r="F5" s="25" t="s">
        <v>287</v>
      </c>
      <c r="G5" s="76" t="s">
        <v>65</v>
      </c>
      <c r="H5" s="54" t="s">
        <v>65</v>
      </c>
      <c r="I5" s="81">
        <v>2</v>
      </c>
      <c r="J5" s="80">
        <v>0</v>
      </c>
      <c r="K5" s="80">
        <v>3</v>
      </c>
      <c r="L5" s="80">
        <v>1</v>
      </c>
      <c r="M5" s="12">
        <v>0</v>
      </c>
      <c r="N5" s="12">
        <f t="shared" si="0"/>
        <v>6</v>
      </c>
      <c r="O5" s="12"/>
    </row>
    <row r="6" ht="20" customHeight="1" spans="1:15">
      <c r="A6" s="12">
        <v>3</v>
      </c>
      <c r="B6" s="26" t="s">
        <v>290</v>
      </c>
      <c r="C6" s="26" t="s">
        <v>285</v>
      </c>
      <c r="D6" s="26" t="s">
        <v>291</v>
      </c>
      <c r="E6" s="27" t="s">
        <v>62</v>
      </c>
      <c r="F6" s="25" t="s">
        <v>287</v>
      </c>
      <c r="G6" s="76" t="s">
        <v>65</v>
      </c>
      <c r="H6" s="54" t="s">
        <v>65</v>
      </c>
      <c r="I6" s="81">
        <v>2</v>
      </c>
      <c r="J6" s="80">
        <v>1</v>
      </c>
      <c r="K6" s="80">
        <v>0</v>
      </c>
      <c r="L6" s="80">
        <v>1</v>
      </c>
      <c r="M6" s="12">
        <v>0</v>
      </c>
      <c r="N6" s="12">
        <f t="shared" si="0"/>
        <v>4</v>
      </c>
      <c r="O6" s="12"/>
    </row>
    <row r="7" ht="20" customHeight="1" spans="1:15">
      <c r="A7" s="12">
        <v>4</v>
      </c>
      <c r="B7" s="26" t="s">
        <v>292</v>
      </c>
      <c r="C7" s="26" t="s">
        <v>285</v>
      </c>
      <c r="D7" s="26" t="s">
        <v>293</v>
      </c>
      <c r="E7" s="27" t="s">
        <v>62</v>
      </c>
      <c r="F7" s="25" t="s">
        <v>287</v>
      </c>
      <c r="G7" s="76" t="s">
        <v>65</v>
      </c>
      <c r="H7" s="54" t="s">
        <v>65</v>
      </c>
      <c r="I7" s="79">
        <v>2</v>
      </c>
      <c r="J7" s="80">
        <v>0</v>
      </c>
      <c r="K7" s="80">
        <v>1</v>
      </c>
      <c r="L7" s="80">
        <v>0</v>
      </c>
      <c r="M7" s="12">
        <v>0</v>
      </c>
      <c r="N7" s="12">
        <f t="shared" si="0"/>
        <v>3</v>
      </c>
      <c r="O7" s="12"/>
    </row>
    <row r="8" ht="20" customHeight="1" spans="1:15">
      <c r="A8" s="12"/>
      <c r="B8" s="29"/>
      <c r="C8" s="29"/>
      <c r="D8" s="29"/>
      <c r="E8" s="63"/>
      <c r="F8" s="29"/>
      <c r="G8" s="12"/>
      <c r="H8" s="9"/>
      <c r="I8" s="79"/>
      <c r="J8" s="80"/>
      <c r="K8" s="80"/>
      <c r="L8" s="80"/>
      <c r="M8" s="12"/>
      <c r="N8" s="12"/>
      <c r="O8" s="9"/>
    </row>
    <row r="9" ht="20" customHeight="1" spans="1:15">
      <c r="A9" s="12"/>
      <c r="B9" s="29"/>
      <c r="C9" s="29"/>
      <c r="D9" s="29"/>
      <c r="E9" s="63"/>
      <c r="F9" s="29"/>
      <c r="G9" s="12"/>
      <c r="H9" s="9"/>
      <c r="I9" s="79"/>
      <c r="J9" s="80"/>
      <c r="K9" s="80"/>
      <c r="L9" s="80"/>
      <c r="M9" s="12"/>
      <c r="N9" s="12"/>
      <c r="O9" s="9"/>
    </row>
    <row r="10" ht="20" customHeight="1" spans="1:15">
      <c r="A10" s="12"/>
      <c r="B10" s="29"/>
      <c r="C10" s="29"/>
      <c r="D10" s="29"/>
      <c r="E10" s="63"/>
      <c r="F10" s="29"/>
      <c r="G10" s="12"/>
      <c r="H10" s="9"/>
      <c r="I10" s="79"/>
      <c r="J10" s="80"/>
      <c r="K10" s="80"/>
      <c r="L10" s="80"/>
      <c r="M10" s="12"/>
      <c r="N10" s="12"/>
      <c r="O10" s="9"/>
    </row>
    <row r="11" ht="20" customHeight="1" spans="1:15">
      <c r="A11" s="12"/>
      <c r="B11" s="29"/>
      <c r="C11" s="29"/>
      <c r="D11" s="29"/>
      <c r="E11" s="63"/>
      <c r="F11" s="29"/>
      <c r="G11" s="12"/>
      <c r="H11" s="9"/>
      <c r="I11" s="79"/>
      <c r="J11" s="80"/>
      <c r="K11" s="80"/>
      <c r="L11" s="80"/>
      <c r="M11" s="12"/>
      <c r="N11" s="12"/>
      <c r="O11" s="9"/>
    </row>
    <row r="12" s="2" customFormat="1" ht="18.75" spans="1:15">
      <c r="A12" s="15" t="s">
        <v>294</v>
      </c>
      <c r="B12" s="16"/>
      <c r="C12" s="29"/>
      <c r="D12" s="17"/>
      <c r="E12" s="18"/>
      <c r="F12" s="29"/>
      <c r="G12" s="12"/>
      <c r="H12" s="36"/>
      <c r="I12" s="30"/>
      <c r="J12" s="15" t="s">
        <v>295</v>
      </c>
      <c r="K12" s="16"/>
      <c r="L12" s="16"/>
      <c r="M12" s="17"/>
      <c r="N12" s="16"/>
      <c r="O12" s="23"/>
    </row>
    <row r="13" ht="61" customHeight="1" spans="1:15">
      <c r="A13" s="77" t="s">
        <v>296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2025-02-26T00:45:28Z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