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180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<sst xmlns="http://schemas.openxmlformats.org/spreadsheetml/2006/main" count="146" uniqueCount="69">
  <si>
    <t>QC规格测量表</t>
  </si>
  <si>
    <t>款号</t>
  </si>
  <si>
    <t>QAWWBM93261</t>
  </si>
  <si>
    <t>儿童通款套绒夹克</t>
  </si>
  <si>
    <t>样品规格 FINAL SPAC</t>
  </si>
  <si>
    <t>指示规格 FINAL SPAC</t>
  </si>
  <si>
    <t>黑色</t>
  </si>
  <si>
    <t>岩石绿</t>
  </si>
  <si>
    <t>霜草黄</t>
  </si>
  <si>
    <t>曙光白</t>
  </si>
  <si>
    <t>120/60</t>
  </si>
  <si>
    <t>130/64</t>
  </si>
  <si>
    <t>140/68</t>
  </si>
  <si>
    <t>150/72</t>
  </si>
  <si>
    <t>160/80</t>
  </si>
  <si>
    <t>170/88</t>
  </si>
  <si>
    <t>170</t>
  </si>
  <si>
    <t>后中长</t>
  </si>
  <si>
    <t>+0.5  +0.5</t>
  </si>
  <si>
    <t>+1 +0.5</t>
  </si>
  <si>
    <t>+0.5 0</t>
  </si>
  <si>
    <t>+0.5 +0.5</t>
  </si>
  <si>
    <t>0  +0.5</t>
  </si>
  <si>
    <t>胸围</t>
  </si>
  <si>
    <t>-0.5  +0.5</t>
  </si>
  <si>
    <t>+1  +0.5</t>
  </si>
  <si>
    <t>-0.5  -1</t>
  </si>
  <si>
    <t xml:space="preserve">-0.5  0 </t>
  </si>
  <si>
    <t>摆围</t>
  </si>
  <si>
    <t>+0.5  +1</t>
  </si>
  <si>
    <t>+1  +1</t>
  </si>
  <si>
    <t>-0.5  0</t>
  </si>
  <si>
    <t>0  - 0.5</t>
  </si>
  <si>
    <t>肩宽</t>
  </si>
  <si>
    <t>0   0</t>
  </si>
  <si>
    <t>0   +0.5</t>
  </si>
  <si>
    <t>+0.5  0</t>
  </si>
  <si>
    <t>下领围</t>
  </si>
  <si>
    <t>0   +1</t>
  </si>
  <si>
    <t>0  -0.5</t>
  </si>
  <si>
    <t>肩点袖长</t>
  </si>
  <si>
    <t>+0.4  0</t>
  </si>
  <si>
    <t>+0.6  0</t>
  </si>
  <si>
    <t>+0.7 0</t>
  </si>
  <si>
    <t>+0.4 +0.4</t>
  </si>
  <si>
    <t>袖肥/2</t>
  </si>
  <si>
    <t>+0.7  0</t>
  </si>
  <si>
    <t>0  +0.6</t>
  </si>
  <si>
    <t>袖口围/2</t>
  </si>
  <si>
    <t>0  0</t>
  </si>
  <si>
    <t>0  +0.4</t>
  </si>
  <si>
    <t>帽高</t>
  </si>
  <si>
    <t>0  -0.7</t>
  </si>
  <si>
    <t>+0.4  +0.4</t>
  </si>
  <si>
    <t>0  +0.3</t>
  </si>
  <si>
    <t>帽宽</t>
  </si>
  <si>
    <t>+0.5   +0.5</t>
  </si>
  <si>
    <t>+0.75   0</t>
  </si>
  <si>
    <t>内件</t>
  </si>
  <si>
    <t>+1  0</t>
  </si>
  <si>
    <t>+0.8  +0.5</t>
  </si>
  <si>
    <t>+0.6  +0.6</t>
  </si>
  <si>
    <t>+0.2  0</t>
  </si>
  <si>
    <t>-0.5 -0.5</t>
  </si>
  <si>
    <t>-0.5  -0.5</t>
  </si>
  <si>
    <t>-1 -0.5</t>
  </si>
  <si>
    <t>+0.6 +0.6</t>
  </si>
  <si>
    <t>+0.3  0</t>
  </si>
  <si>
    <t>0 +0.7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</si>
</sst>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84"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华文楷体"/>
      <charset val="134"/>
    </font>
    <font>
      <sz val="10"/>
      <color indexed="8"/>
      <name val="华文楷体"/>
      <charset val="134"/>
    </font>
    <font>
      <sz val="10"/>
      <color theme="1"/>
      <name val="华文楷体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 applyProtection="0">
      <alignment vertical="top"/>
    </xf>
    <xf numFmtId="0" fontId="35" fillId="0" borderId="0" applyProtection="0"/>
    <xf numFmtId="0" fontId="36" fillId="34" borderId="0" applyProtection="0">
      <alignment vertical="center"/>
    </xf>
    <xf numFmtId="0" fontId="36" fillId="35" borderId="0" applyProtection="0">
      <alignment vertical="center"/>
    </xf>
    <xf numFmtId="0" fontId="36" fillId="36" borderId="0" applyProtection="0">
      <alignment vertical="center"/>
    </xf>
    <xf numFmtId="0" fontId="36" fillId="37" borderId="0" applyProtection="0">
      <alignment vertical="center"/>
    </xf>
    <xf numFmtId="0" fontId="36" fillId="38" borderId="0" applyProtection="0">
      <alignment vertical="center"/>
    </xf>
    <xf numFmtId="0" fontId="36" fillId="39" borderId="0" applyProtection="0">
      <alignment vertical="center"/>
    </xf>
    <xf numFmtId="0" fontId="37" fillId="34" borderId="0" applyProtection="0">
      <alignment vertical="center"/>
    </xf>
    <xf numFmtId="0" fontId="37" fillId="35" borderId="0" applyProtection="0">
      <alignment vertical="center"/>
    </xf>
    <xf numFmtId="0" fontId="37" fillId="36" borderId="0" applyProtection="0">
      <alignment vertical="center"/>
    </xf>
    <xf numFmtId="0" fontId="37" fillId="37" borderId="0" applyProtection="0">
      <alignment vertical="center"/>
    </xf>
    <xf numFmtId="0" fontId="37" fillId="38" borderId="0" applyProtection="0">
      <alignment vertical="center"/>
    </xf>
    <xf numFmtId="0" fontId="37" fillId="39" borderId="0" applyProtection="0">
      <alignment vertical="center"/>
    </xf>
    <xf numFmtId="0" fontId="36" fillId="40" borderId="0" applyProtection="0">
      <alignment vertical="center"/>
    </xf>
    <xf numFmtId="0" fontId="36" fillId="41" borderId="0" applyProtection="0">
      <alignment vertical="center"/>
    </xf>
    <xf numFmtId="0" fontId="36" fillId="42" borderId="0" applyProtection="0">
      <alignment vertical="center"/>
    </xf>
    <xf numFmtId="0" fontId="36" fillId="37" borderId="0" applyProtection="0">
      <alignment vertical="center"/>
    </xf>
    <xf numFmtId="0" fontId="36" fillId="40" borderId="0" applyProtection="0">
      <alignment vertical="center"/>
    </xf>
    <xf numFmtId="0" fontId="36" fillId="43" borderId="0" applyProtection="0">
      <alignment vertical="center"/>
    </xf>
    <xf numFmtId="0" fontId="37" fillId="40" borderId="0" applyProtection="0">
      <alignment vertical="center"/>
    </xf>
    <xf numFmtId="0" fontId="37" fillId="41" borderId="0" applyProtection="0">
      <alignment vertical="center"/>
    </xf>
    <xf numFmtId="0" fontId="37" fillId="42" borderId="0" applyProtection="0">
      <alignment vertical="center"/>
    </xf>
    <xf numFmtId="0" fontId="37" fillId="37" borderId="0" applyProtection="0">
      <alignment vertical="center"/>
    </xf>
    <xf numFmtId="0" fontId="37" fillId="40" borderId="0" applyProtection="0">
      <alignment vertical="center"/>
    </xf>
    <xf numFmtId="0" fontId="37" fillId="43" borderId="0" applyProtection="0">
      <alignment vertical="center"/>
    </xf>
    <xf numFmtId="0" fontId="38" fillId="44" borderId="0" applyProtection="0">
      <alignment vertical="center"/>
    </xf>
    <xf numFmtId="0" fontId="38" fillId="41" borderId="0" applyProtection="0">
      <alignment vertical="center"/>
    </xf>
    <xf numFmtId="0" fontId="38" fillId="42" borderId="0" applyProtection="0">
      <alignment vertical="center"/>
    </xf>
    <xf numFmtId="0" fontId="38" fillId="45" borderId="0" applyProtection="0">
      <alignment vertical="center"/>
    </xf>
    <xf numFmtId="0" fontId="38" fillId="46" borderId="0" applyProtection="0">
      <alignment vertical="center"/>
    </xf>
    <xf numFmtId="0" fontId="38" fillId="47" borderId="0" applyProtection="0">
      <alignment vertical="center"/>
    </xf>
    <xf numFmtId="0" fontId="39" fillId="44" borderId="0" applyProtection="0">
      <alignment vertical="center"/>
    </xf>
    <xf numFmtId="0" fontId="39" fillId="41" borderId="0" applyProtection="0">
      <alignment vertical="center"/>
    </xf>
    <xf numFmtId="0" fontId="39" fillId="42" borderId="0" applyProtection="0">
      <alignment vertical="center"/>
    </xf>
    <xf numFmtId="0" fontId="39" fillId="45" borderId="0" applyProtection="0">
      <alignment vertical="center"/>
    </xf>
    <xf numFmtId="0" fontId="39" fillId="46" borderId="0" applyProtection="0">
      <alignment vertical="center"/>
    </xf>
    <xf numFmtId="0" fontId="39" fillId="47" borderId="0" applyProtection="0">
      <alignment vertical="center"/>
    </xf>
    <xf numFmtId="0" fontId="38" fillId="42" borderId="0" applyProtection="0">
      <alignment vertical="center"/>
    </xf>
    <xf numFmtId="0" fontId="38" fillId="48" borderId="0" applyProtection="0">
      <alignment vertical="center"/>
    </xf>
    <xf numFmtId="0" fontId="38" fillId="49" borderId="0" applyProtection="0">
      <alignment vertical="center"/>
    </xf>
    <xf numFmtId="0" fontId="38" fillId="50" borderId="0" applyProtection="0">
      <alignment vertical="center"/>
    </xf>
    <xf numFmtId="0" fontId="38" fillId="45" borderId="0" applyProtection="0">
      <alignment vertical="center"/>
    </xf>
    <xf numFmtId="0" fontId="38" fillId="46" borderId="0" applyProtection="0">
      <alignment vertical="center"/>
    </xf>
    <xf numFmtId="0" fontId="38" fillId="51" borderId="0" applyProtection="0">
      <alignment vertical="center"/>
    </xf>
    <xf numFmtId="0" fontId="40" fillId="35" borderId="0" applyProtection="0">
      <alignment vertical="center"/>
    </xf>
    <xf numFmtId="0" fontId="41" fillId="52" borderId="10" applyProtection="0">
      <alignment vertical="center"/>
    </xf>
    <xf numFmtId="0" fontId="41" fillId="52" borderId="10" applyProtection="0">
      <alignment vertical="center"/>
    </xf>
    <xf numFmtId="0" fontId="41" fillId="52" borderId="10" applyProtection="0">
      <alignment vertical="center"/>
    </xf>
    <xf numFmtId="0" fontId="41" fillId="52" borderId="10" applyProtection="0">
      <alignment vertical="center"/>
    </xf>
    <xf numFmtId="0" fontId="42" fillId="53" borderId="11" applyProtection="0">
      <alignment vertical="center"/>
    </xf>
    <xf numFmtId="0" fontId="43" fillId="0" borderId="0" applyProtection="0">
      <alignment vertical="center"/>
    </xf>
    <xf numFmtId="0" fontId="44" fillId="36" borderId="0" applyProtection="0">
      <alignment vertical="center"/>
    </xf>
    <xf numFmtId="0" fontId="45" fillId="0" borderId="12" applyProtection="0">
      <alignment vertical="center"/>
    </xf>
    <xf numFmtId="0" fontId="46" fillId="0" borderId="13" applyProtection="0">
      <alignment vertical="center"/>
    </xf>
    <xf numFmtId="0" fontId="47" fillId="0" borderId="14" applyProtection="0">
      <alignment vertical="center"/>
    </xf>
    <xf numFmtId="0" fontId="47" fillId="0" borderId="0" applyProtection="0">
      <alignment vertical="center"/>
    </xf>
    <xf numFmtId="0" fontId="48" fillId="39" borderId="10" applyProtection="0">
      <alignment vertical="center"/>
    </xf>
    <xf numFmtId="0" fontId="48" fillId="39" borderId="10" applyProtection="0">
      <alignment vertical="center"/>
    </xf>
    <xf numFmtId="0" fontId="48" fillId="39" borderId="10" applyProtection="0">
      <alignment vertical="center"/>
    </xf>
    <xf numFmtId="0" fontId="48" fillId="39" borderId="10" applyProtection="0">
      <alignment vertical="center"/>
    </xf>
    <xf numFmtId="0" fontId="49" fillId="0" borderId="15" applyProtection="0">
      <alignment vertical="center"/>
    </xf>
    <xf numFmtId="0" fontId="50" fillId="54" borderId="0" applyProtection="0">
      <alignment vertical="center"/>
    </xf>
    <xf numFmtId="0" fontId="51" fillId="0" borderId="0"/>
    <xf numFmtId="0" fontId="36" fillId="55" borderId="16" applyProtection="0">
      <alignment vertical="center"/>
    </xf>
    <xf numFmtId="0" fontId="36" fillId="55" borderId="16" applyProtection="0">
      <alignment vertical="center"/>
    </xf>
    <xf numFmtId="0" fontId="36" fillId="55" borderId="16" applyProtection="0">
      <alignment vertical="center"/>
    </xf>
    <xf numFmtId="0" fontId="36" fillId="55" borderId="16" applyProtection="0">
      <alignment vertical="center"/>
    </xf>
    <xf numFmtId="0" fontId="36" fillId="55" borderId="16" applyProtection="0">
      <alignment vertical="center"/>
    </xf>
    <xf numFmtId="0" fontId="52" fillId="52" borderId="17" applyProtection="0">
      <alignment vertical="center"/>
    </xf>
    <xf numFmtId="0" fontId="52" fillId="52" borderId="17" applyProtection="0">
      <alignment vertical="center"/>
    </xf>
    <xf numFmtId="0" fontId="52" fillId="52" borderId="17" applyProtection="0">
      <alignment vertical="center"/>
    </xf>
    <xf numFmtId="0" fontId="52" fillId="52" borderId="17" applyProtection="0">
      <alignment vertical="center"/>
    </xf>
    <xf numFmtId="0" fontId="52" fillId="52" borderId="17" applyProtection="0">
      <alignment vertical="center"/>
    </xf>
    <xf numFmtId="0" fontId="53" fillId="0" borderId="0">
      <alignment horizontal="center" vertical="center"/>
    </xf>
    <xf numFmtId="0" fontId="54" fillId="0" borderId="0">
      <alignment horizontal="center" vertical="center"/>
    </xf>
    <xf numFmtId="0" fontId="53" fillId="0" borderId="0">
      <alignment horizontal="center" vertical="center"/>
    </xf>
    <xf numFmtId="0" fontId="54" fillId="0" borderId="0">
      <alignment horizontal="center" vertical="top"/>
    </xf>
    <xf numFmtId="0" fontId="54" fillId="0" borderId="0">
      <alignment horizontal="center" vertical="center"/>
    </xf>
    <xf numFmtId="0" fontId="53" fillId="0" borderId="0">
      <alignment horizontal="center" vertical="center"/>
    </xf>
    <xf numFmtId="0" fontId="53" fillId="0" borderId="0">
      <alignment horizontal="center" vertical="center"/>
    </xf>
    <xf numFmtId="0" fontId="54" fillId="0" borderId="0">
      <alignment horizontal="center" vertical="center"/>
    </xf>
    <xf numFmtId="0" fontId="53" fillId="0" borderId="0">
      <alignment horizontal="center" vertical="center"/>
    </xf>
    <xf numFmtId="0" fontId="54" fillId="0" borderId="0">
      <alignment horizontal="center" vertical="center"/>
    </xf>
    <xf numFmtId="0" fontId="54" fillId="0" borderId="0">
      <alignment horizontal="center" vertical="top"/>
    </xf>
    <xf numFmtId="0" fontId="54" fillId="0" borderId="0">
      <alignment horizontal="center" vertical="center"/>
    </xf>
    <xf numFmtId="0" fontId="55" fillId="0" borderId="0">
      <alignment horizontal="center" vertical="center"/>
    </xf>
    <xf numFmtId="0" fontId="54" fillId="0" borderId="0">
      <alignment horizontal="center" vertical="center"/>
    </xf>
    <xf numFmtId="0" fontId="56" fillId="0" borderId="0" applyProtection="0">
      <alignment vertical="center"/>
    </xf>
    <xf numFmtId="0" fontId="57" fillId="0" borderId="18" applyProtection="0">
      <alignment vertical="center"/>
    </xf>
    <xf numFmtId="0" fontId="57" fillId="0" borderId="18" applyProtection="0">
      <alignment vertical="center"/>
    </xf>
    <xf numFmtId="0" fontId="57" fillId="0" borderId="18" applyProtection="0">
      <alignment vertical="center"/>
    </xf>
    <xf numFmtId="0" fontId="57" fillId="0" borderId="18" applyProtection="0">
      <alignment vertical="center"/>
    </xf>
    <xf numFmtId="0" fontId="57" fillId="0" borderId="18" applyProtection="0">
      <alignment vertical="center"/>
    </xf>
    <xf numFmtId="0" fontId="58" fillId="0" borderId="0" applyProtection="0">
      <alignment vertical="center"/>
    </xf>
    <xf numFmtId="0" fontId="39" fillId="48" borderId="0" applyProtection="0">
      <alignment vertical="center"/>
    </xf>
    <xf numFmtId="0" fontId="39" fillId="49" borderId="0" applyProtection="0">
      <alignment vertical="center"/>
    </xf>
    <xf numFmtId="0" fontId="39" fillId="50" borderId="0" applyProtection="0">
      <alignment vertical="center"/>
    </xf>
    <xf numFmtId="0" fontId="39" fillId="45" borderId="0" applyProtection="0">
      <alignment vertical="center"/>
    </xf>
    <xf numFmtId="0" fontId="39" fillId="46" borderId="0" applyProtection="0">
      <alignment vertical="center"/>
    </xf>
    <xf numFmtId="0" fontId="39" fillId="51" borderId="0" applyProtection="0">
      <alignment vertical="center"/>
    </xf>
    <xf numFmtId="0" fontId="59" fillId="0" borderId="0" applyProtection="0">
      <alignment vertical="center"/>
    </xf>
    <xf numFmtId="0" fontId="60" fillId="53" borderId="11" applyProtection="0">
      <alignment vertical="center"/>
    </xf>
    <xf numFmtId="0" fontId="61" fillId="54" borderId="0" applyProtection="0">
      <alignment vertical="center"/>
    </xf>
    <xf numFmtId="0" fontId="62" fillId="0" borderId="0">
      <alignment vertical="center"/>
    </xf>
    <xf numFmtId="0" fontId="36" fillId="55" borderId="16" applyProtection="0">
      <alignment vertical="center"/>
    </xf>
    <xf numFmtId="0" fontId="36" fillId="55" borderId="16" applyProtection="0">
      <alignment vertical="center"/>
    </xf>
    <xf numFmtId="0" fontId="36" fillId="55" borderId="16" applyProtection="0">
      <alignment vertical="center"/>
    </xf>
    <xf numFmtId="0" fontId="36" fillId="55" borderId="16" applyProtection="0">
      <alignment vertical="center"/>
    </xf>
    <xf numFmtId="0" fontId="36" fillId="55" borderId="16" applyProtection="0">
      <alignment vertical="center"/>
    </xf>
    <xf numFmtId="0" fontId="63" fillId="0" borderId="15" applyProtection="0">
      <alignment vertical="center"/>
    </xf>
    <xf numFmtId="9" fontId="36" fillId="0" borderId="0" applyProtection="0">
      <alignment vertical="center"/>
    </xf>
    <xf numFmtId="0" fontId="64" fillId="0" borderId="0" applyProtection="0"/>
    <xf numFmtId="0" fontId="65" fillId="0" borderId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66" fillId="0" borderId="0" applyProtection="0">
      <alignment vertical="center"/>
    </xf>
    <xf numFmtId="0" fontId="36" fillId="0" borderId="0">
      <alignment vertical="center"/>
    </xf>
    <xf numFmtId="0" fontId="67" fillId="0" borderId="0"/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11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1" fillId="0" borderId="0">
      <alignment vertical="center"/>
    </xf>
    <xf numFmtId="0" fontId="66" fillId="0" borderId="0">
      <alignment vertical="center"/>
    </xf>
    <xf numFmtId="0" fontId="11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1" fillId="0" borderId="0">
      <alignment vertical="center"/>
    </xf>
    <xf numFmtId="0" fontId="66" fillId="0" borderId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66" fillId="0" borderId="0"/>
    <xf numFmtId="0" fontId="66" fillId="0" borderId="0"/>
    <xf numFmtId="0" fontId="66" fillId="0" borderId="0" applyProtection="0"/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/>
    <xf numFmtId="0" fontId="66" fillId="0" borderId="0">
      <alignment vertical="top"/>
    </xf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top"/>
    </xf>
    <xf numFmtId="0" fontId="36" fillId="0" borderId="0">
      <alignment vertical="center"/>
    </xf>
    <xf numFmtId="0" fontId="66" fillId="0" borderId="0"/>
    <xf numFmtId="0" fontId="66" fillId="0" borderId="0">
      <alignment vertical="top"/>
    </xf>
    <xf numFmtId="0" fontId="66" fillId="0" borderId="0">
      <alignment vertical="top"/>
    </xf>
    <xf numFmtId="0" fontId="66" fillId="0" borderId="0">
      <alignment vertical="top"/>
    </xf>
    <xf numFmtId="0" fontId="66" fillId="0" borderId="0">
      <alignment vertical="top"/>
    </xf>
    <xf numFmtId="0" fontId="66" fillId="0" borderId="0">
      <alignment vertical="top"/>
    </xf>
    <xf numFmtId="0" fontId="66" fillId="0" borderId="0">
      <alignment vertical="top"/>
    </xf>
    <xf numFmtId="0" fontId="66" fillId="0" borderId="0" applyProtection="0"/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/>
    <xf numFmtId="0" fontId="66" fillId="0" borderId="0">
      <alignment vertical="center"/>
    </xf>
    <xf numFmtId="0" fontId="66" fillId="0" borderId="0"/>
    <xf numFmtId="0" fontId="66" fillId="0" borderId="0">
      <alignment vertical="center"/>
    </xf>
    <xf numFmtId="0" fontId="66" fillId="0" borderId="0">
      <alignment vertical="center"/>
    </xf>
    <xf numFmtId="0" fontId="11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/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6" fillId="0" borderId="0"/>
    <xf numFmtId="0" fontId="66" fillId="0" borderId="0"/>
    <xf numFmtId="0" fontId="11" fillId="0" borderId="0"/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8" fillId="0" borderId="0"/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66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2" fillId="52" borderId="17" applyProtection="0">
      <alignment vertical="center"/>
    </xf>
    <xf numFmtId="0" fontId="72" fillId="52" borderId="17" applyProtection="0">
      <alignment vertical="center"/>
    </xf>
    <xf numFmtId="0" fontId="72" fillId="52" borderId="17" applyProtection="0">
      <alignment vertical="center"/>
    </xf>
    <xf numFmtId="0" fontId="72" fillId="52" borderId="17" applyProtection="0">
      <alignment vertical="center"/>
    </xf>
    <xf numFmtId="0" fontId="72" fillId="52" borderId="17" applyProtection="0">
      <alignment vertical="center"/>
    </xf>
    <xf numFmtId="0" fontId="73" fillId="35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40" fontId="36" fillId="0" borderId="0" applyProtection="0">
      <alignment vertical="center"/>
    </xf>
    <xf numFmtId="38" fontId="36" fillId="0" borderId="0" applyProtection="0">
      <alignment vertical="center"/>
    </xf>
    <xf numFmtId="0" fontId="74" fillId="0" borderId="18" applyProtection="0">
      <alignment vertical="center"/>
    </xf>
    <xf numFmtId="0" fontId="74" fillId="0" borderId="18" applyProtection="0">
      <alignment vertical="center"/>
    </xf>
    <xf numFmtId="0" fontId="74" fillId="0" borderId="18" applyProtection="0">
      <alignment vertical="center"/>
    </xf>
    <xf numFmtId="0" fontId="74" fillId="0" borderId="18" applyProtection="0">
      <alignment vertical="center"/>
    </xf>
    <xf numFmtId="0" fontId="74" fillId="0" borderId="18" applyProtection="0">
      <alignment vertical="center"/>
    </xf>
    <xf numFmtId="0" fontId="75" fillId="52" borderId="10" applyProtection="0">
      <alignment vertical="center"/>
    </xf>
    <xf numFmtId="0" fontId="75" fillId="52" borderId="10" applyProtection="0">
      <alignment vertical="center"/>
    </xf>
    <xf numFmtId="0" fontId="75" fillId="52" borderId="10" applyProtection="0">
      <alignment vertical="center"/>
    </xf>
    <xf numFmtId="0" fontId="75" fillId="52" borderId="10" applyProtection="0">
      <alignment vertical="center"/>
    </xf>
    <xf numFmtId="0" fontId="76" fillId="0" borderId="12" applyProtection="0">
      <alignment vertical="center"/>
    </xf>
    <xf numFmtId="0" fontId="77" fillId="0" borderId="13" applyProtection="0">
      <alignment vertical="center"/>
    </xf>
    <xf numFmtId="0" fontId="78" fillId="0" borderId="14" applyProtection="0">
      <alignment vertical="center"/>
    </xf>
    <xf numFmtId="0" fontId="78" fillId="0" borderId="0" applyProtection="0">
      <alignment vertical="center"/>
    </xf>
    <xf numFmtId="0" fontId="79" fillId="0" borderId="0" applyProtection="0">
      <alignment vertical="center"/>
    </xf>
    <xf numFmtId="0" fontId="80" fillId="36" borderId="0" applyProtection="0">
      <alignment vertical="center"/>
    </xf>
    <xf numFmtId="43" fontId="36" fillId="0" borderId="0" applyProtection="0">
      <alignment vertical="center"/>
    </xf>
    <xf numFmtId="41" fontId="36" fillId="0" borderId="0" applyProtection="0">
      <alignment vertical="center"/>
    </xf>
    <xf numFmtId="0" fontId="81" fillId="39" borderId="10" applyProtection="0">
      <alignment vertical="center"/>
    </xf>
    <xf numFmtId="0" fontId="81" fillId="39" borderId="10" applyProtection="0">
      <alignment vertical="center"/>
    </xf>
    <xf numFmtId="0" fontId="81" fillId="39" borderId="10" applyProtection="0">
      <alignment vertical="center"/>
    </xf>
    <xf numFmtId="0" fontId="81" fillId="39" borderId="10" applyProtection="0">
      <alignment vertical="center"/>
    </xf>
    <xf numFmtId="0" fontId="50" fillId="54" borderId="0" applyProtection="0">
      <alignment vertical="center"/>
    </xf>
    <xf numFmtId="0" fontId="50" fillId="54" borderId="0" applyProtection="0">
      <alignment vertical="center"/>
    </xf>
    <xf numFmtId="0" fontId="50" fillId="54" borderId="0" applyProtection="0">
      <alignment vertical="center"/>
    </xf>
    <xf numFmtId="0" fontId="82" fillId="0" borderId="0" applyProtection="0">
      <alignment vertical="center"/>
    </xf>
    <xf numFmtId="176" fontId="36" fillId="0" borderId="0" applyProtection="0">
      <alignment vertical="center"/>
    </xf>
    <xf numFmtId="177" fontId="36" fillId="0" borderId="0" applyProtection="0">
      <alignment vertical="center"/>
    </xf>
    <xf numFmtId="0" fontId="35" fillId="0" borderId="0" applyProtection="0"/>
    <xf numFmtId="0" fontId="35" fillId="0" borderId="0" applyProtection="0"/>
    <xf numFmtId="0" fontId="66" fillId="0" borderId="0">
      <alignment vertical="center"/>
    </xf>
    <xf numFmtId="0" fontId="83" fillId="0" borderId="0">
      <alignment vertical="center"/>
    </xf>
  </cellStyleXfs>
  <cellXfs count="29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0" fontId="3" fillId="2" borderId="1" xfId="283" applyFont="1" applyFill="1" applyBorder="1" applyAlignment="1">
      <alignment horizontal="center" vertical="center"/>
    </xf>
    <xf numFmtId="0" fontId="4" fillId="2" borderId="1" xfId="283" applyFont="1" applyFill="1" applyBorder="1" applyAlignment="1">
      <alignment horizontal="center" vertical="center"/>
    </xf>
    <xf numFmtId="0" fontId="5" fillId="2" borderId="1" xfId="248" applyFont="1" applyFill="1" applyBorder="1" applyAlignment="1">
      <alignment horizontal="center" vertical="center"/>
    </xf>
    <xf numFmtId="0" fontId="6" fillId="0" borderId="1" xfId="269" applyFont="1" applyFill="1" applyBorder="1" applyAlignment="1">
      <alignment horizontal="center" vertical="center"/>
    </xf>
    <xf numFmtId="0" fontId="5" fillId="2" borderId="1" xfId="283" applyFont="1" applyFill="1" applyBorder="1" applyAlignment="1" applyProtection="1">
      <alignment horizontal="center" vertical="center"/>
    </xf>
    <xf numFmtId="0" fontId="5" fillId="2" borderId="1" xfId="283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2" borderId="1" xfId="269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9" fillId="2" borderId="1" xfId="39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2" borderId="0" xfId="283" applyFont="1" applyFill="1" applyAlignment="1">
      <alignment horizontal="center" vertical="center"/>
    </xf>
    <xf numFmtId="0" fontId="10" fillId="2" borderId="0" xfId="315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2" fillId="2" borderId="1" xfId="283" applyFont="1" applyFill="1" applyBorder="1" applyAlignment="1">
      <alignment horizontal="center" vertical="center"/>
    </xf>
    <xf numFmtId="0" fontId="11" fillId="2" borderId="0" xfId="315" applyFont="1" applyFill="1" applyAlignment="1">
      <alignment horizontal="center" vertical="center"/>
    </xf>
    <xf numFmtId="0" fontId="12" fillId="2" borderId="1" xfId="283" applyFont="1" applyFill="1" applyBorder="1" applyAlignment="1">
      <alignment horizontal="center" vertical="center"/>
    </xf>
    <xf numFmtId="49" fontId="1" fillId="2" borderId="1" xfId="283" applyNumberFormat="1" applyFont="1" applyFill="1" applyBorder="1" applyAlignment="1">
      <alignment horizontal="center" vertical="center"/>
    </xf>
    <xf numFmtId="49" fontId="13" fillId="2" borderId="1" xfId="315" applyNumberFormat="1" applyFont="1" applyFill="1" applyBorder="1" applyAlignment="1">
      <alignment horizontal="center" vertical="center"/>
    </xf>
    <xf numFmtId="49" fontId="14" fillId="2" borderId="1" xfId="315" applyNumberFormat="1" applyFont="1" applyFill="1" applyBorder="1" applyAlignment="1">
      <alignment horizontal="center" vertical="center"/>
    </xf>
    <xf numFmtId="49" fontId="2" fillId="2" borderId="1" xfId="283" applyNumberFormat="1" applyFont="1" applyFill="1" applyBorder="1" applyAlignment="1">
      <alignment horizontal="center" vertical="center"/>
    </xf>
    <xf numFmtId="49" fontId="12" fillId="2" borderId="1" xfId="315" applyNumberFormat="1" applyFont="1" applyFill="1" applyBorder="1" applyAlignment="1">
      <alignment horizontal="center" vertical="center"/>
    </xf>
    <xf numFmtId="49" fontId="5" fillId="2" borderId="1" xfId="315" applyNumberFormat="1" applyFont="1" applyFill="1" applyBorder="1" applyAlignment="1">
      <alignment horizontal="center" vertical="center"/>
    </xf>
    <xf numFmtId="49" fontId="2" fillId="2" borderId="1" xfId="315" applyNumberFormat="1" applyFont="1" applyFill="1" applyBorder="1" applyAlignment="1">
      <alignment horizontal="center" vertical="center"/>
    </xf>
    <xf numFmtId="49" fontId="1" fillId="2" borderId="1" xfId="315" applyNumberFormat="1" applyFont="1" applyFill="1" applyBorder="1" applyAlignment="1">
      <alignment horizontal="center" vertical="center"/>
    </xf>
    <xf numFmtId="0" fontId="12" fillId="2" borderId="0" xfId="283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10</xdr:col>
      <xdr:colOff>228600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567180" y="6718300"/>
          <a:ext cx="40132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228600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516380" y="2628900"/>
          <a:ext cx="4064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228600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440180" y="2628900"/>
          <a:ext cx="41402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228600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567180" y="2921000"/>
          <a:ext cx="40132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228600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567180" y="6718300"/>
          <a:ext cx="40132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selection activeCell="N23" sqref="N23"/>
    </sheetView>
  </sheetViews>
  <sheetFormatPr defaultColWidth="9.5" defaultRowHeight="23" customHeight="1"/>
  <cols>
    <col min="1" max="7" width="7.625" style="1" customWidth="1"/>
    <col min="8" max="8" width="1.375" style="2" customWidth="1"/>
    <col min="9" max="14" width="10.25" style="2" customWidth="1"/>
    <col min="15" max="16384" width="9.5" style="2"/>
  </cols>
  <sheetData>
    <row r="1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customHeight="1" spans="1:14">
      <c r="A2" s="5" t="s">
        <v>1</v>
      </c>
      <c r="B2" s="6" t="s">
        <v>2</v>
      </c>
      <c r="C2" s="6"/>
      <c r="D2" s="6"/>
      <c r="E2" s="16" t="s">
        <v>3</v>
      </c>
      <c r="F2" s="16"/>
      <c r="G2" s="16"/>
      <c r="H2" s="17"/>
      <c r="I2" s="19" t="s">
        <v>4</v>
      </c>
      <c r="J2" s="19"/>
      <c r="K2" s="19"/>
      <c r="L2" s="19"/>
      <c r="M2" s="19"/>
      <c r="N2" s="19"/>
    </row>
    <row r="3" customHeight="1" spans="1:14">
      <c r="A3" s="7"/>
      <c r="B3" s="8" t="s">
        <v>5</v>
      </c>
      <c r="C3" s="8"/>
      <c r="D3" s="8"/>
      <c r="E3" s="8"/>
      <c r="F3" s="8"/>
      <c r="G3" s="8"/>
      <c r="H3" s="17"/>
      <c r="I3" s="17" t="s">
        <v>6</v>
      </c>
      <c r="J3" s="17" t="s">
        <v>7</v>
      </c>
      <c r="K3" s="17" t="s">
        <v>8</v>
      </c>
      <c r="L3" s="17" t="s">
        <v>9</v>
      </c>
      <c r="M3" s="17" t="s">
        <v>7</v>
      </c>
      <c r="N3" s="17" t="s">
        <v>6</v>
      </c>
    </row>
    <row r="4" customHeight="1" spans="1:14">
      <c r="A4" s="7"/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9" t="s">
        <v>15</v>
      </c>
      <c r="H4" s="17"/>
      <c r="I4" s="17">
        <v>120</v>
      </c>
      <c r="J4" s="17">
        <v>130</v>
      </c>
      <c r="K4" s="17">
        <v>140</v>
      </c>
      <c r="L4" s="17">
        <v>150</v>
      </c>
      <c r="M4" s="17">
        <v>160</v>
      </c>
      <c r="N4" s="24" t="s">
        <v>16</v>
      </c>
    </row>
    <row r="5" customHeight="1" spans="1:14">
      <c r="A5" s="10" t="s">
        <v>17</v>
      </c>
      <c r="B5" s="9">
        <f t="shared" ref="B5:B7" si="0">C5-4</f>
        <v>51</v>
      </c>
      <c r="C5" s="9">
        <v>55</v>
      </c>
      <c r="D5" s="9">
        <f t="shared" ref="D5:G5" si="1">C5+4</f>
        <v>59</v>
      </c>
      <c r="E5" s="9">
        <f t="shared" si="1"/>
        <v>63</v>
      </c>
      <c r="F5" s="9">
        <f t="shared" si="1"/>
        <v>67</v>
      </c>
      <c r="G5" s="9">
        <f t="shared" si="1"/>
        <v>71</v>
      </c>
      <c r="H5" s="17"/>
      <c r="I5" s="20" t="s">
        <v>18</v>
      </c>
      <c r="J5" s="20" t="s">
        <v>19</v>
      </c>
      <c r="K5" s="20" t="s">
        <v>20</v>
      </c>
      <c r="L5" s="20" t="s">
        <v>21</v>
      </c>
      <c r="M5" s="20" t="s">
        <v>22</v>
      </c>
      <c r="N5" s="25" t="s">
        <v>22</v>
      </c>
    </row>
    <row r="6" customHeight="1" spans="1:14">
      <c r="A6" s="9" t="s">
        <v>23</v>
      </c>
      <c r="B6" s="9">
        <f t="shared" si="0"/>
        <v>86</v>
      </c>
      <c r="C6" s="9">
        <v>90</v>
      </c>
      <c r="D6" s="9">
        <f>C6+4</f>
        <v>94</v>
      </c>
      <c r="E6" s="9">
        <f t="shared" ref="E6:G6" si="2">D6+6</f>
        <v>100</v>
      </c>
      <c r="F6" s="9">
        <f t="shared" si="2"/>
        <v>106</v>
      </c>
      <c r="G6" s="9">
        <f t="shared" si="2"/>
        <v>112</v>
      </c>
      <c r="H6" s="17"/>
      <c r="I6" s="21" t="s">
        <v>18</v>
      </c>
      <c r="J6" s="21" t="s">
        <v>24</v>
      </c>
      <c r="K6" s="21" t="s">
        <v>25</v>
      </c>
      <c r="L6" s="21" t="s">
        <v>26</v>
      </c>
      <c r="M6" s="21" t="s">
        <v>27</v>
      </c>
      <c r="N6" s="21" t="s">
        <v>25</v>
      </c>
    </row>
    <row r="7" customHeight="1" spans="1:14">
      <c r="A7" s="9" t="s">
        <v>28</v>
      </c>
      <c r="B7" s="9">
        <f t="shared" si="0"/>
        <v>82</v>
      </c>
      <c r="C7" s="9">
        <v>86</v>
      </c>
      <c r="D7" s="9">
        <f>C7+4</f>
        <v>90</v>
      </c>
      <c r="E7" s="9">
        <f t="shared" ref="E7:G7" si="3">D7+6</f>
        <v>96</v>
      </c>
      <c r="F7" s="9">
        <f t="shared" si="3"/>
        <v>102</v>
      </c>
      <c r="G7" s="9">
        <f t="shared" si="3"/>
        <v>108</v>
      </c>
      <c r="H7" s="17"/>
      <c r="I7" s="22" t="s">
        <v>22</v>
      </c>
      <c r="J7" s="22" t="s">
        <v>29</v>
      </c>
      <c r="K7" s="22" t="s">
        <v>30</v>
      </c>
      <c r="L7" s="22" t="s">
        <v>31</v>
      </c>
      <c r="M7" s="22" t="s">
        <v>32</v>
      </c>
      <c r="N7" s="22" t="s">
        <v>21</v>
      </c>
    </row>
    <row r="8" customHeight="1" spans="1:14">
      <c r="A8" s="9" t="s">
        <v>33</v>
      </c>
      <c r="B8" s="9">
        <f>C8-1.5</f>
        <v>33.5</v>
      </c>
      <c r="C8" s="9">
        <v>35</v>
      </c>
      <c r="D8" s="9">
        <f t="shared" ref="D8:G8" si="4">C8+2.2</f>
        <v>37.2</v>
      </c>
      <c r="E8" s="9">
        <f t="shared" si="4"/>
        <v>39.4</v>
      </c>
      <c r="F8" s="9">
        <f t="shared" si="4"/>
        <v>41.6</v>
      </c>
      <c r="G8" s="9">
        <f t="shared" si="4"/>
        <v>43.8</v>
      </c>
      <c r="H8" s="17"/>
      <c r="I8" s="22" t="s">
        <v>34</v>
      </c>
      <c r="J8" s="22" t="s">
        <v>35</v>
      </c>
      <c r="K8" s="22" t="s">
        <v>36</v>
      </c>
      <c r="L8" s="22" t="s">
        <v>31</v>
      </c>
      <c r="M8" s="22" t="s">
        <v>35</v>
      </c>
      <c r="N8" s="22" t="s">
        <v>21</v>
      </c>
    </row>
    <row r="9" customHeight="1" spans="1:14">
      <c r="A9" s="9" t="s">
        <v>37</v>
      </c>
      <c r="B9" s="9">
        <f>C9-1.5</f>
        <v>46.5</v>
      </c>
      <c r="C9" s="9">
        <v>48</v>
      </c>
      <c r="D9" s="9">
        <f t="shared" ref="D9:G9" si="5">C9+1.5</f>
        <v>49.5</v>
      </c>
      <c r="E9" s="9">
        <f t="shared" si="5"/>
        <v>51</v>
      </c>
      <c r="F9" s="9">
        <f t="shared" si="5"/>
        <v>52.5</v>
      </c>
      <c r="G9" s="9">
        <f t="shared" si="5"/>
        <v>54</v>
      </c>
      <c r="H9" s="17"/>
      <c r="I9" s="21" t="s">
        <v>38</v>
      </c>
      <c r="J9" s="21" t="s">
        <v>31</v>
      </c>
      <c r="K9" s="21" t="s">
        <v>39</v>
      </c>
      <c r="L9" s="21" t="s">
        <v>36</v>
      </c>
      <c r="M9" s="21" t="s">
        <v>39</v>
      </c>
      <c r="N9" s="21" t="s">
        <v>21</v>
      </c>
    </row>
    <row r="10" customHeight="1" spans="1:14">
      <c r="A10" s="9" t="s">
        <v>40</v>
      </c>
      <c r="B10" s="9">
        <f>C10-3.4</f>
        <v>44.6</v>
      </c>
      <c r="C10" s="9">
        <v>48</v>
      </c>
      <c r="D10" s="9">
        <f t="shared" ref="D10:G10" si="6">C10+3.4</f>
        <v>51.4</v>
      </c>
      <c r="E10" s="9">
        <f t="shared" si="6"/>
        <v>54.8</v>
      </c>
      <c r="F10" s="9">
        <f t="shared" si="6"/>
        <v>58.2</v>
      </c>
      <c r="G10" s="9">
        <f t="shared" si="6"/>
        <v>61.6</v>
      </c>
      <c r="H10" s="17"/>
      <c r="I10" s="21" t="s">
        <v>41</v>
      </c>
      <c r="J10" s="21" t="s">
        <v>22</v>
      </c>
      <c r="K10" s="21" t="s">
        <v>42</v>
      </c>
      <c r="L10" s="21" t="s">
        <v>43</v>
      </c>
      <c r="M10" s="21" t="s">
        <v>22</v>
      </c>
      <c r="N10" s="21" t="s">
        <v>44</v>
      </c>
    </row>
    <row r="11" customHeight="1" spans="1:14">
      <c r="A11" s="9" t="s">
        <v>45</v>
      </c>
      <c r="B11" s="9">
        <f>C11-0.8</f>
        <v>18.2</v>
      </c>
      <c r="C11" s="9">
        <f>19.5-0.5</f>
        <v>19</v>
      </c>
      <c r="D11" s="9">
        <f>C11+0.8</f>
        <v>19.8</v>
      </c>
      <c r="E11" s="9">
        <f t="shared" ref="E11:G11" si="7">D11+1.2</f>
        <v>21</v>
      </c>
      <c r="F11" s="9">
        <f t="shared" si="7"/>
        <v>22.2</v>
      </c>
      <c r="G11" s="9">
        <f t="shared" si="7"/>
        <v>23.4</v>
      </c>
      <c r="H11" s="17"/>
      <c r="I11" s="22" t="s">
        <v>36</v>
      </c>
      <c r="J11" s="22" t="s">
        <v>22</v>
      </c>
      <c r="K11" s="22" t="s">
        <v>46</v>
      </c>
      <c r="L11" s="22" t="s">
        <v>36</v>
      </c>
      <c r="M11" s="22" t="s">
        <v>36</v>
      </c>
      <c r="N11" s="22" t="s">
        <v>47</v>
      </c>
    </row>
    <row r="12" customHeight="1" spans="1:14">
      <c r="A12" s="9" t="s">
        <v>48</v>
      </c>
      <c r="B12" s="9">
        <f>C12-0.2</f>
        <v>12.8</v>
      </c>
      <c r="C12" s="11">
        <v>13</v>
      </c>
      <c r="D12" s="9">
        <f>C12+0.2</f>
        <v>13.2</v>
      </c>
      <c r="E12" s="9">
        <f t="shared" ref="E12:G12" si="8">D12+0.4</f>
        <v>13.6</v>
      </c>
      <c r="F12" s="9">
        <f t="shared" si="8"/>
        <v>14</v>
      </c>
      <c r="G12" s="9">
        <f t="shared" si="8"/>
        <v>14.4</v>
      </c>
      <c r="H12" s="17"/>
      <c r="I12" s="22" t="s">
        <v>34</v>
      </c>
      <c r="J12" s="22" t="s">
        <v>20</v>
      </c>
      <c r="K12" s="22" t="s">
        <v>49</v>
      </c>
      <c r="L12" s="22" t="s">
        <v>50</v>
      </c>
      <c r="M12" s="22" t="s">
        <v>34</v>
      </c>
      <c r="N12" s="22" t="s">
        <v>49</v>
      </c>
    </row>
    <row r="13" customHeight="1" spans="1:14">
      <c r="A13" s="9" t="s">
        <v>51</v>
      </c>
      <c r="B13" s="9">
        <f>C13-0.8</f>
        <v>31.2</v>
      </c>
      <c r="C13" s="9">
        <v>32</v>
      </c>
      <c r="D13" s="9">
        <f t="shared" ref="D13:G13" si="9">C13+0.8</f>
        <v>32.8</v>
      </c>
      <c r="E13" s="9">
        <f t="shared" si="9"/>
        <v>33.6</v>
      </c>
      <c r="F13" s="9">
        <f t="shared" si="9"/>
        <v>34.4</v>
      </c>
      <c r="G13" s="9">
        <f t="shared" si="9"/>
        <v>35.2</v>
      </c>
      <c r="H13" s="17"/>
      <c r="I13" s="22" t="s">
        <v>52</v>
      </c>
      <c r="J13" s="22" t="s">
        <v>36</v>
      </c>
      <c r="K13" s="22" t="s">
        <v>31</v>
      </c>
      <c r="L13" s="22" t="s">
        <v>53</v>
      </c>
      <c r="M13" s="22" t="s">
        <v>42</v>
      </c>
      <c r="N13" s="22" t="s">
        <v>54</v>
      </c>
    </row>
    <row r="14" customHeight="1" spans="1:14">
      <c r="A14" s="9" t="s">
        <v>55</v>
      </c>
      <c r="B14" s="9">
        <f>C14-0.75</f>
        <v>22.25</v>
      </c>
      <c r="C14" s="9">
        <v>23</v>
      </c>
      <c r="D14" s="9">
        <f t="shared" ref="D14:G14" si="10">C14+0.75</f>
        <v>23.75</v>
      </c>
      <c r="E14" s="9">
        <f t="shared" si="10"/>
        <v>24.5</v>
      </c>
      <c r="F14" s="9">
        <f t="shared" si="10"/>
        <v>25.25</v>
      </c>
      <c r="G14" s="9">
        <f t="shared" si="10"/>
        <v>26</v>
      </c>
      <c r="H14" s="17"/>
      <c r="I14" s="22" t="s">
        <v>56</v>
      </c>
      <c r="J14" s="22" t="s">
        <v>36</v>
      </c>
      <c r="K14" s="22" t="s">
        <v>36</v>
      </c>
      <c r="L14" s="22" t="s">
        <v>57</v>
      </c>
      <c r="M14" s="22" t="s">
        <v>18</v>
      </c>
      <c r="N14" s="22" t="s">
        <v>34</v>
      </c>
    </row>
    <row r="15" customHeight="1" spans="1:14">
      <c r="A15" s="12" t="s">
        <v>58</v>
      </c>
      <c r="B15" s="12"/>
      <c r="C15" s="12"/>
      <c r="D15" s="12"/>
      <c r="E15" s="12"/>
      <c r="F15" s="12"/>
      <c r="G15" s="12"/>
      <c r="H15" s="17"/>
      <c r="I15" s="23"/>
      <c r="J15" s="23"/>
      <c r="K15" s="23"/>
      <c r="L15" s="23"/>
      <c r="M15" s="23"/>
      <c r="N15" s="26"/>
    </row>
    <row r="16" customHeight="1" spans="1:14">
      <c r="A16" s="13" t="s">
        <v>17</v>
      </c>
      <c r="B16" s="9">
        <f t="shared" ref="B16:B18" si="11">C16-4</f>
        <v>47</v>
      </c>
      <c r="C16" s="9">
        <v>51</v>
      </c>
      <c r="D16" s="9">
        <f t="shared" ref="D16:G16" si="12">C16+4</f>
        <v>55</v>
      </c>
      <c r="E16" s="9">
        <f t="shared" si="12"/>
        <v>59</v>
      </c>
      <c r="F16" s="9">
        <f t="shared" si="12"/>
        <v>63</v>
      </c>
      <c r="G16" s="9">
        <f t="shared" si="12"/>
        <v>67</v>
      </c>
      <c r="H16" s="17"/>
      <c r="I16" s="20" t="s">
        <v>25</v>
      </c>
      <c r="J16" s="20" t="s">
        <v>36</v>
      </c>
      <c r="K16" s="20" t="s">
        <v>29</v>
      </c>
      <c r="L16" s="20" t="s">
        <v>25</v>
      </c>
      <c r="M16" s="20" t="s">
        <v>36</v>
      </c>
      <c r="N16" s="27" t="s">
        <v>29</v>
      </c>
    </row>
    <row r="17" customHeight="1" spans="1:14">
      <c r="A17" s="9" t="s">
        <v>23</v>
      </c>
      <c r="B17" s="9">
        <f t="shared" si="11"/>
        <v>80</v>
      </c>
      <c r="C17" s="9">
        <v>84</v>
      </c>
      <c r="D17" s="9">
        <f>C17+4</f>
        <v>88</v>
      </c>
      <c r="E17" s="9">
        <f t="shared" ref="E17:G17" si="13">D17+6</f>
        <v>94</v>
      </c>
      <c r="F17" s="9">
        <f t="shared" si="13"/>
        <v>100</v>
      </c>
      <c r="G17" s="9">
        <f t="shared" si="13"/>
        <v>106</v>
      </c>
      <c r="H17" s="17"/>
      <c r="I17" s="20" t="s">
        <v>30</v>
      </c>
      <c r="J17" s="20" t="s">
        <v>59</v>
      </c>
      <c r="K17" s="20" t="s">
        <v>31</v>
      </c>
      <c r="L17" s="20" t="s">
        <v>59</v>
      </c>
      <c r="M17" s="20" t="s">
        <v>25</v>
      </c>
      <c r="N17" s="27" t="s">
        <v>59</v>
      </c>
    </row>
    <row r="18" customHeight="1" spans="1:14">
      <c r="A18" s="9" t="s">
        <v>28</v>
      </c>
      <c r="B18" s="9">
        <f t="shared" si="11"/>
        <v>78</v>
      </c>
      <c r="C18" s="9">
        <v>82</v>
      </c>
      <c r="D18" s="9">
        <f>C18+4</f>
        <v>86</v>
      </c>
      <c r="E18" s="9">
        <f t="shared" ref="E18:G18" si="14">D18+6</f>
        <v>92</v>
      </c>
      <c r="F18" s="9">
        <f t="shared" si="14"/>
        <v>98</v>
      </c>
      <c r="G18" s="9">
        <f t="shared" si="14"/>
        <v>104</v>
      </c>
      <c r="H18" s="17"/>
      <c r="I18" s="20" t="s">
        <v>30</v>
      </c>
      <c r="J18" s="20" t="s">
        <v>22</v>
      </c>
      <c r="K18" s="20" t="s">
        <v>25</v>
      </c>
      <c r="L18" s="20" t="s">
        <v>36</v>
      </c>
      <c r="M18" s="20" t="s">
        <v>59</v>
      </c>
      <c r="N18" s="27" t="s">
        <v>30</v>
      </c>
    </row>
    <row r="19" customHeight="1" spans="1:14">
      <c r="A19" s="9" t="s">
        <v>33</v>
      </c>
      <c r="B19" s="9">
        <f>C19-1.5</f>
        <v>31.5</v>
      </c>
      <c r="C19" s="9">
        <v>33</v>
      </c>
      <c r="D19" s="9">
        <f t="shared" ref="D19:G19" si="15">C19+2.2</f>
        <v>35.2</v>
      </c>
      <c r="E19" s="9">
        <f t="shared" si="15"/>
        <v>37.4</v>
      </c>
      <c r="F19" s="9">
        <f t="shared" si="15"/>
        <v>39.6</v>
      </c>
      <c r="G19" s="9">
        <f t="shared" si="15"/>
        <v>41.8</v>
      </c>
      <c r="H19" s="17"/>
      <c r="I19" s="20" t="s">
        <v>36</v>
      </c>
      <c r="J19" s="20" t="s">
        <v>21</v>
      </c>
      <c r="K19" s="20" t="s">
        <v>60</v>
      </c>
      <c r="L19" s="20" t="s">
        <v>61</v>
      </c>
      <c r="M19" s="20" t="s">
        <v>53</v>
      </c>
      <c r="N19" s="27" t="s">
        <v>62</v>
      </c>
    </row>
    <row r="20" customHeight="1" spans="1:14">
      <c r="A20" s="9" t="s">
        <v>37</v>
      </c>
      <c r="B20" s="9">
        <f>C20-1.5</f>
        <v>40.5</v>
      </c>
      <c r="C20" s="9">
        <v>42</v>
      </c>
      <c r="D20" s="9">
        <f t="shared" ref="D20:G20" si="16">C20+1.5</f>
        <v>43.5</v>
      </c>
      <c r="E20" s="9">
        <f t="shared" si="16"/>
        <v>45</v>
      </c>
      <c r="F20" s="9">
        <f t="shared" si="16"/>
        <v>46.5</v>
      </c>
      <c r="G20" s="9">
        <f t="shared" si="16"/>
        <v>48</v>
      </c>
      <c r="H20" s="17"/>
      <c r="I20" s="20" t="s">
        <v>63</v>
      </c>
      <c r="J20" s="20" t="s">
        <v>31</v>
      </c>
      <c r="K20" s="20" t="s">
        <v>64</v>
      </c>
      <c r="L20" s="20" t="s">
        <v>31</v>
      </c>
      <c r="M20" s="20" t="s">
        <v>65</v>
      </c>
      <c r="N20" s="27" t="s">
        <v>49</v>
      </c>
    </row>
    <row r="21" customHeight="1" spans="1:14">
      <c r="A21" s="9" t="s">
        <v>40</v>
      </c>
      <c r="B21" s="9">
        <f>C21-3.4</f>
        <v>43.1</v>
      </c>
      <c r="C21" s="9">
        <v>46.5</v>
      </c>
      <c r="D21" s="9">
        <f t="shared" ref="D21:G21" si="17">C21+3.4</f>
        <v>49.9</v>
      </c>
      <c r="E21" s="9">
        <f t="shared" si="17"/>
        <v>53.3</v>
      </c>
      <c r="F21" s="9">
        <f t="shared" si="17"/>
        <v>56.7</v>
      </c>
      <c r="G21" s="9">
        <f t="shared" si="17"/>
        <v>60.1</v>
      </c>
      <c r="H21" s="17"/>
      <c r="I21" s="20" t="s">
        <v>41</v>
      </c>
      <c r="J21" s="20" t="s">
        <v>36</v>
      </c>
      <c r="K21" s="20" t="s">
        <v>66</v>
      </c>
      <c r="L21" s="20" t="s">
        <v>36</v>
      </c>
      <c r="M21" s="20" t="s">
        <v>34</v>
      </c>
      <c r="N21" s="27" t="s">
        <v>41</v>
      </c>
    </row>
    <row r="22" customHeight="1" spans="1:14">
      <c r="A22" s="9" t="s">
        <v>45</v>
      </c>
      <c r="B22" s="9">
        <f>C22-0.8</f>
        <v>15.7</v>
      </c>
      <c r="C22" s="9">
        <v>16.5</v>
      </c>
      <c r="D22" s="9">
        <f>C22+0.8</f>
        <v>17.3</v>
      </c>
      <c r="E22" s="9">
        <f t="shared" ref="E22:G22" si="18">D22+1.2</f>
        <v>18.5</v>
      </c>
      <c r="F22" s="9">
        <f t="shared" si="18"/>
        <v>19.7</v>
      </c>
      <c r="G22" s="9">
        <f t="shared" si="18"/>
        <v>20.9</v>
      </c>
      <c r="H22" s="17"/>
      <c r="I22" s="20" t="s">
        <v>67</v>
      </c>
      <c r="J22" s="20" t="s">
        <v>36</v>
      </c>
      <c r="K22" s="20" t="s">
        <v>68</v>
      </c>
      <c r="L22" s="20" t="s">
        <v>36</v>
      </c>
      <c r="M22" s="20" t="s">
        <v>67</v>
      </c>
      <c r="N22" s="27" t="s">
        <v>66</v>
      </c>
    </row>
    <row r="23" customHeight="1" spans="1:14">
      <c r="A23" s="9" t="s">
        <v>48</v>
      </c>
      <c r="B23" s="9">
        <f>C23-0.2</f>
        <v>8.8</v>
      </c>
      <c r="C23" s="9">
        <v>9</v>
      </c>
      <c r="D23" s="9">
        <f>C23+0.2</f>
        <v>9.2</v>
      </c>
      <c r="E23" s="9">
        <f t="shared" ref="E23:G23" si="19">D23+0.4</f>
        <v>9.6</v>
      </c>
      <c r="F23" s="9">
        <f t="shared" si="19"/>
        <v>10</v>
      </c>
      <c r="G23" s="9">
        <f t="shared" si="19"/>
        <v>10.4</v>
      </c>
      <c r="H23" s="17"/>
      <c r="I23" s="20" t="s">
        <v>62</v>
      </c>
      <c r="J23" s="20" t="s">
        <v>49</v>
      </c>
      <c r="K23" s="20" t="s">
        <v>67</v>
      </c>
      <c r="L23" s="20" t="s">
        <v>34</v>
      </c>
      <c r="M23" s="20" t="s">
        <v>34</v>
      </c>
      <c r="N23" s="27" t="s">
        <v>49</v>
      </c>
    </row>
    <row r="24" customHeight="1" spans="1:14">
      <c r="A24" s="14"/>
      <c r="D24" s="15"/>
      <c r="E24" s="15"/>
      <c r="F24" s="15"/>
      <c r="G24" s="15"/>
      <c r="H24" s="18"/>
      <c r="I24" s="18"/>
      <c r="J24" s="18"/>
      <c r="K24" s="18"/>
      <c r="L24" s="18"/>
      <c r="M24" s="18"/>
      <c r="N24" s="18"/>
    </row>
    <row r="25" customHeight="1" spans="4:14">
      <c r="D25" s="15"/>
      <c r="E25" s="15"/>
      <c r="F25" s="15"/>
      <c r="G25" s="15"/>
      <c r="H25" s="18"/>
      <c r="I25" s="18"/>
      <c r="J25" s="18"/>
      <c r="K25" s="18"/>
      <c r="L25" s="18"/>
      <c r="M25" s="18"/>
      <c r="N25" s="18"/>
    </row>
    <row r="26" customHeight="1" spans="1:14">
      <c r="A26" s="15"/>
      <c r="B26" s="15"/>
      <c r="C26" s="15"/>
      <c r="D26" s="15"/>
      <c r="E26" s="15"/>
      <c r="F26" s="15"/>
      <c r="G26" s="15"/>
      <c r="H26" s="18"/>
      <c r="I26" s="18"/>
      <c r="J26" s="18"/>
      <c r="K26" s="18"/>
      <c r="L26" s="18"/>
      <c r="M26" s="18"/>
      <c r="N26" s="28"/>
    </row>
  </sheetData>
  <mergeCells count="8">
    <mergeCell ref="A1:N1"/>
    <mergeCell ref="B2:D2"/>
    <mergeCell ref="E2:G2"/>
    <mergeCell ref="I2:N2"/>
    <mergeCell ref="B3:G3"/>
    <mergeCell ref="A15:G15"/>
    <mergeCell ref="A3:A4"/>
    <mergeCell ref="H2:H23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川平</cp:lastModifiedBy>
  <dcterms:created xsi:type="dcterms:W3CDTF">2021-09-03T21:39:00Z</dcterms:created>
  <cp:lastPrinted>2023-07-29T00:10:00Z</cp:lastPrinted>
  <dcterms:modified xsi:type="dcterms:W3CDTF">2024-10-11T16:15:20Z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2052-6.7.1.8828</vt:lpwstr>
  </property>
</Properties>
</file>