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0"/>
  </bookViews>
  <sheets>
    <sheet name="Sheet1" sheetId="1" r:id="rId1"/>
  </sheets>
  <externalReferences>
    <externalReference r:id="rId2"/>
    <externalReference r:id="rId3"/>
  </externalReferences>
  <definedNames>
    <definedName name="xlbcz001">[1]拉链属性!$A$2:$A$46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<sst xmlns="http://schemas.openxmlformats.org/spreadsheetml/2006/main" count="97" uniqueCount="46">
  <si>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探路者产品规格表</t>
  </si>
  <si>
    <t>单位：cm</t>
  </si>
  <si>
    <t>日期：</t>
  </si>
  <si>
    <t>产品名称：</t>
  </si>
  <si>
    <t>款号：</t>
  </si>
  <si>
    <t xml:space="preserve">                        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</si>
  <si>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</si>
  <si>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</si>
  <si>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</si>
  <si>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</si>
  <si>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</si>
  <si>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</si>
  <si>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</si>
  <si>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</si>
  <si>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</si>
  <si>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</si>
  <si>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</si>
  <si>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</si>
  <si>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</si>
  <si>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</si>
  <si>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</si>
  <si>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</si>
  <si>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-2-2</t>
  </si>
  <si>
    <t>胸围</t>
  </si>
  <si>
    <t>-1-0.5</t>
  </si>
  <si>
    <t>-0.5-1</t>
  </si>
  <si>
    <t>摆围</t>
  </si>
  <si>
    <t>-0.5-0.5</t>
  </si>
  <si>
    <t>-0.6-0.5</t>
  </si>
  <si>
    <t>肩宽</t>
  </si>
  <si>
    <t>袖长</t>
  </si>
  <si>
    <t>-0.6-0.8</t>
  </si>
  <si>
    <t>-0.5-0.8</t>
  </si>
  <si>
    <t>-0.7-0.7</t>
  </si>
  <si>
    <t>袖肥/2（参考值）</t>
  </si>
  <si>
    <t>袖肘围/2</t>
  </si>
  <si>
    <t>-0.3-0。4</t>
  </si>
  <si>
    <t>-0.3-0.3</t>
  </si>
  <si>
    <t>-0.4-0.4</t>
  </si>
  <si>
    <t>-0.5-0.3</t>
  </si>
  <si>
    <t>袖口围/2（松量）</t>
  </si>
  <si>
    <t>-0.3-0.4</t>
  </si>
  <si>
    <t>-0.4-0.5</t>
  </si>
  <si>
    <t>下领围</t>
  </si>
  <si>
    <t>帽高</t>
  </si>
  <si>
    <t>帽宽/2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</si>
</sst>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76" fontId="3" fillId="0" borderId="5" xfId="0" applyNumberFormat="1" applyFont="1" applyFill="1" applyBorder="1" applyAlignment="1">
      <alignment horizontal="center"/>
    </xf>
    <xf numFmtId="0" fontId="3" fillId="0" borderId="5" xfId="50" applyFont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/>
    </xf>
    <xf numFmtId="0" fontId="3" fillId="0" borderId="1" xfId="51" applyFont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51" applyNumberFormat="1" applyFont="1" applyBorder="1" applyAlignment="1">
      <alignment horizont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 2" xfId="49"/>
    <cellStyle name="常规_110509_2006-09-28" xfId="50"/>
    <cellStyle name="常规 4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14FW\&#25289;&#38142;BOM&#21333;\&#33258;&#37319;&#25289;&#38142;&#25968;&#25454;&#27719;&#24635;12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ZZBN82730&#22899;&#24335;&#30382;&#32932;&#34915;-&#20135;&#21069;&#26679;&#24847;&#35265;11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"/>
      <sheetName val="开发规格表+批版意见"/>
      <sheetName val="全码规格表"/>
      <sheetName val="跳码样意见"/>
      <sheetName val="产前样意见"/>
    </sheetNames>
    <sheetDataSet>
      <sheetData sheetId="0">
        <row r="5">
          <cell r="D5" t="str">
            <v>女式皮肤衣</v>
          </cell>
        </row>
        <row r="6">
          <cell r="D6" t="str">
            <v>TAZZBN82730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K24" sqref="K24"/>
    </sheetView>
  </sheetViews>
  <sheetFormatPr defaultColWidth="9.02654867256637" defaultRowHeight="13.5"/>
  <cols>
    <col min="1" max="1" width="11.4867256637168" customWidth="1"/>
    <col min="9" max="13" width="12.5486725663717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2" t="s">
        <v>2</v>
      </c>
      <c r="G2" s="2"/>
      <c r="H2" s="2"/>
    </row>
    <row r="3" ht="14.6" spans="1:8">
      <c r="A3" s="3" t="s">
        <v>3</v>
      </c>
      <c r="B3" s="4" t="str">
        <f>[2]封面!D5</f>
        <v>女式皮肤衣</v>
      </c>
      <c r="C3" s="4"/>
      <c r="D3" s="4"/>
      <c r="E3" s="4"/>
      <c r="F3" s="5" t="s">
        <v>4</v>
      </c>
      <c r="G3" s="19" t="str">
        <f>[2]封面!D6</f>
        <v>TAZZBN82730</v>
      </c>
      <c r="H3" s="4"/>
    </row>
    <row r="4" ht="13.85" spans="1:8">
      <c r="A4" s="6"/>
      <c r="B4" s="7"/>
      <c r="C4" s="7"/>
      <c r="D4" s="7"/>
      <c r="E4" s="7"/>
      <c r="F4" s="7"/>
      <c r="G4" s="7"/>
      <c r="H4" s="8"/>
    </row>
    <row r="5" ht="14.6" spans="1:13">
      <c r="A5" s="9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</row>
    <row r="6" ht="14.6" spans="1:13">
      <c r="A6" s="9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</row>
    <row r="7" ht="14.6" spans="1:13">
      <c r="A7" s="10" t="s">
        <v>21</v>
      </c>
      <c r="B7" s="11">
        <f>C7-1</f>
        <v>60</v>
      </c>
      <c r="C7" s="11">
        <f>D7-2</f>
        <v>61</v>
      </c>
      <c r="D7" s="12">
        <v>63</v>
      </c>
      <c r="E7" s="11">
        <f>D7+2</f>
        <v>65</v>
      </c>
      <c r="F7" s="11">
        <f>E7+2</f>
        <v>67</v>
      </c>
      <c r="G7" s="11">
        <f>F7+1</f>
        <v>68</v>
      </c>
      <c r="H7" s="11">
        <f>G7+1</f>
        <v>69</v>
      </c>
      <c r="I7" s="17" t="s">
        <v>22</v>
      </c>
      <c r="J7" s="17" t="s">
        <v>22</v>
      </c>
      <c r="K7" s="17" t="s">
        <v>22</v>
      </c>
      <c r="L7" s="17" t="s">
        <v>22</v>
      </c>
      <c r="M7" s="17" t="s">
        <v>22</v>
      </c>
    </row>
    <row r="8" ht="14.6" spans="1:13">
      <c r="A8" s="9" t="s">
        <v>23</v>
      </c>
      <c r="B8" s="13">
        <f>C8-4</f>
        <v>96</v>
      </c>
      <c r="C8" s="13">
        <f>D8-4</f>
        <v>100</v>
      </c>
      <c r="D8" s="14">
        <v>104</v>
      </c>
      <c r="E8" s="13">
        <f>D8+4</f>
        <v>108</v>
      </c>
      <c r="F8" s="13">
        <f>E8+4</f>
        <v>112</v>
      </c>
      <c r="G8" s="13">
        <f>F8+6</f>
        <v>118</v>
      </c>
      <c r="H8" s="13">
        <f>G8+6</f>
        <v>124</v>
      </c>
      <c r="I8" s="18" t="s">
        <v>24</v>
      </c>
      <c r="J8" s="18" t="s">
        <v>25</v>
      </c>
      <c r="K8" s="18" t="s">
        <v>24</v>
      </c>
      <c r="L8" s="18" t="s">
        <v>25</v>
      </c>
      <c r="M8" s="18" t="s">
        <v>24</v>
      </c>
    </row>
    <row r="9" ht="14.6" spans="1:13">
      <c r="A9" s="9" t="s">
        <v>26</v>
      </c>
      <c r="B9" s="13">
        <f>C9-4</f>
        <v>98</v>
      </c>
      <c r="C9" s="13">
        <f>D9-4</f>
        <v>102</v>
      </c>
      <c r="D9" s="14">
        <v>106</v>
      </c>
      <c r="E9" s="13">
        <f>D9+4</f>
        <v>110</v>
      </c>
      <c r="F9" s="13">
        <f>E9+5</f>
        <v>115</v>
      </c>
      <c r="G9" s="13">
        <f>F9+6</f>
        <v>121</v>
      </c>
      <c r="H9" s="13">
        <f>G9+7</f>
        <v>128</v>
      </c>
      <c r="I9" s="18" t="s">
        <v>27</v>
      </c>
      <c r="J9" s="18" t="s">
        <v>24</v>
      </c>
      <c r="K9" s="18" t="s">
        <v>28</v>
      </c>
      <c r="L9" s="18" t="s">
        <v>27</v>
      </c>
      <c r="M9" s="18" t="s">
        <v>24</v>
      </c>
    </row>
    <row r="10" ht="14.6" spans="1:13">
      <c r="A10" s="9" t="s">
        <v>29</v>
      </c>
      <c r="B10" s="13">
        <f>C10-1</f>
        <v>45</v>
      </c>
      <c r="C10" s="13">
        <f>D10-1</f>
        <v>46</v>
      </c>
      <c r="D10" s="14">
        <v>47</v>
      </c>
      <c r="E10" s="13">
        <f>D10+1</f>
        <v>48</v>
      </c>
      <c r="F10" s="13">
        <f>E10+1</f>
        <v>49</v>
      </c>
      <c r="G10" s="13">
        <f>F10+1.2</f>
        <v>50.2</v>
      </c>
      <c r="H10" s="13">
        <f>G10+1.2</f>
        <v>51.4</v>
      </c>
      <c r="I10" s="18" t="s">
        <v>27</v>
      </c>
      <c r="J10" s="18" t="s">
        <v>27</v>
      </c>
      <c r="K10" s="18" t="s">
        <v>27</v>
      </c>
      <c r="L10" s="18" t="s">
        <v>27</v>
      </c>
      <c r="M10" s="18" t="s">
        <v>27</v>
      </c>
    </row>
    <row r="11" ht="14.6" spans="1:13">
      <c r="A11" s="9" t="s">
        <v>30</v>
      </c>
      <c r="B11" s="13">
        <f>C11-0.5</f>
        <v>57.5</v>
      </c>
      <c r="C11" s="13">
        <f>D11-1</f>
        <v>58</v>
      </c>
      <c r="D11" s="14">
        <v>59</v>
      </c>
      <c r="E11" s="13">
        <f>D11+1</f>
        <v>60</v>
      </c>
      <c r="F11" s="13">
        <f>E11+1</f>
        <v>61</v>
      </c>
      <c r="G11" s="13">
        <f>F11+0.5</f>
        <v>61.5</v>
      </c>
      <c r="H11" s="13">
        <f>G11+0.5</f>
        <v>62</v>
      </c>
      <c r="I11" s="18" t="s">
        <v>27</v>
      </c>
      <c r="J11" s="18" t="s">
        <v>31</v>
      </c>
      <c r="K11" s="18" t="s">
        <v>32</v>
      </c>
      <c r="L11" s="18" t="s">
        <v>33</v>
      </c>
      <c r="M11" s="18" t="s">
        <v>27</v>
      </c>
    </row>
    <row r="12" ht="14.6" spans="1:13">
      <c r="A12" s="9" t="s">
        <v>34</v>
      </c>
      <c r="B12" s="13">
        <f>C12-1</f>
        <v>18.2</v>
      </c>
      <c r="C12" s="13">
        <f>D12-0.8</f>
        <v>19.2</v>
      </c>
      <c r="D12" s="14">
        <v>20</v>
      </c>
      <c r="E12" s="13">
        <f>D12+0.8</f>
        <v>20.8</v>
      </c>
      <c r="F12" s="13">
        <f>E12+0.8</f>
        <v>21.6</v>
      </c>
      <c r="G12" s="13">
        <f>F12+1.1</f>
        <v>22.7</v>
      </c>
      <c r="H12" s="13">
        <f>G12+1.1</f>
        <v>23.8</v>
      </c>
      <c r="I12" s="18" t="s">
        <v>27</v>
      </c>
      <c r="J12" s="18" t="s">
        <v>27</v>
      </c>
      <c r="K12" s="18" t="s">
        <v>27</v>
      </c>
      <c r="L12" s="18" t="s">
        <v>27</v>
      </c>
      <c r="M12" s="18" t="s">
        <v>27</v>
      </c>
    </row>
    <row r="13" ht="14.6" spans="1:13">
      <c r="A13" s="9" t="s">
        <v>35</v>
      </c>
      <c r="B13" s="13">
        <f>C13-0.6</f>
        <v>15.3</v>
      </c>
      <c r="C13" s="13">
        <f>D13-0.6</f>
        <v>15.9</v>
      </c>
      <c r="D13" s="14">
        <v>16.5</v>
      </c>
      <c r="E13" s="13">
        <f>D13+0.6</f>
        <v>17.1</v>
      </c>
      <c r="F13" s="13">
        <f>E13+0.6</f>
        <v>17.7</v>
      </c>
      <c r="G13" s="15">
        <f>F13+0.95</f>
        <v>18.65</v>
      </c>
      <c r="H13" s="15">
        <f>G13+0.95</f>
        <v>19.6</v>
      </c>
      <c r="I13" s="18" t="s">
        <v>36</v>
      </c>
      <c r="J13" s="18" t="s">
        <v>27</v>
      </c>
      <c r="K13" s="18" t="s">
        <v>37</v>
      </c>
      <c r="L13" s="18" t="s">
        <v>38</v>
      </c>
      <c r="M13" s="18" t="s">
        <v>39</v>
      </c>
    </row>
    <row r="14" ht="14.6" spans="1:13">
      <c r="A14" s="9" t="s">
        <v>40</v>
      </c>
      <c r="B14" s="13">
        <f>C14-0.4</f>
        <v>9.2</v>
      </c>
      <c r="C14" s="13">
        <f>D14-0.4</f>
        <v>9.6</v>
      </c>
      <c r="D14" s="14">
        <v>10</v>
      </c>
      <c r="E14" s="13">
        <f>D14+0.4</f>
        <v>10.4</v>
      </c>
      <c r="F14" s="13">
        <f>E14+0.4</f>
        <v>10.8</v>
      </c>
      <c r="G14" s="13">
        <f>F14+0.6</f>
        <v>11.4</v>
      </c>
      <c r="H14" s="13">
        <f>G14+0.6</f>
        <v>12</v>
      </c>
      <c r="I14" s="18" t="s">
        <v>41</v>
      </c>
      <c r="J14" s="18" t="s">
        <v>27</v>
      </c>
      <c r="K14" s="18" t="s">
        <v>42</v>
      </c>
      <c r="L14" s="18" t="s">
        <v>27</v>
      </c>
      <c r="M14" s="18" t="s">
        <v>27</v>
      </c>
    </row>
    <row r="15" ht="14.6" spans="1:13">
      <c r="A15" s="9" t="s">
        <v>43</v>
      </c>
      <c r="B15" s="13">
        <f>C15-1</f>
        <v>48</v>
      </c>
      <c r="C15" s="13">
        <f>D15-1</f>
        <v>49</v>
      </c>
      <c r="D15" s="14">
        <v>50</v>
      </c>
      <c r="E15" s="13">
        <f>D15+1</f>
        <v>51</v>
      </c>
      <c r="F15" s="13">
        <f>E15+1</f>
        <v>52</v>
      </c>
      <c r="G15" s="13">
        <f>F15+1.5</f>
        <v>53.5</v>
      </c>
      <c r="H15" s="13">
        <f>G15+1.5</f>
        <v>55</v>
      </c>
      <c r="I15" s="18" t="s">
        <v>27</v>
      </c>
      <c r="J15" s="18" t="s">
        <v>27</v>
      </c>
      <c r="K15" s="18" t="s">
        <v>27</v>
      </c>
      <c r="L15" s="18" t="s">
        <v>27</v>
      </c>
      <c r="M15" s="18" t="s">
        <v>27</v>
      </c>
    </row>
    <row r="16" ht="14.6" spans="1:13">
      <c r="A16" s="9" t="s">
        <v>44</v>
      </c>
      <c r="B16" s="16">
        <f>C16-0.5</f>
        <v>33.5</v>
      </c>
      <c r="C16" s="13">
        <f>D16-0.5</f>
        <v>34</v>
      </c>
      <c r="D16" s="14">
        <v>34.5</v>
      </c>
      <c r="E16" s="13">
        <f t="shared" ref="E16:H16" si="0">D16+0.5</f>
        <v>35</v>
      </c>
      <c r="F16" s="13">
        <f t="shared" si="0"/>
        <v>35.5</v>
      </c>
      <c r="G16" s="13">
        <f t="shared" si="0"/>
        <v>36</v>
      </c>
      <c r="H16" s="13">
        <f t="shared" si="0"/>
        <v>36.5</v>
      </c>
      <c r="I16" s="18" t="s">
        <v>27</v>
      </c>
      <c r="J16" s="18" t="s">
        <v>27</v>
      </c>
      <c r="K16" s="18" t="s">
        <v>27</v>
      </c>
      <c r="L16" s="18" t="s">
        <v>27</v>
      </c>
      <c r="M16" s="18" t="s">
        <v>27</v>
      </c>
    </row>
    <row r="17" ht="14.6" spans="1:13">
      <c r="A17" s="9" t="s">
        <v>45</v>
      </c>
      <c r="B17" s="16">
        <f>C17-0.5</f>
        <v>24</v>
      </c>
      <c r="C17" s="13">
        <f>D17-0.5</f>
        <v>24.5</v>
      </c>
      <c r="D17" s="14">
        <v>25</v>
      </c>
      <c r="E17" s="13">
        <f>D17+0.5</f>
        <v>25.5</v>
      </c>
      <c r="F17" s="13">
        <f>E17+0.5</f>
        <v>26</v>
      </c>
      <c r="G17" s="13">
        <f>F17+0.75</f>
        <v>26.75</v>
      </c>
      <c r="H17" s="13">
        <f>G17+0.75</f>
        <v>27.5</v>
      </c>
      <c r="I17" s="18" t="s">
        <v>27</v>
      </c>
      <c r="J17" s="18" t="s">
        <v>27</v>
      </c>
      <c r="K17" s="18" t="s">
        <v>27</v>
      </c>
      <c r="L17" s="18" t="s">
        <v>27</v>
      </c>
      <c r="M17" s="18" t="s">
        <v>27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2025-01-11T08:09:46Z</dcterms:created>
  <dcterms:modified xsi:type="dcterms:W3CDTF">2025-01-11T08:12:58Z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6FF1D6C1BE024070BF1551B3E8DFA035_11</vt:lpwstr>
  </property>
  <property fmtid="{D5CDD505-2E9C-101B-9397-08002B2CF9AE}" pid="3" name="KSOProductBuildVer">
    <vt:lpwstr>2052-12.1.0.19770</vt:lpwstr>
  </property>
</Properties>
</file>